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melisd\Documents\sturgeon\Atlantic sturgeon\atlantic sturgeon catches\starting Feb 2019\"/>
    </mc:Choice>
  </mc:AlternateContent>
  <bookViews>
    <workbookView xWindow="120" yWindow="150" windowWidth="24920" windowHeight="13100" activeTab="3"/>
  </bookViews>
  <sheets>
    <sheet name="summary" sheetId="1" r:id="rId1"/>
    <sheet name="CPUE by yr" sheetId="2" r:id="rId2"/>
    <sheet name="lengths" sheetId="4" r:id="rId3"/>
    <sheet name="Codes" sheetId="5" r:id="rId4"/>
  </sheets>
  <definedNames>
    <definedName name="_xlnm._FilterDatabase" localSheetId="2" hidden="1">lengths!$J$1:$J$3108</definedName>
  </definedNames>
  <calcPr calcId="162913"/>
</workbook>
</file>

<file path=xl/calcChain.xml><?xml version="1.0" encoding="utf-8"?>
<calcChain xmlns="http://schemas.openxmlformats.org/spreadsheetml/2006/main">
  <c r="N6055" i="4" l="1"/>
  <c r="L6055" i="4"/>
  <c r="L5653" i="4"/>
  <c r="N5612" i="4" l="1"/>
  <c r="L5612" i="4"/>
  <c r="N5611" i="4"/>
  <c r="L5611" i="4"/>
  <c r="N5610" i="4"/>
  <c r="L5610" i="4"/>
  <c r="N5609" i="4"/>
  <c r="L5609" i="4"/>
  <c r="N5608" i="4"/>
  <c r="L5608" i="4"/>
  <c r="N5607" i="4"/>
  <c r="L5607" i="4"/>
  <c r="N5606" i="4"/>
  <c r="L5606" i="4"/>
  <c r="N5605" i="4"/>
  <c r="L5605" i="4"/>
  <c r="N5604" i="4"/>
  <c r="L5604" i="4"/>
  <c r="N5603" i="4"/>
  <c r="L5603" i="4"/>
  <c r="N5602" i="4"/>
  <c r="L5602" i="4"/>
  <c r="N5601" i="4"/>
  <c r="L5601" i="4"/>
  <c r="N5600" i="4"/>
  <c r="L5600" i="4"/>
  <c r="N5599" i="4"/>
  <c r="L5599" i="4"/>
  <c r="N5598" i="4"/>
  <c r="L5598" i="4"/>
  <c r="N5597" i="4"/>
  <c r="L5597" i="4"/>
  <c r="N5596" i="4"/>
  <c r="L5596" i="4"/>
  <c r="N5595" i="4"/>
  <c r="L5595" i="4"/>
  <c r="N5594" i="4"/>
  <c r="L5594" i="4"/>
  <c r="N5593" i="4"/>
  <c r="L5593" i="4"/>
  <c r="N5592" i="4"/>
  <c r="L5592" i="4"/>
  <c r="N5591" i="4"/>
  <c r="L5591" i="4"/>
  <c r="N5590" i="4"/>
  <c r="L5590" i="4"/>
  <c r="N5589" i="4"/>
  <c r="L5589" i="4"/>
  <c r="N5588" i="4"/>
  <c r="L5588" i="4"/>
  <c r="N5587" i="4"/>
  <c r="L5587" i="4"/>
  <c r="N5586" i="4"/>
  <c r="L5586" i="4"/>
  <c r="N5585" i="4"/>
  <c r="L5585" i="4"/>
  <c r="N5584" i="4"/>
  <c r="L5584" i="4"/>
  <c r="N5583" i="4"/>
  <c r="L5583" i="4"/>
  <c r="N5582" i="4"/>
  <c r="L5582" i="4"/>
  <c r="N5581" i="4"/>
  <c r="L5581" i="4"/>
  <c r="N5580" i="4"/>
  <c r="L5580" i="4"/>
  <c r="N5579" i="4"/>
  <c r="L5579" i="4"/>
  <c r="N5578" i="4"/>
  <c r="L5578" i="4"/>
  <c r="N5577" i="4"/>
  <c r="L5577" i="4"/>
  <c r="N5576" i="4"/>
  <c r="L5576" i="4"/>
  <c r="N5575" i="4"/>
  <c r="L5575" i="4"/>
  <c r="N5574" i="4"/>
  <c r="L5574" i="4"/>
  <c r="N5573" i="4"/>
  <c r="L5573" i="4"/>
  <c r="N5572" i="4"/>
  <c r="L5572" i="4"/>
  <c r="N5571" i="4"/>
  <c r="L5571" i="4"/>
  <c r="N5570" i="4"/>
  <c r="L5570" i="4"/>
  <c r="N5569" i="4"/>
  <c r="L5569" i="4"/>
  <c r="N5568" i="4"/>
  <c r="L5568" i="4"/>
  <c r="N5567" i="4"/>
  <c r="L5567" i="4"/>
  <c r="N5566" i="4"/>
  <c r="L5566" i="4"/>
  <c r="N5565" i="4"/>
  <c r="L5565" i="4"/>
  <c r="N5564" i="4"/>
  <c r="L5564" i="4"/>
  <c r="N5563" i="4"/>
  <c r="L5563" i="4"/>
  <c r="N5562" i="4"/>
  <c r="L5562" i="4"/>
  <c r="N5561" i="4"/>
  <c r="L5561" i="4"/>
  <c r="N5560" i="4"/>
  <c r="L5560" i="4"/>
  <c r="N5559" i="4"/>
  <c r="L5559" i="4"/>
  <c r="N5558" i="4"/>
  <c r="L5558" i="4"/>
  <c r="N5557" i="4"/>
  <c r="L5557" i="4"/>
  <c r="N5556" i="4"/>
  <c r="L5556" i="4"/>
  <c r="N5555" i="4"/>
  <c r="L5555" i="4"/>
  <c r="N5554" i="4"/>
  <c r="L5554" i="4"/>
  <c r="N5553" i="4"/>
  <c r="L5553" i="4"/>
  <c r="N5552" i="4"/>
  <c r="L5552" i="4"/>
  <c r="N5551" i="4"/>
  <c r="L5551" i="4"/>
  <c r="N5550" i="4"/>
  <c r="L5550" i="4"/>
  <c r="N5549" i="4"/>
  <c r="L5549" i="4"/>
  <c r="N5548" i="4"/>
  <c r="L5548" i="4"/>
  <c r="N5547" i="4"/>
  <c r="L5547" i="4"/>
  <c r="N5546" i="4"/>
  <c r="L5546" i="4"/>
  <c r="N5545" i="4"/>
  <c r="L5545" i="4"/>
  <c r="N5544" i="4"/>
  <c r="L5544" i="4"/>
  <c r="N5543" i="4"/>
  <c r="L5543" i="4"/>
  <c r="N5542" i="4"/>
  <c r="L5542" i="4"/>
  <c r="N5541" i="4"/>
  <c r="L5541" i="4"/>
  <c r="N5540" i="4"/>
  <c r="L5540" i="4"/>
  <c r="N5539" i="4"/>
  <c r="L5539" i="4"/>
  <c r="N5538" i="4"/>
  <c r="L5538" i="4"/>
  <c r="N5537" i="4"/>
  <c r="L5537" i="4"/>
  <c r="N5536" i="4"/>
  <c r="L5536" i="4"/>
  <c r="N5535" i="4"/>
  <c r="L5535" i="4"/>
  <c r="N5534" i="4"/>
  <c r="L5534" i="4"/>
  <c r="N5533" i="4"/>
  <c r="L5533" i="4"/>
  <c r="N5532" i="4"/>
  <c r="L5532" i="4"/>
  <c r="N5531" i="4"/>
  <c r="L5531" i="4"/>
  <c r="N5530" i="4"/>
  <c r="L5530" i="4"/>
  <c r="N5529" i="4"/>
  <c r="L5529" i="4"/>
  <c r="N5528" i="4"/>
  <c r="L5528" i="4"/>
  <c r="N5527" i="4"/>
  <c r="L5527" i="4"/>
  <c r="N5526" i="4"/>
  <c r="L5526" i="4"/>
  <c r="N5525" i="4"/>
  <c r="L5525" i="4"/>
  <c r="N5524" i="4"/>
  <c r="L5524" i="4"/>
  <c r="N5523" i="4"/>
  <c r="L5523" i="4"/>
  <c r="N5522" i="4"/>
  <c r="L5522" i="4"/>
  <c r="N5521" i="4"/>
  <c r="L5521" i="4"/>
  <c r="N5520" i="4"/>
  <c r="L5520" i="4"/>
  <c r="N5519" i="4"/>
  <c r="L5519" i="4"/>
  <c r="N5518" i="4"/>
  <c r="L5518" i="4"/>
  <c r="N5517" i="4"/>
  <c r="L5517" i="4"/>
  <c r="N5516" i="4"/>
  <c r="L5516" i="4"/>
  <c r="N5515" i="4"/>
  <c r="L5515" i="4"/>
  <c r="N5514" i="4"/>
  <c r="L5514" i="4"/>
  <c r="N5513" i="4"/>
  <c r="L5513" i="4"/>
  <c r="N5512" i="4"/>
  <c r="L5512" i="4"/>
  <c r="N5511" i="4"/>
  <c r="L5511" i="4"/>
  <c r="N5510" i="4"/>
  <c r="L5510" i="4"/>
  <c r="N5509" i="4"/>
  <c r="L5509" i="4"/>
  <c r="N5508" i="4"/>
  <c r="L5508" i="4"/>
  <c r="N5507" i="4"/>
  <c r="L5507" i="4"/>
  <c r="N5506" i="4"/>
  <c r="L5506" i="4"/>
  <c r="N5505" i="4"/>
  <c r="L5505" i="4"/>
  <c r="N5504" i="4"/>
  <c r="L5504" i="4"/>
  <c r="N5503" i="4"/>
  <c r="L5503" i="4"/>
  <c r="N5502" i="4"/>
  <c r="L5502" i="4"/>
  <c r="N5501" i="4"/>
  <c r="L5501" i="4"/>
  <c r="N5500" i="4"/>
  <c r="L5500" i="4"/>
  <c r="N5499" i="4"/>
  <c r="L5499" i="4"/>
  <c r="N5498" i="4"/>
  <c r="L5498" i="4"/>
  <c r="N5497" i="4"/>
  <c r="L5497" i="4"/>
  <c r="N5496" i="4"/>
  <c r="L5496" i="4"/>
  <c r="N5495" i="4"/>
  <c r="L5495" i="4"/>
  <c r="N5494" i="4"/>
  <c r="L5494" i="4"/>
  <c r="N5493" i="4"/>
  <c r="L5493" i="4"/>
  <c r="N5492" i="4"/>
  <c r="L5492" i="4"/>
  <c r="N5491" i="4"/>
  <c r="L5491" i="4"/>
  <c r="N5490" i="4"/>
  <c r="L5490" i="4"/>
  <c r="N5489" i="4"/>
  <c r="L5489" i="4"/>
  <c r="N5488" i="4"/>
  <c r="L5488" i="4"/>
  <c r="N5487" i="4"/>
  <c r="L5487" i="4"/>
  <c r="N5486" i="4"/>
  <c r="L5486" i="4"/>
  <c r="N5485" i="4"/>
  <c r="L5485" i="4"/>
  <c r="N5484" i="4"/>
  <c r="L5484" i="4"/>
  <c r="N5483" i="4"/>
  <c r="L5483" i="4"/>
  <c r="N5482" i="4"/>
  <c r="L5482" i="4"/>
  <c r="N5481" i="4"/>
  <c r="L5481" i="4"/>
  <c r="N5480" i="4"/>
  <c r="L5480" i="4"/>
  <c r="N5479" i="4"/>
  <c r="L5479" i="4"/>
  <c r="N5478" i="4"/>
  <c r="L5478" i="4"/>
  <c r="N5477" i="4"/>
  <c r="L5477" i="4"/>
  <c r="N5476" i="4"/>
  <c r="L5476" i="4"/>
  <c r="N5475" i="4"/>
  <c r="L5475" i="4"/>
  <c r="N5474" i="4"/>
  <c r="L5474" i="4"/>
  <c r="N5473" i="4"/>
  <c r="L5473" i="4"/>
  <c r="N5472" i="4"/>
  <c r="L5472" i="4"/>
  <c r="N5471" i="4"/>
  <c r="L5471" i="4"/>
  <c r="N5470" i="4"/>
  <c r="L5470" i="4"/>
  <c r="N5469" i="4"/>
  <c r="L5469" i="4"/>
  <c r="N5468" i="4"/>
  <c r="L5468" i="4"/>
  <c r="N5467" i="4"/>
  <c r="L5467" i="4"/>
  <c r="N5466" i="4"/>
  <c r="L5466" i="4"/>
  <c r="N5465" i="4"/>
  <c r="L5465" i="4"/>
  <c r="N5464" i="4"/>
  <c r="L5464" i="4"/>
  <c r="N5463" i="4"/>
  <c r="L5463" i="4"/>
  <c r="N5462" i="4"/>
  <c r="L5462" i="4"/>
  <c r="N5461" i="4"/>
  <c r="L5461" i="4"/>
  <c r="N5460" i="4"/>
  <c r="L5460" i="4"/>
  <c r="N5459" i="4"/>
  <c r="L5459" i="4"/>
  <c r="N5458" i="4"/>
  <c r="L5458" i="4"/>
  <c r="N5457" i="4"/>
  <c r="L5457" i="4"/>
  <c r="N5456" i="4"/>
  <c r="L5456" i="4"/>
  <c r="N5455" i="4"/>
  <c r="L5455" i="4"/>
  <c r="N5454" i="4"/>
  <c r="L5454" i="4"/>
  <c r="N5453" i="4"/>
  <c r="L5453" i="4"/>
  <c r="N5452" i="4"/>
  <c r="L5452" i="4"/>
  <c r="N5451" i="4"/>
  <c r="L5451" i="4"/>
  <c r="N5450" i="4"/>
  <c r="L5450" i="4"/>
  <c r="N5449" i="4"/>
  <c r="L5449" i="4"/>
  <c r="N5448" i="4"/>
  <c r="L5448" i="4"/>
  <c r="N5447" i="4"/>
  <c r="L5447" i="4"/>
  <c r="N5446" i="4"/>
  <c r="L5446" i="4"/>
  <c r="N5445" i="4"/>
  <c r="L5445" i="4"/>
  <c r="N5444" i="4"/>
  <c r="L5444" i="4"/>
  <c r="N5443" i="4"/>
  <c r="L5443" i="4"/>
  <c r="N5442" i="4"/>
  <c r="L5442" i="4"/>
  <c r="N5441" i="4"/>
  <c r="L5441" i="4"/>
  <c r="N5440" i="4"/>
  <c r="L5440" i="4"/>
  <c r="N5439" i="4"/>
  <c r="L5439" i="4"/>
  <c r="N5438" i="4"/>
  <c r="L5438" i="4"/>
  <c r="N5437" i="4"/>
  <c r="L5437" i="4"/>
  <c r="N5436" i="4"/>
  <c r="L5436" i="4"/>
  <c r="N5435" i="4"/>
  <c r="L5435" i="4"/>
  <c r="N5434" i="4"/>
  <c r="L5434" i="4"/>
  <c r="N5433" i="4"/>
  <c r="L5433" i="4"/>
  <c r="N5432" i="4"/>
  <c r="L5432" i="4"/>
  <c r="N5431" i="4"/>
  <c r="L5431" i="4"/>
  <c r="N5430" i="4"/>
  <c r="L5430" i="4"/>
  <c r="N5429" i="4"/>
  <c r="L5429" i="4"/>
  <c r="N5428" i="4"/>
  <c r="L5428" i="4"/>
  <c r="N5427" i="4"/>
  <c r="L5427" i="4"/>
  <c r="N5426" i="4"/>
  <c r="L5426" i="4"/>
  <c r="N5425" i="4"/>
  <c r="L5425" i="4"/>
  <c r="N5424" i="4"/>
  <c r="L5424" i="4"/>
  <c r="N5423" i="4"/>
  <c r="L5423" i="4"/>
  <c r="N5422" i="4"/>
  <c r="L5422" i="4"/>
  <c r="N5421" i="4"/>
  <c r="L5421" i="4"/>
  <c r="N5420" i="4"/>
  <c r="L5420" i="4"/>
  <c r="N5419" i="4"/>
  <c r="L5419" i="4"/>
  <c r="N5418" i="4"/>
  <c r="L5418" i="4"/>
  <c r="N5417" i="4"/>
  <c r="L5417" i="4"/>
  <c r="N5416" i="4"/>
  <c r="L5416" i="4"/>
  <c r="N5415" i="4"/>
  <c r="L5415" i="4"/>
  <c r="N5414" i="4"/>
  <c r="L5414" i="4"/>
  <c r="N5413" i="4"/>
  <c r="L5413" i="4"/>
  <c r="N5412" i="4"/>
  <c r="L5412" i="4"/>
  <c r="N5411" i="4"/>
  <c r="L5411" i="4"/>
  <c r="N5410" i="4"/>
  <c r="L5410" i="4"/>
  <c r="N5409" i="4"/>
  <c r="L5409" i="4"/>
  <c r="N5408" i="4"/>
  <c r="L5408" i="4"/>
  <c r="N5407" i="4"/>
  <c r="L5407" i="4"/>
  <c r="N5406" i="4"/>
  <c r="L5406" i="4"/>
  <c r="N5405" i="4"/>
  <c r="L5405" i="4"/>
  <c r="N5404" i="4"/>
  <c r="L5404" i="4"/>
  <c r="N5403" i="4"/>
  <c r="L5403" i="4"/>
  <c r="N5402" i="4"/>
  <c r="L5402" i="4"/>
  <c r="N5401" i="4"/>
  <c r="L5401" i="4"/>
  <c r="N5400" i="4"/>
  <c r="L5400" i="4"/>
  <c r="N5399" i="4"/>
  <c r="L5399" i="4"/>
  <c r="N5398" i="4"/>
  <c r="L5398" i="4"/>
  <c r="N5397" i="4"/>
  <c r="L5397" i="4"/>
  <c r="N5396" i="4"/>
  <c r="L5396" i="4"/>
  <c r="N5395" i="4"/>
  <c r="L5395" i="4"/>
  <c r="N5394" i="4"/>
  <c r="L5394" i="4"/>
  <c r="N5393" i="4"/>
  <c r="L5393" i="4"/>
  <c r="N5392" i="4"/>
  <c r="L5392" i="4"/>
  <c r="N5391" i="4"/>
  <c r="L5391" i="4"/>
  <c r="N5390" i="4"/>
  <c r="L5390" i="4"/>
  <c r="N5389" i="4"/>
  <c r="L5389" i="4"/>
  <c r="N5388" i="4"/>
  <c r="L5388" i="4"/>
  <c r="N5387" i="4"/>
  <c r="L5387" i="4"/>
  <c r="N5386" i="4"/>
  <c r="L5386" i="4"/>
  <c r="N5385" i="4"/>
  <c r="L5385" i="4"/>
  <c r="N5384" i="4"/>
  <c r="L5384" i="4"/>
  <c r="N5383" i="4"/>
  <c r="L5383" i="4"/>
  <c r="N5382" i="4"/>
  <c r="L5382" i="4"/>
  <c r="N5381" i="4"/>
  <c r="L5381" i="4"/>
  <c r="N5380" i="4"/>
  <c r="L5380" i="4"/>
  <c r="N5379" i="4"/>
  <c r="L5379" i="4"/>
  <c r="N5378" i="4"/>
  <c r="L5378" i="4"/>
  <c r="N5377" i="4"/>
  <c r="L5377" i="4"/>
  <c r="N5376" i="4"/>
  <c r="L5376" i="4"/>
  <c r="N5375" i="4"/>
  <c r="L5375" i="4"/>
  <c r="N5374" i="4"/>
  <c r="L5374" i="4"/>
  <c r="N5373" i="4"/>
  <c r="L5373" i="4"/>
  <c r="N5372" i="4"/>
  <c r="L5372" i="4"/>
  <c r="N5371" i="4"/>
  <c r="L5371" i="4"/>
  <c r="N5370" i="4"/>
  <c r="L5370" i="4"/>
  <c r="N5369" i="4"/>
  <c r="L5369" i="4"/>
  <c r="N5368" i="4"/>
  <c r="L5368" i="4"/>
  <c r="N5367" i="4"/>
  <c r="L5367" i="4"/>
  <c r="N5366" i="4"/>
  <c r="L5366" i="4"/>
  <c r="N5365" i="4"/>
  <c r="L5365" i="4"/>
  <c r="N5364" i="4"/>
  <c r="L5364" i="4"/>
  <c r="N5363" i="4"/>
  <c r="L5363" i="4"/>
  <c r="N5362" i="4"/>
  <c r="L5362" i="4"/>
  <c r="N5361" i="4"/>
  <c r="L5361" i="4"/>
  <c r="N5360" i="4"/>
  <c r="L5360" i="4"/>
  <c r="N5359" i="4"/>
  <c r="L5359" i="4"/>
  <c r="N5358" i="4"/>
  <c r="L5358" i="4"/>
  <c r="N5357" i="4"/>
  <c r="L5357" i="4"/>
  <c r="N5356" i="4"/>
  <c r="L5356" i="4"/>
  <c r="N5355" i="4"/>
  <c r="L5355" i="4"/>
  <c r="N5354" i="4"/>
  <c r="L5354" i="4"/>
  <c r="N5353" i="4"/>
  <c r="L5353" i="4"/>
  <c r="N5352" i="4"/>
  <c r="L5352" i="4"/>
  <c r="N5351" i="4"/>
  <c r="L5351" i="4"/>
  <c r="N5350" i="4"/>
  <c r="L5350" i="4"/>
  <c r="N5349" i="4"/>
  <c r="L5349" i="4"/>
  <c r="N5348" i="4"/>
  <c r="L5348" i="4"/>
  <c r="N5347" i="4"/>
  <c r="L5347" i="4"/>
  <c r="N5346" i="4"/>
  <c r="L5346" i="4"/>
  <c r="N5345" i="4"/>
  <c r="L5345" i="4"/>
  <c r="N5344" i="4"/>
  <c r="L5344" i="4"/>
  <c r="N5343" i="4"/>
  <c r="L5343" i="4"/>
  <c r="N5342" i="4"/>
  <c r="L5342" i="4"/>
  <c r="N5341" i="4"/>
  <c r="L5341" i="4"/>
  <c r="N5340" i="4"/>
  <c r="L5340" i="4"/>
  <c r="N5339" i="4"/>
  <c r="L5339" i="4"/>
  <c r="N5338" i="4"/>
  <c r="L5338" i="4"/>
  <c r="N5337" i="4"/>
  <c r="L5337" i="4"/>
  <c r="N5336" i="4"/>
  <c r="L5336" i="4"/>
  <c r="N5335" i="4"/>
  <c r="L5335" i="4"/>
  <c r="N5334" i="4"/>
  <c r="L5334" i="4"/>
  <c r="N5333" i="4"/>
  <c r="L5333" i="4"/>
  <c r="N5332" i="4"/>
  <c r="L5332" i="4"/>
  <c r="N5331" i="4"/>
  <c r="L5331" i="4"/>
  <c r="N5330" i="4"/>
  <c r="L5330" i="4"/>
  <c r="N5329" i="4"/>
  <c r="L5329" i="4"/>
  <c r="N5328" i="4"/>
  <c r="L5328" i="4"/>
  <c r="N5327" i="4"/>
  <c r="L5327" i="4"/>
  <c r="N5326" i="4"/>
  <c r="L5326" i="4"/>
  <c r="N5325" i="4"/>
  <c r="L5325" i="4"/>
  <c r="N5324" i="4"/>
  <c r="L5324" i="4"/>
  <c r="N5323" i="4"/>
  <c r="L5323" i="4"/>
  <c r="N5322" i="4"/>
  <c r="L5322" i="4"/>
  <c r="N5321" i="4"/>
  <c r="L5321" i="4"/>
  <c r="N5320" i="4"/>
  <c r="L5320" i="4"/>
  <c r="N5319" i="4"/>
  <c r="L5319" i="4"/>
  <c r="N5318" i="4"/>
  <c r="L5318" i="4"/>
  <c r="N5317" i="4"/>
  <c r="L5317" i="4"/>
  <c r="N5316" i="4"/>
  <c r="L5316" i="4"/>
  <c r="N5315" i="4"/>
  <c r="L5315" i="4"/>
  <c r="N5314" i="4"/>
  <c r="L5314" i="4"/>
  <c r="N5313" i="4"/>
  <c r="L5313" i="4"/>
  <c r="N5312" i="4"/>
  <c r="L5312" i="4"/>
  <c r="N5311" i="4"/>
  <c r="L5311" i="4"/>
  <c r="N5310" i="4"/>
  <c r="L5310" i="4"/>
  <c r="N5309" i="4"/>
  <c r="L5309" i="4"/>
  <c r="N5308" i="4"/>
  <c r="L5308" i="4"/>
  <c r="N5307" i="4"/>
  <c r="L5307" i="4"/>
  <c r="N5306" i="4"/>
  <c r="L5306" i="4"/>
  <c r="N5305" i="4"/>
  <c r="L5305" i="4"/>
  <c r="N5304" i="4"/>
  <c r="L5304" i="4"/>
  <c r="N5303" i="4"/>
  <c r="L5303" i="4"/>
  <c r="N5302" i="4"/>
  <c r="L5302" i="4"/>
  <c r="N5301" i="4"/>
  <c r="L5301" i="4"/>
  <c r="N5300" i="4"/>
  <c r="L5300" i="4"/>
  <c r="N5299" i="4"/>
  <c r="L5299" i="4"/>
  <c r="N5298" i="4"/>
  <c r="L5298" i="4"/>
  <c r="N5297" i="4"/>
  <c r="L5297" i="4"/>
  <c r="N5296" i="4"/>
  <c r="L5296" i="4"/>
  <c r="N5295" i="4"/>
  <c r="L5295" i="4"/>
  <c r="N5294" i="4"/>
  <c r="L5294" i="4"/>
  <c r="N5293" i="4"/>
  <c r="L5293" i="4"/>
  <c r="N5292" i="4"/>
  <c r="L5292" i="4"/>
  <c r="N5291" i="4"/>
  <c r="L5291" i="4"/>
  <c r="N5290" i="4"/>
  <c r="L5290" i="4"/>
  <c r="N5289" i="4"/>
  <c r="L5289" i="4"/>
  <c r="N5288" i="4"/>
  <c r="L5288" i="4"/>
  <c r="N5287" i="4"/>
  <c r="L5287" i="4"/>
  <c r="N5286" i="4"/>
  <c r="L5286" i="4"/>
  <c r="N5285" i="4"/>
  <c r="L5285" i="4"/>
  <c r="N5284" i="4"/>
  <c r="L5284" i="4"/>
  <c r="N5283" i="4"/>
  <c r="L5283" i="4"/>
  <c r="N5282" i="4"/>
  <c r="L5282" i="4"/>
  <c r="N5281" i="4"/>
  <c r="L5281" i="4"/>
  <c r="N5280" i="4"/>
  <c r="L5280" i="4"/>
  <c r="N5279" i="4"/>
  <c r="L5279" i="4"/>
  <c r="N5278" i="4"/>
  <c r="L5278" i="4"/>
  <c r="N5277" i="4"/>
  <c r="L5277" i="4"/>
  <c r="N5276" i="4"/>
  <c r="L5276" i="4"/>
  <c r="N5275" i="4"/>
  <c r="L5275" i="4"/>
  <c r="N5274" i="4"/>
  <c r="L5274" i="4"/>
  <c r="N5273" i="4"/>
  <c r="L5273" i="4"/>
  <c r="N5272" i="4"/>
  <c r="L5272" i="4"/>
  <c r="N5271" i="4"/>
  <c r="L5271" i="4"/>
  <c r="N5270" i="4"/>
  <c r="L5270" i="4"/>
  <c r="N5269" i="4"/>
  <c r="L5269" i="4"/>
  <c r="N5268" i="4"/>
  <c r="L5268" i="4"/>
  <c r="N5267" i="4"/>
  <c r="L5267" i="4"/>
  <c r="N5266" i="4"/>
  <c r="L5266" i="4"/>
  <c r="N5265" i="4"/>
  <c r="L5265" i="4"/>
  <c r="N5264" i="4"/>
  <c r="L5264" i="4"/>
  <c r="N5263" i="4"/>
  <c r="L5263" i="4"/>
  <c r="N5262" i="4"/>
  <c r="L5262" i="4"/>
  <c r="N5261" i="4"/>
  <c r="L5261" i="4"/>
  <c r="N5260" i="4"/>
  <c r="L5260" i="4"/>
  <c r="N5259" i="4"/>
  <c r="L5259" i="4"/>
  <c r="N5258" i="4"/>
  <c r="L5258" i="4"/>
  <c r="N5257" i="4"/>
  <c r="L5257" i="4"/>
  <c r="N5256" i="4"/>
  <c r="L5256" i="4"/>
  <c r="N5255" i="4"/>
  <c r="L5255" i="4"/>
  <c r="N5254" i="4"/>
  <c r="L5254" i="4"/>
  <c r="N5253" i="4"/>
  <c r="L5253" i="4"/>
  <c r="N5252" i="4"/>
  <c r="L5252" i="4"/>
  <c r="N5251" i="4"/>
  <c r="L5251" i="4"/>
  <c r="N5250" i="4"/>
  <c r="L5250" i="4"/>
  <c r="N5249" i="4"/>
  <c r="L5249" i="4"/>
  <c r="N5248" i="4"/>
  <c r="L5248" i="4"/>
  <c r="N5247" i="4"/>
  <c r="L5247" i="4"/>
  <c r="N5246" i="4"/>
  <c r="L5246" i="4"/>
  <c r="N5245" i="4"/>
  <c r="L5245" i="4"/>
  <c r="N5244" i="4"/>
  <c r="L5244" i="4"/>
  <c r="N5243" i="4"/>
  <c r="L5243" i="4"/>
  <c r="N5242" i="4"/>
  <c r="L5242" i="4"/>
  <c r="N5241" i="4"/>
  <c r="L5241" i="4"/>
  <c r="N5240" i="4"/>
  <c r="L5240" i="4"/>
  <c r="N5239" i="4"/>
  <c r="L5239" i="4"/>
  <c r="N5238" i="4"/>
  <c r="L5238" i="4"/>
  <c r="N5237" i="4"/>
  <c r="L5237" i="4"/>
  <c r="N5236" i="4"/>
  <c r="L5236" i="4"/>
  <c r="N5235" i="4"/>
  <c r="L5235" i="4"/>
  <c r="N5234" i="4"/>
  <c r="L5234" i="4"/>
  <c r="N5233" i="4"/>
  <c r="L5233" i="4"/>
  <c r="N5232" i="4"/>
  <c r="L5232" i="4"/>
  <c r="N5231" i="4"/>
  <c r="L5231" i="4"/>
  <c r="N5230" i="4"/>
  <c r="L5230" i="4"/>
  <c r="N5229" i="4"/>
  <c r="L5229" i="4"/>
  <c r="N5228" i="4"/>
  <c r="L5228" i="4"/>
  <c r="N5227" i="4"/>
  <c r="L5227" i="4"/>
  <c r="N5226" i="4"/>
  <c r="L5226" i="4"/>
  <c r="N5225" i="4"/>
  <c r="L5225" i="4"/>
  <c r="N5224" i="4"/>
  <c r="L5224" i="4"/>
  <c r="N5223" i="4"/>
  <c r="L5223" i="4"/>
  <c r="N5222" i="4"/>
  <c r="L5222" i="4"/>
  <c r="N5221" i="4"/>
  <c r="L5221" i="4"/>
  <c r="N5220" i="4"/>
  <c r="L5220" i="4"/>
  <c r="N5219" i="4"/>
  <c r="L5219" i="4"/>
  <c r="N5218" i="4"/>
  <c r="L5218" i="4"/>
  <c r="N5217" i="4"/>
  <c r="L5217" i="4"/>
  <c r="N5216" i="4"/>
  <c r="L5216" i="4"/>
  <c r="N5215" i="4"/>
  <c r="L5215" i="4"/>
  <c r="N5214" i="4"/>
  <c r="L5214" i="4"/>
  <c r="N5213" i="4"/>
  <c r="L5213" i="4"/>
  <c r="N5212" i="4"/>
  <c r="L5212" i="4"/>
  <c r="N5211" i="4"/>
  <c r="L5211" i="4"/>
  <c r="N5210" i="4"/>
  <c r="L5210" i="4"/>
  <c r="N5209" i="4"/>
  <c r="L5209" i="4"/>
  <c r="N5208" i="4"/>
  <c r="L5208" i="4"/>
  <c r="N5207" i="4"/>
  <c r="L5207" i="4"/>
  <c r="N5206" i="4"/>
  <c r="L5206" i="4"/>
  <c r="N5205" i="4"/>
  <c r="L5205" i="4"/>
  <c r="N5204" i="4"/>
  <c r="L5204" i="4"/>
  <c r="N5203" i="4"/>
  <c r="L5203" i="4"/>
  <c r="N5202" i="4"/>
  <c r="L5202" i="4"/>
  <c r="N5201" i="4"/>
  <c r="L5201" i="4"/>
  <c r="N5200" i="4"/>
  <c r="L5200" i="4"/>
  <c r="N5199" i="4"/>
  <c r="L5199" i="4"/>
  <c r="N5198" i="4"/>
  <c r="L5198" i="4"/>
  <c r="N5197" i="4"/>
  <c r="L5197" i="4"/>
  <c r="N5196" i="4"/>
  <c r="L5196" i="4"/>
  <c r="N5195" i="4"/>
  <c r="L5195" i="4"/>
  <c r="N5194" i="4"/>
  <c r="L5194" i="4"/>
  <c r="N5193" i="4"/>
  <c r="L5193" i="4"/>
  <c r="N5192" i="4"/>
  <c r="L5192" i="4"/>
  <c r="N5191" i="4"/>
  <c r="L5191" i="4"/>
  <c r="N5190" i="4"/>
  <c r="L5190" i="4"/>
  <c r="N5189" i="4"/>
  <c r="L5189" i="4"/>
  <c r="N5188" i="4"/>
  <c r="L5188" i="4"/>
  <c r="N5187" i="4"/>
  <c r="L5187" i="4"/>
  <c r="N5186" i="4"/>
  <c r="L5186" i="4"/>
  <c r="N5185" i="4"/>
  <c r="L5185" i="4"/>
  <c r="N5184" i="4" l="1"/>
  <c r="N5183" i="4"/>
  <c r="N5182" i="4"/>
  <c r="N5181" i="4"/>
  <c r="N5180" i="4"/>
  <c r="N5179" i="4"/>
  <c r="N5178" i="4"/>
  <c r="N5177" i="4"/>
  <c r="N5176" i="4"/>
  <c r="N5175" i="4"/>
  <c r="N5174" i="4"/>
  <c r="N5173" i="4"/>
  <c r="N5172" i="4"/>
  <c r="N5171" i="4"/>
  <c r="N5170" i="4"/>
  <c r="N5169" i="4"/>
  <c r="N5168" i="4"/>
  <c r="N5167" i="4"/>
  <c r="N5166" i="4"/>
  <c r="N5165" i="4"/>
  <c r="N5164" i="4"/>
  <c r="N5163" i="4"/>
  <c r="N5162" i="4"/>
  <c r="N5161" i="4"/>
  <c r="N5160" i="4"/>
  <c r="N5159" i="4"/>
  <c r="N5158" i="4"/>
  <c r="N5157" i="4"/>
  <c r="N5156" i="4"/>
  <c r="N5155" i="4"/>
  <c r="N5154" i="4"/>
  <c r="N5153" i="4"/>
  <c r="N5152" i="4"/>
  <c r="N5151" i="4"/>
  <c r="N5150" i="4"/>
  <c r="N5149" i="4"/>
  <c r="N5148" i="4"/>
  <c r="N5147" i="4"/>
  <c r="N5146" i="4"/>
  <c r="N5145" i="4"/>
  <c r="N5144" i="4"/>
  <c r="N5143" i="4"/>
  <c r="N5142" i="4"/>
  <c r="N5141" i="4"/>
  <c r="N5140" i="4"/>
  <c r="N5139" i="4"/>
  <c r="N5138" i="4"/>
  <c r="N5137" i="4"/>
  <c r="N5136" i="4"/>
  <c r="N5135" i="4"/>
  <c r="N5134" i="4"/>
  <c r="N5133" i="4"/>
  <c r="N5132" i="4"/>
  <c r="N5131" i="4"/>
  <c r="N5130" i="4"/>
  <c r="N5129" i="4"/>
  <c r="N5128" i="4"/>
  <c r="N5127" i="4"/>
  <c r="N5126" i="4"/>
  <c r="N5125" i="4"/>
  <c r="N5124" i="4"/>
  <c r="N5123" i="4"/>
  <c r="N5122" i="4"/>
  <c r="N5121" i="4"/>
  <c r="N5120" i="4"/>
  <c r="N5119" i="4"/>
  <c r="N5118" i="4"/>
  <c r="N5117" i="4"/>
  <c r="N5116" i="4"/>
  <c r="N5115" i="4"/>
  <c r="N5114" i="4"/>
  <c r="N5113" i="4"/>
  <c r="N5112" i="4"/>
  <c r="N5111" i="4"/>
  <c r="N5110" i="4"/>
  <c r="N5109" i="4"/>
  <c r="N5108" i="4"/>
  <c r="N5107" i="4"/>
  <c r="N5106" i="4"/>
  <c r="N5105" i="4"/>
  <c r="N5104" i="4"/>
  <c r="N5103" i="4"/>
  <c r="N5102" i="4"/>
  <c r="N5101" i="4"/>
  <c r="N5100" i="4"/>
  <c r="N5099" i="4"/>
  <c r="N5098" i="4"/>
  <c r="N5097" i="4"/>
  <c r="N5096" i="4"/>
  <c r="N5095" i="4"/>
  <c r="N5094" i="4"/>
  <c r="N5093" i="4"/>
  <c r="N5092" i="4"/>
  <c r="N5091" i="4"/>
  <c r="N5090" i="4"/>
  <c r="N5089" i="4"/>
  <c r="N5088" i="4"/>
  <c r="N5087" i="4"/>
  <c r="N5086" i="4"/>
  <c r="N5085" i="4"/>
  <c r="N5084" i="4"/>
  <c r="N5083" i="4"/>
  <c r="N5082" i="4"/>
  <c r="N5081" i="4"/>
  <c r="N5080" i="4"/>
  <c r="N5079" i="4"/>
  <c r="N5078" i="4"/>
  <c r="N5077" i="4"/>
  <c r="N5076" i="4"/>
  <c r="N5075" i="4"/>
  <c r="N5074" i="4"/>
  <c r="N5073" i="4"/>
  <c r="N5072" i="4"/>
  <c r="N5071" i="4"/>
  <c r="N5070" i="4"/>
  <c r="N5069" i="4"/>
  <c r="N5068" i="4"/>
  <c r="N5067" i="4"/>
  <c r="N5066" i="4"/>
  <c r="N5065" i="4"/>
  <c r="N5064" i="4"/>
  <c r="N5063" i="4"/>
  <c r="N5062" i="4"/>
  <c r="N5061" i="4"/>
  <c r="N5060" i="4"/>
  <c r="N5059" i="4"/>
  <c r="N5058" i="4"/>
  <c r="N5057" i="4"/>
  <c r="N5056" i="4"/>
  <c r="N5055" i="4"/>
  <c r="N5054" i="4"/>
  <c r="N5053" i="4"/>
  <c r="N5052" i="4"/>
  <c r="N5051" i="4"/>
  <c r="N5050" i="4"/>
  <c r="N5049" i="4"/>
  <c r="N5048" i="4"/>
  <c r="N5047" i="4"/>
  <c r="N5046" i="4"/>
  <c r="N5045" i="4"/>
  <c r="N5044" i="4"/>
  <c r="N5043" i="4"/>
  <c r="N5042" i="4"/>
  <c r="N5041" i="4"/>
  <c r="N5040" i="4"/>
  <c r="N5039" i="4"/>
  <c r="N5038" i="4"/>
  <c r="N5037" i="4"/>
  <c r="N5036" i="4"/>
  <c r="N5035" i="4"/>
  <c r="N5034" i="4"/>
  <c r="N5033" i="4"/>
  <c r="N5032" i="4"/>
  <c r="N5031" i="4"/>
  <c r="N5030" i="4"/>
  <c r="N5029" i="4"/>
  <c r="N5028" i="4"/>
  <c r="N5027" i="4"/>
  <c r="N5026" i="4"/>
  <c r="N5025" i="4"/>
  <c r="N5024" i="4"/>
  <c r="N5023" i="4"/>
  <c r="N5022" i="4"/>
  <c r="N5021" i="4"/>
  <c r="N5020" i="4"/>
  <c r="N5019" i="4"/>
  <c r="N5018" i="4"/>
  <c r="N5017" i="4"/>
  <c r="N5016" i="4"/>
  <c r="N5015" i="4"/>
  <c r="N5014" i="4"/>
  <c r="N5013" i="4"/>
  <c r="N5012" i="4"/>
  <c r="N5011" i="4"/>
  <c r="N5010" i="4"/>
  <c r="N5009" i="4"/>
  <c r="N5008" i="4"/>
  <c r="N5007" i="4"/>
  <c r="N5006" i="4"/>
  <c r="N5005" i="4"/>
  <c r="N5004" i="4"/>
  <c r="N5003" i="4"/>
  <c r="N5002" i="4"/>
  <c r="N5001" i="4"/>
  <c r="N5000" i="4"/>
  <c r="N4999" i="4"/>
  <c r="N4998" i="4"/>
  <c r="N4997" i="4"/>
  <c r="N4996" i="4"/>
  <c r="N4995" i="4"/>
  <c r="N4994" i="4"/>
  <c r="N4993" i="4"/>
  <c r="N4992" i="4"/>
  <c r="N4991" i="4"/>
  <c r="N4990" i="4"/>
  <c r="N4989" i="4"/>
  <c r="N4988" i="4"/>
  <c r="N4987" i="4"/>
  <c r="N4986" i="4"/>
  <c r="N4985" i="4"/>
  <c r="N4984" i="4"/>
  <c r="N4983" i="4"/>
  <c r="N4982" i="4"/>
  <c r="N4981" i="4"/>
  <c r="N4980" i="4"/>
  <c r="N4979" i="4"/>
  <c r="N4978" i="4"/>
  <c r="N4977" i="4"/>
  <c r="N4976" i="4"/>
  <c r="N4975" i="4"/>
  <c r="N4974" i="4"/>
  <c r="N4973" i="4"/>
  <c r="N4972" i="4"/>
  <c r="N4971" i="4"/>
  <c r="N4970" i="4"/>
  <c r="N4969" i="4"/>
  <c r="N4968" i="4"/>
  <c r="N4967" i="4"/>
  <c r="N4966" i="4"/>
  <c r="N4965" i="4"/>
  <c r="N4964" i="4"/>
  <c r="N4963" i="4"/>
  <c r="N4962" i="4"/>
  <c r="N4961" i="4"/>
  <c r="N4960" i="4"/>
  <c r="N4959" i="4"/>
  <c r="N4958" i="4"/>
  <c r="N4957" i="4"/>
  <c r="N4956" i="4"/>
  <c r="N4955" i="4"/>
  <c r="N4954" i="4"/>
  <c r="N4953" i="4"/>
  <c r="N4952" i="4"/>
  <c r="N4951" i="4"/>
  <c r="N4950" i="4"/>
  <c r="N4949" i="4"/>
  <c r="N4948" i="4"/>
  <c r="N4947" i="4"/>
  <c r="N4946" i="4"/>
  <c r="N4945" i="4"/>
  <c r="N4944" i="4"/>
  <c r="N4943" i="4"/>
  <c r="N4942" i="4"/>
  <c r="N4941" i="4"/>
  <c r="N4940" i="4"/>
  <c r="N4939" i="4"/>
  <c r="N4938" i="4"/>
  <c r="N4937" i="4"/>
  <c r="N4936" i="4"/>
  <c r="N4935" i="4"/>
  <c r="N4934" i="4"/>
  <c r="N4933" i="4"/>
  <c r="N4932" i="4"/>
  <c r="N4931" i="4"/>
  <c r="N4930" i="4"/>
  <c r="N4929" i="4"/>
  <c r="N4928" i="4"/>
  <c r="N4927" i="4"/>
  <c r="N4926" i="4"/>
  <c r="N4925" i="4"/>
  <c r="N4924" i="4"/>
  <c r="N4923" i="4"/>
  <c r="N4922" i="4"/>
  <c r="N4921" i="4"/>
  <c r="N4920" i="4"/>
  <c r="N4919" i="4"/>
  <c r="N4918" i="4"/>
  <c r="N4917" i="4"/>
  <c r="N4916" i="4"/>
  <c r="N4915" i="4"/>
  <c r="N4914" i="4"/>
  <c r="N4913" i="4"/>
  <c r="N4912" i="4"/>
  <c r="N4911" i="4"/>
  <c r="N4910" i="4"/>
  <c r="N4909" i="4"/>
  <c r="N4908" i="4"/>
  <c r="N4907" i="4"/>
  <c r="N4906" i="4"/>
  <c r="N4905" i="4"/>
  <c r="N4904" i="4"/>
  <c r="N4903" i="4"/>
  <c r="N4902" i="4"/>
  <c r="N4901" i="4"/>
  <c r="N4900" i="4"/>
  <c r="N4899" i="4"/>
  <c r="N4898" i="4"/>
  <c r="N4897" i="4"/>
  <c r="N4896" i="4"/>
  <c r="N4895" i="4"/>
  <c r="N4894" i="4"/>
  <c r="N4893" i="4"/>
  <c r="N4892" i="4"/>
  <c r="N4891" i="4"/>
  <c r="N4890" i="4"/>
  <c r="N4889" i="4"/>
  <c r="N4888" i="4"/>
  <c r="N4887" i="4"/>
  <c r="N4886" i="4"/>
  <c r="N4885" i="4"/>
  <c r="N4884" i="4"/>
  <c r="N4883" i="4"/>
  <c r="N4882" i="4"/>
  <c r="N4881" i="4"/>
  <c r="N4880" i="4"/>
  <c r="N4879" i="4"/>
  <c r="N4878" i="4"/>
  <c r="N4877" i="4"/>
  <c r="N4876" i="4"/>
  <c r="N4875" i="4"/>
  <c r="N4874" i="4"/>
  <c r="N4873" i="4"/>
  <c r="N4872" i="4"/>
  <c r="N4871" i="4"/>
  <c r="N4870" i="4"/>
  <c r="N4869" i="4"/>
  <c r="N4868" i="4"/>
  <c r="N4867" i="4"/>
  <c r="N4866" i="4"/>
  <c r="N4865" i="4"/>
  <c r="N4864" i="4"/>
  <c r="N4863" i="4"/>
  <c r="N4862" i="4"/>
  <c r="N4861" i="4"/>
  <c r="N4860" i="4"/>
  <c r="N4859" i="4"/>
  <c r="N4858" i="4"/>
  <c r="N4857" i="4"/>
  <c r="N4856" i="4"/>
  <c r="N4855" i="4"/>
  <c r="N4854" i="4"/>
  <c r="N4853" i="4"/>
  <c r="N4852" i="4"/>
  <c r="N4851" i="4"/>
  <c r="N4850" i="4"/>
  <c r="N4849" i="4"/>
  <c r="N4848" i="4"/>
  <c r="N4847" i="4"/>
  <c r="N4846" i="4"/>
  <c r="N4845" i="4"/>
  <c r="N4844" i="4"/>
  <c r="N4843" i="4"/>
  <c r="N4842" i="4"/>
  <c r="N4841" i="4"/>
  <c r="N4840" i="4"/>
  <c r="N4839" i="4"/>
  <c r="N4838" i="4"/>
  <c r="N4837" i="4"/>
  <c r="N4836" i="4"/>
  <c r="N4835" i="4"/>
  <c r="N4834" i="4"/>
  <c r="N4833" i="4"/>
  <c r="N4832" i="4"/>
  <c r="N4831" i="4"/>
  <c r="N4830" i="4"/>
  <c r="N4829" i="4"/>
  <c r="N4828" i="4"/>
  <c r="N4827" i="4"/>
  <c r="N4826" i="4"/>
  <c r="N4825" i="4"/>
  <c r="N4824" i="4"/>
  <c r="N4823" i="4"/>
  <c r="N4822" i="4"/>
  <c r="N4821" i="4"/>
  <c r="N4820" i="4"/>
  <c r="N4819" i="4"/>
  <c r="N4818" i="4"/>
  <c r="N4817" i="4"/>
  <c r="N4816" i="4"/>
  <c r="N4815" i="4"/>
  <c r="N4814" i="4"/>
  <c r="N4813" i="4"/>
  <c r="N4812" i="4"/>
  <c r="N4811" i="4"/>
  <c r="N4810" i="4"/>
  <c r="N4809" i="4"/>
  <c r="N4808" i="4"/>
  <c r="N4807" i="4"/>
  <c r="N4806" i="4"/>
  <c r="N4805" i="4"/>
  <c r="N4804" i="4"/>
  <c r="N4803" i="4"/>
  <c r="N4802" i="4"/>
  <c r="N4801" i="4"/>
  <c r="N4800" i="4"/>
  <c r="N4799" i="4"/>
  <c r="N4798" i="4"/>
  <c r="N4797" i="4"/>
  <c r="N4796" i="4"/>
  <c r="N4795" i="4"/>
  <c r="N4794" i="4"/>
  <c r="N4793" i="4"/>
  <c r="N4792" i="4"/>
  <c r="N4791" i="4"/>
  <c r="N4790" i="4"/>
  <c r="N4789" i="4"/>
  <c r="N4788" i="4"/>
  <c r="N4787" i="4"/>
  <c r="N4786" i="4"/>
  <c r="N4785" i="4"/>
  <c r="N4784" i="4"/>
  <c r="N4783" i="4"/>
  <c r="N4782" i="4"/>
  <c r="N4781" i="4"/>
  <c r="N4780" i="4"/>
  <c r="N4779" i="4"/>
  <c r="N4778" i="4"/>
  <c r="N4777" i="4"/>
  <c r="L4777" i="4"/>
  <c r="N4776" i="4"/>
  <c r="L4776" i="4"/>
  <c r="N4775" i="4"/>
  <c r="L4775" i="4"/>
  <c r="N4774" i="4"/>
  <c r="L4774" i="4"/>
  <c r="N4773" i="4"/>
  <c r="L4773" i="4"/>
  <c r="N4772" i="4"/>
  <c r="L4772" i="4"/>
  <c r="N4771" i="4"/>
  <c r="L4771" i="4"/>
  <c r="N4770" i="4"/>
  <c r="L4770" i="4"/>
  <c r="N4769" i="4"/>
  <c r="L4769" i="4"/>
  <c r="N4768" i="4"/>
  <c r="L4768" i="4"/>
  <c r="N4767" i="4"/>
  <c r="L4767" i="4"/>
  <c r="N4766" i="4"/>
  <c r="L4766" i="4"/>
  <c r="N4765" i="4"/>
  <c r="L4765" i="4"/>
  <c r="N4764" i="4"/>
  <c r="L4764" i="4"/>
  <c r="N4763" i="4"/>
  <c r="L4763" i="4"/>
  <c r="N4762" i="4"/>
  <c r="L4762" i="4"/>
  <c r="N4761" i="4"/>
  <c r="L4761" i="4"/>
  <c r="N4760" i="4"/>
  <c r="L4760" i="4"/>
  <c r="N4759" i="4"/>
  <c r="L4759" i="4"/>
  <c r="N4758" i="4"/>
  <c r="L4758" i="4"/>
  <c r="N4757" i="4"/>
  <c r="L4757" i="4"/>
  <c r="N4756" i="4"/>
  <c r="L4756" i="4"/>
  <c r="N4755" i="4"/>
  <c r="L4755" i="4"/>
  <c r="N4754" i="4"/>
  <c r="L4754" i="4"/>
  <c r="N4753" i="4"/>
  <c r="L4753" i="4"/>
  <c r="N4752" i="4"/>
  <c r="L4752" i="4"/>
  <c r="N4751" i="4" l="1"/>
  <c r="N4750" i="4"/>
  <c r="N4749" i="4"/>
  <c r="N4748" i="4"/>
  <c r="N4747" i="4"/>
  <c r="N4746" i="4"/>
  <c r="N4745" i="4"/>
  <c r="N4744" i="4"/>
  <c r="N4743" i="4"/>
  <c r="N4742" i="4"/>
  <c r="N4741" i="4"/>
  <c r="N4740" i="4"/>
  <c r="N4739" i="4"/>
  <c r="N4738" i="4"/>
  <c r="N4737" i="4"/>
  <c r="N4736" i="4"/>
  <c r="N4735" i="4"/>
  <c r="N4734" i="4"/>
  <c r="N4733" i="4"/>
  <c r="N4732" i="4"/>
  <c r="N4731" i="4"/>
  <c r="N4730" i="4"/>
  <c r="N4729" i="4"/>
  <c r="N4728" i="4"/>
  <c r="N4727" i="4"/>
  <c r="N4725" i="4"/>
  <c r="N4724" i="4"/>
  <c r="N4723" i="4"/>
  <c r="N4722" i="4"/>
  <c r="N4721" i="4"/>
  <c r="N4720" i="4"/>
  <c r="N4719" i="4"/>
  <c r="N4718" i="4"/>
  <c r="N4717" i="4"/>
  <c r="N4716" i="4"/>
  <c r="N4715" i="4"/>
  <c r="N4714" i="4"/>
  <c r="N4713" i="4"/>
  <c r="N4712" i="4"/>
  <c r="N4711" i="4"/>
  <c r="N4710" i="4"/>
  <c r="N4709" i="4"/>
  <c r="N4708" i="4"/>
  <c r="N4707" i="4"/>
  <c r="N4706" i="4"/>
  <c r="N4704" i="4"/>
  <c r="N4703" i="4"/>
  <c r="N4702" i="4"/>
  <c r="N4701" i="4"/>
  <c r="N4700" i="4"/>
  <c r="N4699" i="4"/>
  <c r="N4698" i="4"/>
  <c r="N4697" i="4"/>
  <c r="N4696" i="4"/>
  <c r="N4695" i="4"/>
  <c r="N4694" i="4"/>
  <c r="N4693" i="4"/>
  <c r="N4692" i="4"/>
  <c r="N4691" i="4"/>
  <c r="N4690" i="4"/>
  <c r="N4689" i="4"/>
  <c r="N4688" i="4"/>
  <c r="N4687" i="4"/>
  <c r="N4686" i="4"/>
  <c r="N4685" i="4"/>
  <c r="N4684" i="4"/>
  <c r="N4683" i="4"/>
  <c r="N4682" i="4"/>
  <c r="N4681" i="4"/>
  <c r="N4680" i="4"/>
  <c r="N4679" i="4"/>
  <c r="N4678" i="4"/>
  <c r="N4677" i="4"/>
  <c r="N4676" i="4"/>
  <c r="N4675" i="4"/>
  <c r="N4674" i="4"/>
  <c r="N4673" i="4"/>
  <c r="N4672" i="4"/>
  <c r="N4671" i="4"/>
  <c r="N4670" i="4"/>
  <c r="N4669" i="4"/>
  <c r="N4668" i="4"/>
  <c r="N4667" i="4"/>
  <c r="N4666" i="4"/>
  <c r="N4665" i="4"/>
  <c r="N4662" i="4"/>
  <c r="N4661" i="4"/>
  <c r="N4660" i="4"/>
  <c r="N4659" i="4"/>
  <c r="N4658" i="4"/>
  <c r="N4657" i="4"/>
  <c r="N4656" i="4"/>
  <c r="N4655" i="4"/>
  <c r="N4654" i="4"/>
  <c r="N4653" i="4"/>
  <c r="N4652" i="4"/>
  <c r="N4651" i="4"/>
  <c r="N4650" i="4"/>
  <c r="N4649" i="4"/>
  <c r="N4648" i="4"/>
  <c r="N4647" i="4"/>
  <c r="N4646" i="4"/>
  <c r="N4645" i="4"/>
  <c r="N4644" i="4"/>
  <c r="N4643" i="4"/>
  <c r="N4642" i="4"/>
  <c r="N4641" i="4"/>
  <c r="N4640" i="4"/>
  <c r="N4639" i="4"/>
  <c r="N4638" i="4"/>
  <c r="N4637" i="4"/>
  <c r="N4636" i="4"/>
  <c r="N4635" i="4"/>
  <c r="N4634" i="4"/>
  <c r="N4633" i="4"/>
  <c r="N4632" i="4"/>
  <c r="N4631" i="4"/>
  <c r="N4630" i="4"/>
  <c r="N4629" i="4"/>
  <c r="N4628" i="4"/>
  <c r="N4627" i="4"/>
  <c r="N4626" i="4"/>
  <c r="N4625" i="4"/>
  <c r="N4624" i="4"/>
  <c r="N4623" i="4"/>
  <c r="N4622" i="4"/>
  <c r="N4621" i="4"/>
  <c r="N4620" i="4"/>
  <c r="N4619" i="4"/>
  <c r="N4618" i="4"/>
  <c r="N4617" i="4"/>
  <c r="N4616" i="4"/>
  <c r="N4615" i="4"/>
  <c r="N4614" i="4"/>
  <c r="N4613" i="4"/>
  <c r="N4612" i="4"/>
  <c r="N4611" i="4"/>
  <c r="N4610" i="4"/>
  <c r="N4609" i="4"/>
  <c r="N4608" i="4"/>
  <c r="N4607" i="4"/>
  <c r="N4606" i="4"/>
  <c r="N4605" i="4"/>
  <c r="N4604" i="4"/>
  <c r="N4603" i="4"/>
  <c r="N4602" i="4"/>
  <c r="N4601" i="4"/>
  <c r="N4600" i="4"/>
  <c r="N4599" i="4"/>
  <c r="N4598" i="4"/>
  <c r="N4597" i="4"/>
  <c r="N4596" i="4"/>
  <c r="N4595" i="4"/>
  <c r="N4594" i="4"/>
  <c r="N4593" i="4"/>
  <c r="N4592" i="4"/>
  <c r="N4591" i="4"/>
  <c r="N4590" i="4"/>
  <c r="N4589" i="4"/>
  <c r="N4588" i="4"/>
  <c r="N4587" i="4"/>
  <c r="N4586" i="4"/>
  <c r="N4585" i="4"/>
  <c r="N4584" i="4"/>
  <c r="N4583" i="4"/>
  <c r="N4582" i="4"/>
  <c r="N4581" i="4"/>
  <c r="N4580" i="4"/>
  <c r="N4579" i="4"/>
  <c r="N4578" i="4"/>
  <c r="N4577" i="4"/>
  <c r="N4576" i="4"/>
  <c r="N4575" i="4"/>
  <c r="N4574" i="4"/>
  <c r="N4573" i="4"/>
  <c r="N4572" i="4"/>
  <c r="N4571" i="4"/>
  <c r="N4570" i="4"/>
  <c r="N4569" i="4"/>
  <c r="N4568" i="4"/>
  <c r="N4567" i="4"/>
  <c r="N4566" i="4"/>
  <c r="N4565" i="4"/>
  <c r="N4564" i="4"/>
  <c r="N4563" i="4"/>
  <c r="N4562" i="4"/>
  <c r="N4561" i="4"/>
  <c r="N4560" i="4"/>
  <c r="N4559" i="4"/>
  <c r="N4558" i="4"/>
  <c r="N4557" i="4"/>
  <c r="N4556" i="4"/>
  <c r="N4555" i="4"/>
  <c r="N4554" i="4"/>
  <c r="N4553" i="4"/>
  <c r="N4552" i="4"/>
  <c r="N4551" i="4"/>
  <c r="N4550" i="4"/>
  <c r="N4549" i="4"/>
  <c r="N4548" i="4"/>
  <c r="N4547" i="4"/>
  <c r="N4546" i="4"/>
  <c r="N4545" i="4"/>
  <c r="N4544" i="4"/>
  <c r="N4543" i="4"/>
  <c r="N4542" i="4"/>
  <c r="N4541" i="4"/>
  <c r="N4540" i="4"/>
  <c r="N4539" i="4"/>
  <c r="N4538" i="4"/>
  <c r="N4537" i="4"/>
  <c r="N4536" i="4"/>
  <c r="N4535" i="4"/>
  <c r="N4534" i="4"/>
  <c r="N4533" i="4"/>
  <c r="N4532" i="4"/>
  <c r="N4531" i="4"/>
  <c r="N4530" i="4"/>
  <c r="N4529" i="4"/>
  <c r="N4528" i="4"/>
  <c r="N4527" i="4"/>
  <c r="N4526" i="4"/>
  <c r="N4525" i="4"/>
  <c r="N4524" i="4"/>
  <c r="N4523" i="4"/>
  <c r="N4522" i="4"/>
  <c r="N4521" i="4"/>
  <c r="N4520" i="4"/>
  <c r="N4519" i="4"/>
  <c r="N4518" i="4"/>
  <c r="N4517" i="4"/>
  <c r="N4516" i="4"/>
  <c r="N4515" i="4"/>
  <c r="N4514" i="4"/>
  <c r="N4513" i="4"/>
  <c r="N4512" i="4"/>
  <c r="N4511" i="4"/>
  <c r="N4510" i="4"/>
  <c r="N4509" i="4"/>
  <c r="N4508" i="4"/>
  <c r="N4507" i="4"/>
  <c r="N4506" i="4"/>
  <c r="N4505" i="4"/>
  <c r="N4504" i="4"/>
  <c r="N4503" i="4"/>
  <c r="N4501" i="4"/>
  <c r="N4500" i="4"/>
  <c r="N4499" i="4"/>
  <c r="N4498" i="4"/>
  <c r="N4497" i="4"/>
  <c r="N4496" i="4"/>
  <c r="N4495" i="4"/>
  <c r="N4494" i="4"/>
  <c r="N4493" i="4"/>
  <c r="N4492" i="4"/>
  <c r="N4491" i="4"/>
  <c r="N4490" i="4"/>
  <c r="N4489" i="4"/>
  <c r="N4488" i="4"/>
  <c r="N4487" i="4"/>
  <c r="N4486" i="4"/>
  <c r="N4485" i="4"/>
  <c r="N4484" i="4"/>
  <c r="N4483" i="4"/>
  <c r="N4482" i="4"/>
  <c r="N4481" i="4"/>
  <c r="N4480" i="4"/>
  <c r="N4479" i="4"/>
  <c r="N4478" i="4"/>
  <c r="N4477" i="4"/>
  <c r="N4476" i="4"/>
  <c r="N4475" i="4"/>
  <c r="N4474" i="4"/>
  <c r="N4473" i="4"/>
  <c r="N4472" i="4"/>
  <c r="N4471" i="4"/>
  <c r="N4470" i="4"/>
  <c r="N4469" i="4"/>
  <c r="N4468" i="4"/>
  <c r="N4467" i="4"/>
  <c r="N4466" i="4"/>
  <c r="N4465" i="4"/>
  <c r="N4464" i="4"/>
  <c r="N4463" i="4"/>
  <c r="N4462" i="4"/>
  <c r="N4461" i="4"/>
  <c r="N4460" i="4"/>
  <c r="N4459" i="4"/>
  <c r="N4458" i="4"/>
  <c r="N4457" i="4"/>
  <c r="N4456" i="4"/>
  <c r="N4455" i="4"/>
  <c r="N4454" i="4"/>
  <c r="N4453" i="4"/>
  <c r="N4452" i="4"/>
  <c r="N4451" i="4"/>
  <c r="N4450" i="4"/>
  <c r="N4449" i="4"/>
  <c r="N4448" i="4"/>
  <c r="N4447" i="4"/>
  <c r="N4446" i="4"/>
  <c r="N4445" i="4"/>
  <c r="N4444" i="4"/>
  <c r="N4443" i="4"/>
  <c r="N4442" i="4"/>
  <c r="N4441" i="4"/>
  <c r="N4440" i="4"/>
  <c r="N4439" i="4"/>
  <c r="N4438" i="4"/>
  <c r="N4437" i="4"/>
  <c r="N4436" i="4"/>
  <c r="N4435" i="4"/>
  <c r="N4434" i="4"/>
  <c r="N4433" i="4"/>
  <c r="N4432" i="4"/>
  <c r="N4431" i="4"/>
  <c r="N4430" i="4"/>
  <c r="N4429" i="4"/>
  <c r="N4428" i="4"/>
  <c r="N4427" i="4"/>
  <c r="N4426" i="4"/>
  <c r="N4425" i="4"/>
  <c r="N4424" i="4"/>
  <c r="N4423" i="4"/>
  <c r="N4422" i="4"/>
  <c r="N4421" i="4"/>
  <c r="N4420" i="4"/>
  <c r="N4419" i="4"/>
  <c r="N4418" i="4"/>
  <c r="N4417" i="4"/>
  <c r="N4416" i="4"/>
  <c r="N4415" i="4"/>
  <c r="N4414" i="4"/>
  <c r="N4413" i="4"/>
  <c r="N4412" i="4"/>
  <c r="N4411" i="4"/>
  <c r="N4410" i="4"/>
  <c r="N4409" i="4"/>
  <c r="N4408" i="4"/>
  <c r="N4407" i="4"/>
  <c r="N4406" i="4"/>
  <c r="N4405" i="4"/>
  <c r="N4404" i="4"/>
  <c r="N4403" i="4"/>
  <c r="N4402" i="4"/>
  <c r="N4401" i="4"/>
  <c r="N4400" i="4"/>
  <c r="N4399" i="4"/>
  <c r="N4398" i="4"/>
  <c r="N4397" i="4"/>
  <c r="N4396" i="4"/>
  <c r="N4395" i="4"/>
  <c r="N4394" i="4"/>
  <c r="N4393" i="4"/>
  <c r="N4392" i="4"/>
  <c r="N4391" i="4"/>
  <c r="N4390" i="4"/>
  <c r="N4389" i="4"/>
  <c r="N4388" i="4"/>
  <c r="N4387" i="4"/>
  <c r="N4386" i="4"/>
  <c r="N4385" i="4"/>
  <c r="N4384" i="4"/>
  <c r="N4383" i="4"/>
  <c r="N4382" i="4"/>
  <c r="N4381" i="4"/>
  <c r="N4380" i="4"/>
  <c r="N4379" i="4"/>
  <c r="N4378" i="4"/>
  <c r="N4377" i="4"/>
  <c r="N4376" i="4"/>
  <c r="N4375" i="4"/>
  <c r="N4374" i="4"/>
  <c r="N4373" i="4"/>
  <c r="N4372" i="4"/>
  <c r="N4371" i="4"/>
  <c r="N4370" i="4"/>
  <c r="N4369" i="4"/>
  <c r="N4368" i="4"/>
  <c r="N4367" i="4"/>
  <c r="N4366" i="4"/>
  <c r="N4365" i="4"/>
  <c r="N4364" i="4"/>
  <c r="N4363" i="4"/>
  <c r="N4362" i="4"/>
  <c r="N4361" i="4"/>
  <c r="N4360" i="4"/>
  <c r="N4359" i="4"/>
  <c r="N4358" i="4"/>
  <c r="N4357" i="4"/>
  <c r="N4356" i="4"/>
  <c r="N4355" i="4"/>
  <c r="N4354" i="4"/>
  <c r="N4353" i="4"/>
  <c r="N4352" i="4"/>
  <c r="N4351" i="4"/>
  <c r="N4350" i="4"/>
  <c r="N4349" i="4"/>
  <c r="N4348" i="4"/>
  <c r="N4347" i="4"/>
  <c r="N4346" i="4"/>
  <c r="N4345" i="4"/>
  <c r="N4344" i="4"/>
  <c r="N4343" i="4"/>
  <c r="N4342" i="4"/>
  <c r="N4341" i="4"/>
  <c r="N4340" i="4"/>
  <c r="N4339" i="4"/>
  <c r="N4338" i="4"/>
  <c r="N4337" i="4"/>
  <c r="N4336" i="4"/>
  <c r="N4335" i="4"/>
  <c r="N4334" i="4"/>
  <c r="N4333" i="4"/>
  <c r="N4332" i="4"/>
  <c r="N4331" i="4"/>
  <c r="N4330" i="4"/>
  <c r="N4329" i="4"/>
  <c r="N4328" i="4"/>
  <c r="N4327" i="4"/>
  <c r="N4326" i="4"/>
  <c r="N4325" i="4"/>
  <c r="N4324" i="4"/>
  <c r="N4323" i="4"/>
  <c r="N4322" i="4"/>
  <c r="N4321" i="4"/>
  <c r="N4320" i="4"/>
  <c r="N4319" i="4"/>
  <c r="N4318" i="4"/>
  <c r="N4317" i="4"/>
  <c r="N4316" i="4"/>
  <c r="N4315" i="4"/>
  <c r="N4314" i="4"/>
  <c r="N4313" i="4"/>
  <c r="N4312" i="4"/>
  <c r="N4311" i="4"/>
  <c r="N4310" i="4"/>
  <c r="N4309" i="4"/>
  <c r="N4308" i="4"/>
  <c r="N4307" i="4"/>
  <c r="N4306" i="4"/>
  <c r="N4305" i="4"/>
  <c r="N4304" i="4"/>
  <c r="N4303" i="4"/>
  <c r="N4302" i="4"/>
  <c r="N4301" i="4"/>
  <c r="N4300" i="4"/>
  <c r="N4299" i="4"/>
  <c r="N4298" i="4"/>
  <c r="N4297" i="4"/>
  <c r="N4296" i="4"/>
  <c r="N4295" i="4"/>
  <c r="N4294" i="4"/>
  <c r="N4293" i="4"/>
  <c r="N4292" i="4"/>
  <c r="N4291" i="4"/>
  <c r="N4290" i="4"/>
  <c r="N4289" i="4"/>
  <c r="N4288" i="4"/>
  <c r="N4287" i="4"/>
  <c r="N4286" i="4"/>
  <c r="N4285" i="4"/>
  <c r="N4284" i="4"/>
  <c r="N4283" i="4"/>
  <c r="N4282" i="4"/>
  <c r="N4281" i="4"/>
  <c r="N4280" i="4"/>
  <c r="N4279" i="4"/>
  <c r="N4278" i="4"/>
  <c r="N4277" i="4"/>
  <c r="N4276" i="4"/>
  <c r="N4275" i="4"/>
  <c r="N4274" i="4"/>
  <c r="N4273" i="4"/>
  <c r="N4272" i="4"/>
  <c r="N4271" i="4"/>
  <c r="N4270" i="4"/>
  <c r="N4269" i="4"/>
  <c r="N4268" i="4"/>
  <c r="N4267" i="4"/>
  <c r="N4266" i="4"/>
  <c r="N4265" i="4"/>
  <c r="N4264" i="4"/>
  <c r="N4263" i="4"/>
  <c r="N4262" i="4"/>
  <c r="N4261" i="4"/>
  <c r="N4260" i="4"/>
  <c r="N4259" i="4"/>
  <c r="N4258" i="4"/>
  <c r="N4257" i="4"/>
  <c r="N4256" i="4"/>
  <c r="N4255" i="4"/>
  <c r="N4254" i="4"/>
  <c r="N4253" i="4"/>
  <c r="N4252" i="4"/>
  <c r="N4251" i="4"/>
  <c r="N4250" i="4"/>
  <c r="N4249" i="4"/>
  <c r="N4248" i="4"/>
  <c r="N4247" i="4"/>
  <c r="N4246" i="4"/>
  <c r="N4245" i="4"/>
  <c r="N4244" i="4"/>
  <c r="N4243" i="4"/>
  <c r="N4242" i="4"/>
  <c r="N4241" i="4"/>
  <c r="N4240" i="4"/>
  <c r="N4239" i="4"/>
  <c r="N4238" i="4"/>
  <c r="N4237" i="4"/>
  <c r="N4236" i="4"/>
  <c r="N4235" i="4"/>
  <c r="N4234" i="4"/>
  <c r="N4233" i="4"/>
  <c r="N4232" i="4"/>
  <c r="N4231" i="4"/>
  <c r="N4230" i="4"/>
  <c r="N4229" i="4"/>
  <c r="N4228" i="4"/>
  <c r="N4227" i="4"/>
  <c r="N4226" i="4"/>
  <c r="N4225" i="4"/>
  <c r="N4224" i="4"/>
  <c r="N4223" i="4"/>
  <c r="N4222" i="4"/>
  <c r="N4221" i="4"/>
  <c r="N4220" i="4"/>
  <c r="N4219" i="4"/>
  <c r="N4218" i="4"/>
  <c r="N4217" i="4"/>
  <c r="N4216" i="4"/>
  <c r="N4215" i="4"/>
  <c r="N4214" i="4"/>
  <c r="N4213" i="4"/>
  <c r="N4212" i="4"/>
  <c r="N4211" i="4"/>
  <c r="N4210" i="4"/>
  <c r="N4209" i="4"/>
  <c r="N4208" i="4"/>
  <c r="N4207" i="4"/>
  <c r="N4206" i="4"/>
  <c r="N4205" i="4"/>
  <c r="N4204" i="4"/>
  <c r="N4203" i="4"/>
  <c r="N4202" i="4"/>
  <c r="N4201" i="4"/>
  <c r="N4200" i="4"/>
  <c r="N4199" i="4"/>
  <c r="N4198" i="4"/>
  <c r="N4197" i="4"/>
  <c r="N4196" i="4"/>
  <c r="N4195" i="4"/>
  <c r="N4194" i="4"/>
  <c r="N4193" i="4"/>
  <c r="N4192" i="4"/>
  <c r="N4191" i="4"/>
  <c r="N4190" i="4"/>
  <c r="N4189" i="4"/>
  <c r="N4188" i="4"/>
  <c r="N4187" i="4"/>
  <c r="N4186" i="4"/>
  <c r="N4185" i="4"/>
  <c r="N4184" i="4"/>
  <c r="N4183" i="4"/>
  <c r="N4182" i="4"/>
  <c r="N4181" i="4"/>
  <c r="N4180" i="4"/>
  <c r="N4179" i="4"/>
  <c r="N4178" i="4"/>
  <c r="N4177" i="4"/>
  <c r="N4176" i="4"/>
  <c r="N4175" i="4"/>
  <c r="N4174" i="4"/>
  <c r="N4173" i="4"/>
  <c r="N4172" i="4"/>
  <c r="N4171" i="4"/>
  <c r="N4170" i="4"/>
  <c r="N4169" i="4"/>
  <c r="N4168" i="4"/>
  <c r="N4167" i="4"/>
  <c r="N4166" i="4"/>
  <c r="N4165" i="4"/>
  <c r="N4164" i="4"/>
  <c r="N4163" i="4"/>
  <c r="N4162" i="4"/>
  <c r="N4161" i="4"/>
  <c r="N4160" i="4"/>
  <c r="N4159" i="4"/>
  <c r="N4158" i="4"/>
  <c r="N4157" i="4"/>
  <c r="N4156" i="4"/>
  <c r="N4155" i="4"/>
  <c r="N4154" i="4"/>
  <c r="N4153" i="4"/>
  <c r="N4152" i="4"/>
  <c r="N4151" i="4"/>
  <c r="N4150" i="4"/>
  <c r="N4149" i="4"/>
  <c r="N4148" i="4"/>
  <c r="N4147" i="4"/>
  <c r="N4146" i="4"/>
  <c r="N4145" i="4"/>
  <c r="N4144" i="4"/>
  <c r="N4143" i="4"/>
  <c r="N4142" i="4"/>
  <c r="N4141" i="4"/>
  <c r="N4140" i="4"/>
  <c r="N4139" i="4"/>
  <c r="N4138" i="4"/>
  <c r="N4137" i="4"/>
  <c r="N4136" i="4"/>
  <c r="N4135" i="4"/>
  <c r="N4134" i="4"/>
  <c r="N4133" i="4"/>
  <c r="N4132" i="4"/>
  <c r="N4131" i="4"/>
  <c r="N4130" i="4"/>
  <c r="N4129" i="4"/>
  <c r="N4128" i="4"/>
  <c r="N4127" i="4"/>
  <c r="N4126" i="4"/>
  <c r="N4125" i="4"/>
  <c r="N4124" i="4"/>
  <c r="N4123" i="4"/>
  <c r="N4122" i="4" l="1"/>
  <c r="A4122" i="4"/>
  <c r="N4121" i="4"/>
  <c r="A4121" i="4"/>
  <c r="N4120" i="4"/>
  <c r="A4120" i="4"/>
  <c r="N4119" i="4"/>
  <c r="A4119" i="4"/>
  <c r="N4118" i="4"/>
  <c r="A4118" i="4"/>
  <c r="N4117" i="4"/>
  <c r="A4117" i="4"/>
  <c r="N4116" i="4"/>
  <c r="A4116" i="4"/>
  <c r="N4115" i="4"/>
  <c r="A4115" i="4"/>
  <c r="N4114" i="4"/>
  <c r="A4114" i="4"/>
  <c r="N4113" i="4"/>
  <c r="A4113" i="4"/>
  <c r="N4112" i="4"/>
  <c r="A4112" i="4"/>
  <c r="N4111" i="4"/>
  <c r="A4111" i="4"/>
  <c r="N4110" i="4"/>
  <c r="A4110" i="4"/>
  <c r="N4109" i="4"/>
  <c r="A4109" i="4"/>
  <c r="N4108" i="4"/>
  <c r="A4108" i="4"/>
  <c r="N4107" i="4"/>
  <c r="A4107" i="4"/>
  <c r="N4106" i="4"/>
  <c r="A4106" i="4"/>
  <c r="N4105" i="4"/>
  <c r="A4105" i="4"/>
  <c r="N4104" i="4"/>
  <c r="A4104" i="4"/>
  <c r="N4103" i="4"/>
  <c r="A4103" i="4"/>
  <c r="N4102" i="4"/>
  <c r="A4102" i="4"/>
  <c r="N4101" i="4"/>
  <c r="A4101" i="4"/>
  <c r="N4100" i="4"/>
  <c r="A4100" i="4"/>
  <c r="N4099" i="4"/>
  <c r="A4099" i="4"/>
  <c r="N4098" i="4"/>
  <c r="A4098" i="4"/>
  <c r="N4097" i="4"/>
  <c r="A4097" i="4"/>
  <c r="N4096" i="4"/>
  <c r="A4096" i="4"/>
  <c r="N4095" i="4"/>
  <c r="A4095" i="4"/>
  <c r="N4094" i="4"/>
  <c r="A4094" i="4"/>
  <c r="N4093" i="4"/>
  <c r="A4093" i="4"/>
  <c r="N4092" i="4"/>
  <c r="A4092" i="4"/>
  <c r="N4091" i="4"/>
  <c r="A4091" i="4"/>
  <c r="N4090" i="4"/>
  <c r="A4090" i="4"/>
  <c r="N4089" i="4"/>
  <c r="A4089" i="4"/>
  <c r="N4088" i="4"/>
  <c r="A4088" i="4"/>
  <c r="N4087" i="4"/>
  <c r="A4087" i="4"/>
  <c r="N4086" i="4"/>
  <c r="A4086" i="4"/>
  <c r="N4085" i="4"/>
  <c r="A4085" i="4"/>
  <c r="N4084" i="4"/>
  <c r="A4084" i="4"/>
  <c r="N4083" i="4"/>
  <c r="A4083" i="4"/>
  <c r="N4082" i="4"/>
  <c r="A4082" i="4"/>
  <c r="N4081" i="4"/>
  <c r="A4081" i="4"/>
  <c r="N4080" i="4"/>
  <c r="A4080" i="4"/>
  <c r="N4079" i="4"/>
  <c r="A4079" i="4"/>
  <c r="N4078" i="4"/>
  <c r="A4078" i="4"/>
  <c r="N4077" i="4"/>
  <c r="A4077" i="4"/>
  <c r="N4076" i="4"/>
  <c r="A4076" i="4"/>
  <c r="N4075" i="4"/>
  <c r="A4075" i="4"/>
  <c r="N4074" i="4"/>
  <c r="A4074" i="4"/>
  <c r="N4073" i="4"/>
  <c r="A4073" i="4"/>
  <c r="N4072" i="4"/>
  <c r="A4072" i="4"/>
  <c r="N4071" i="4"/>
  <c r="A4071" i="4"/>
  <c r="N4070" i="4"/>
  <c r="A4070" i="4"/>
  <c r="N4069" i="4"/>
  <c r="A4069" i="4"/>
  <c r="N4068" i="4"/>
  <c r="A4068" i="4"/>
  <c r="N4067" i="4"/>
  <c r="A4067" i="4"/>
  <c r="N4066" i="4"/>
  <c r="A4066" i="4"/>
  <c r="N4065" i="4"/>
  <c r="A4065" i="4"/>
  <c r="N4064" i="4"/>
  <c r="A4064" i="4"/>
  <c r="N4063" i="4"/>
  <c r="A4063" i="4"/>
  <c r="N4062" i="4"/>
  <c r="A4062" i="4"/>
  <c r="N4061" i="4"/>
  <c r="A4061" i="4"/>
  <c r="N4060" i="4"/>
  <c r="A4060" i="4"/>
  <c r="N4059" i="4"/>
  <c r="A4059" i="4"/>
  <c r="N4058" i="4"/>
  <c r="A4058" i="4"/>
  <c r="N4057" i="4"/>
  <c r="A4057" i="4"/>
  <c r="N4056" i="4"/>
  <c r="A4056" i="4"/>
  <c r="N4055" i="4"/>
  <c r="A4055" i="4"/>
  <c r="N4054" i="4"/>
  <c r="A4054" i="4"/>
  <c r="N4053" i="4"/>
  <c r="A4053" i="4"/>
  <c r="N4052" i="4"/>
  <c r="A4052" i="4"/>
  <c r="N4051" i="4"/>
  <c r="A4051" i="4"/>
  <c r="N4050" i="4"/>
  <c r="A4050" i="4"/>
  <c r="N4049" i="4"/>
  <c r="A4049" i="4"/>
  <c r="N4048" i="4"/>
  <c r="A4048" i="4"/>
  <c r="N4047" i="4"/>
  <c r="A4047" i="4"/>
  <c r="N4046" i="4"/>
  <c r="A4046" i="4"/>
  <c r="N4045" i="4"/>
  <c r="A4045" i="4"/>
  <c r="N4044" i="4"/>
  <c r="A4044" i="4"/>
  <c r="N4043" i="4"/>
  <c r="A4043" i="4"/>
  <c r="N4042" i="4"/>
  <c r="A4042" i="4"/>
  <c r="N4041" i="4"/>
  <c r="A4041" i="4"/>
  <c r="N4040" i="4"/>
  <c r="A4040" i="4"/>
  <c r="N4039" i="4"/>
  <c r="A4039" i="4"/>
  <c r="N4038" i="4"/>
  <c r="A4038" i="4"/>
  <c r="N4037" i="4"/>
  <c r="A4037" i="4"/>
  <c r="N4036" i="4"/>
  <c r="A4036" i="4"/>
  <c r="N4035" i="4"/>
  <c r="A4035" i="4"/>
  <c r="N4034" i="4"/>
  <c r="A4034" i="4"/>
  <c r="N4033" i="4"/>
  <c r="A4033" i="4"/>
  <c r="N4032" i="4"/>
  <c r="A4032" i="4"/>
  <c r="N4031" i="4"/>
  <c r="A4031" i="4"/>
  <c r="N4030" i="4"/>
  <c r="A4030" i="4"/>
  <c r="N4029" i="4"/>
  <c r="A4029" i="4"/>
  <c r="N4028" i="4"/>
  <c r="A4028" i="4"/>
  <c r="N4027" i="4"/>
  <c r="A4027" i="4"/>
  <c r="N4026" i="4"/>
  <c r="A4026" i="4"/>
  <c r="N4025" i="4"/>
  <c r="A4025" i="4"/>
  <c r="N4024" i="4"/>
  <c r="A4024" i="4"/>
  <c r="N4023" i="4"/>
  <c r="A4023" i="4"/>
  <c r="N4022" i="4"/>
  <c r="A4022" i="4"/>
  <c r="N4021" i="4"/>
  <c r="A4021" i="4"/>
  <c r="N4020" i="4"/>
  <c r="A4020" i="4"/>
  <c r="N4019" i="4"/>
  <c r="A4019" i="4"/>
  <c r="N4018" i="4"/>
  <c r="A4018" i="4"/>
  <c r="N4017" i="4"/>
  <c r="A4017" i="4"/>
  <c r="N4016" i="4"/>
  <c r="A4016" i="4"/>
  <c r="N4015" i="4"/>
  <c r="A4015" i="4"/>
  <c r="N4014" i="4"/>
  <c r="A4014" i="4"/>
  <c r="N4013" i="4"/>
  <c r="A4013" i="4"/>
  <c r="N4012" i="4"/>
  <c r="A4012" i="4"/>
  <c r="N4011" i="4"/>
  <c r="A4011" i="4"/>
  <c r="N4010" i="4"/>
  <c r="A4010" i="4"/>
  <c r="N4009" i="4"/>
  <c r="A4009" i="4"/>
  <c r="N4008" i="4"/>
  <c r="A4008" i="4"/>
  <c r="N4007" i="4"/>
  <c r="A4007" i="4"/>
  <c r="N4006" i="4"/>
  <c r="A4006" i="4"/>
  <c r="N4005" i="4"/>
  <c r="A4005" i="4"/>
  <c r="N4004" i="4"/>
  <c r="A4004" i="4"/>
  <c r="N4003" i="4"/>
  <c r="A4003" i="4"/>
  <c r="N4002" i="4"/>
  <c r="A4002" i="4"/>
  <c r="N4001" i="4"/>
  <c r="A4001" i="4"/>
  <c r="N4000" i="4"/>
  <c r="A4000" i="4"/>
  <c r="N3999" i="4"/>
  <c r="A3999" i="4"/>
  <c r="N3998" i="4"/>
  <c r="A3998" i="4"/>
  <c r="N3997" i="4"/>
  <c r="A3997" i="4"/>
  <c r="N3996" i="4"/>
  <c r="A3996" i="4"/>
  <c r="N3995" i="4"/>
  <c r="A3995" i="4"/>
  <c r="N3994" i="4"/>
  <c r="A3994" i="4"/>
  <c r="N3993" i="4"/>
  <c r="A3993" i="4"/>
  <c r="N3992" i="4"/>
  <c r="A3992" i="4"/>
  <c r="N3991" i="4"/>
  <c r="A3991" i="4"/>
  <c r="N3990" i="4"/>
  <c r="A3990" i="4"/>
  <c r="N3989" i="4"/>
  <c r="A3989" i="4"/>
  <c r="N3988" i="4"/>
  <c r="A3988" i="4"/>
  <c r="N3987" i="4"/>
  <c r="A3987" i="4"/>
  <c r="N3986" i="4"/>
  <c r="A3986" i="4"/>
  <c r="N3985" i="4"/>
  <c r="A3985" i="4"/>
  <c r="N3984" i="4"/>
  <c r="A3984" i="4"/>
  <c r="N3983" i="4"/>
  <c r="A3983" i="4"/>
  <c r="N3982" i="4"/>
  <c r="A3982" i="4"/>
  <c r="N3981" i="4"/>
  <c r="A3981" i="4"/>
  <c r="N3980" i="4"/>
  <c r="A3980" i="4"/>
  <c r="N3979" i="4"/>
  <c r="A3979" i="4"/>
  <c r="N3978" i="4"/>
  <c r="A3978" i="4"/>
  <c r="N3977" i="4"/>
  <c r="A3977" i="4"/>
  <c r="N3976" i="4"/>
  <c r="A3976" i="4"/>
  <c r="N3975" i="4"/>
  <c r="A3975" i="4"/>
  <c r="N3974" i="4"/>
  <c r="A3974" i="4"/>
  <c r="N3973" i="4"/>
  <c r="A3973" i="4"/>
  <c r="N3972" i="4"/>
  <c r="A3972" i="4"/>
  <c r="N3971" i="4"/>
  <c r="A3971" i="4"/>
  <c r="N3970" i="4"/>
  <c r="A3970" i="4"/>
  <c r="N3969" i="4"/>
  <c r="A3969" i="4"/>
  <c r="N3968" i="4"/>
  <c r="A3968" i="4"/>
  <c r="N3967" i="4"/>
  <c r="A3967" i="4"/>
  <c r="N3966" i="4"/>
  <c r="A3966" i="4"/>
  <c r="N3965" i="4"/>
  <c r="A3965" i="4"/>
  <c r="N3964" i="4"/>
  <c r="A3964" i="4"/>
  <c r="N3963" i="4"/>
  <c r="A3963" i="4"/>
  <c r="N3962" i="4"/>
  <c r="A3962" i="4"/>
  <c r="N3961" i="4"/>
  <c r="A3961" i="4"/>
  <c r="N3960" i="4"/>
  <c r="A3960" i="4"/>
  <c r="N3959" i="4"/>
  <c r="A3959" i="4"/>
  <c r="N3958" i="4"/>
  <c r="A3958" i="4"/>
  <c r="N3957" i="4"/>
  <c r="A3957" i="4"/>
  <c r="N3956" i="4"/>
  <c r="A3956" i="4"/>
  <c r="N3955" i="4"/>
  <c r="A3955" i="4"/>
  <c r="N3954" i="4"/>
  <c r="A3954" i="4"/>
  <c r="N3953" i="4"/>
  <c r="A3953" i="4"/>
  <c r="N3952" i="4"/>
  <c r="A3952" i="4"/>
  <c r="N3951" i="4"/>
  <c r="A3951" i="4"/>
  <c r="N3950" i="4"/>
  <c r="A3950" i="4"/>
  <c r="N3949" i="4"/>
  <c r="A3949" i="4"/>
  <c r="N3948" i="4"/>
  <c r="A3948" i="4"/>
  <c r="N3947" i="4"/>
  <c r="A3947" i="4"/>
  <c r="N3946" i="4"/>
  <c r="A3946" i="4"/>
  <c r="N3945" i="4"/>
  <c r="A3945" i="4"/>
  <c r="N3944" i="4"/>
  <c r="A3944" i="4"/>
  <c r="N3943" i="4"/>
  <c r="A3943" i="4"/>
  <c r="N3942" i="4"/>
  <c r="A3942" i="4"/>
  <c r="N3941" i="4"/>
  <c r="A3941" i="4"/>
  <c r="N3940" i="4"/>
  <c r="A3940" i="4"/>
  <c r="N3939" i="4"/>
  <c r="A3939" i="4"/>
  <c r="N3938" i="4"/>
  <c r="A3938" i="4"/>
  <c r="N3937" i="4"/>
  <c r="A3937" i="4"/>
  <c r="N3936" i="4"/>
  <c r="A3936" i="4"/>
  <c r="N3935" i="4"/>
  <c r="A3935" i="4"/>
  <c r="N3934" i="4"/>
  <c r="A3934" i="4"/>
  <c r="N3933" i="4"/>
  <c r="A3933" i="4"/>
  <c r="N3932" i="4"/>
  <c r="A3932" i="4"/>
  <c r="N3931" i="4"/>
  <c r="A3931" i="4"/>
  <c r="N3930" i="4"/>
  <c r="A3930" i="4"/>
  <c r="N3929" i="4"/>
  <c r="A3929" i="4"/>
  <c r="N3928" i="4"/>
  <c r="A3928" i="4"/>
  <c r="N3927" i="4"/>
  <c r="A3927" i="4"/>
  <c r="N3926" i="4"/>
  <c r="A3926" i="4"/>
  <c r="N3925" i="4"/>
  <c r="A3925" i="4"/>
  <c r="N3924" i="4"/>
  <c r="A3924" i="4"/>
  <c r="N3923" i="4"/>
  <c r="A3923" i="4"/>
  <c r="N3922" i="4"/>
  <c r="A3922" i="4"/>
  <c r="N3921" i="4"/>
  <c r="A3921" i="4"/>
  <c r="N3920" i="4"/>
  <c r="A3920" i="4"/>
  <c r="N3919" i="4"/>
  <c r="A3919" i="4"/>
  <c r="N3918" i="4"/>
  <c r="A3918" i="4"/>
  <c r="N3917" i="4"/>
  <c r="A3917" i="4"/>
  <c r="N3916" i="4"/>
  <c r="A3916" i="4"/>
  <c r="N3915" i="4"/>
  <c r="A3915" i="4"/>
  <c r="N3914" i="4"/>
  <c r="A3914" i="4"/>
  <c r="N3913" i="4"/>
  <c r="A3913" i="4"/>
  <c r="N3912" i="4"/>
  <c r="A3912" i="4"/>
  <c r="N3911" i="4"/>
  <c r="A3911" i="4"/>
  <c r="N3910" i="4"/>
  <c r="A3910" i="4"/>
  <c r="N3909" i="4"/>
  <c r="A3909" i="4"/>
  <c r="N3908" i="4"/>
  <c r="A3908" i="4"/>
  <c r="N3907" i="4"/>
  <c r="A3907" i="4"/>
  <c r="N3906" i="4"/>
  <c r="A3906" i="4"/>
  <c r="N3905" i="4"/>
  <c r="A3905" i="4"/>
  <c r="N3904" i="4"/>
  <c r="A3904" i="4"/>
  <c r="N3903" i="4"/>
  <c r="A3903" i="4"/>
  <c r="N3902" i="4"/>
  <c r="A3902" i="4"/>
  <c r="N3901" i="4"/>
  <c r="A3901" i="4"/>
  <c r="N3900" i="4"/>
  <c r="A3900" i="4"/>
  <c r="N3899" i="4"/>
  <c r="A3899" i="4"/>
  <c r="N3898" i="4"/>
  <c r="A3898" i="4"/>
  <c r="N3897" i="4"/>
  <c r="A3897" i="4"/>
  <c r="N3896" i="4"/>
  <c r="A3896" i="4"/>
  <c r="N3895" i="4"/>
  <c r="A3895" i="4"/>
  <c r="N3894" i="4"/>
  <c r="A3894" i="4"/>
  <c r="N3893" i="4"/>
  <c r="A3893" i="4"/>
  <c r="N3892" i="4"/>
  <c r="A3892" i="4"/>
  <c r="N3891" i="4"/>
  <c r="A3891" i="4"/>
  <c r="N3890" i="4"/>
  <c r="A3890" i="4"/>
  <c r="N3889" i="4"/>
  <c r="A3889" i="4"/>
  <c r="N3888" i="4"/>
  <c r="A3888" i="4"/>
  <c r="N3887" i="4"/>
  <c r="A3887" i="4"/>
  <c r="N3886" i="4"/>
  <c r="A3886" i="4"/>
  <c r="N3885" i="4"/>
  <c r="A3885" i="4"/>
  <c r="N3884" i="4"/>
  <c r="A3884" i="4"/>
  <c r="N3883" i="4"/>
  <c r="A3883" i="4"/>
  <c r="N3882" i="4"/>
  <c r="A3882" i="4"/>
  <c r="N3881" i="4"/>
  <c r="A3881" i="4"/>
  <c r="N3880" i="4"/>
  <c r="A3880" i="4"/>
  <c r="N3879" i="4"/>
  <c r="A3879" i="4"/>
  <c r="N3878" i="4"/>
  <c r="A3878" i="4"/>
  <c r="N3877" i="4"/>
  <c r="A3877" i="4"/>
  <c r="N3876" i="4"/>
  <c r="A3876" i="4"/>
  <c r="N3875" i="4"/>
  <c r="A3875" i="4"/>
  <c r="N3874" i="4"/>
  <c r="A3874" i="4"/>
  <c r="N3873" i="4"/>
  <c r="A3873" i="4"/>
  <c r="N3872" i="4"/>
  <c r="A3872" i="4"/>
  <c r="N3871" i="4"/>
  <c r="A3871" i="4"/>
  <c r="N3870" i="4"/>
  <c r="A3870" i="4"/>
  <c r="N3869" i="4"/>
  <c r="A3869" i="4"/>
  <c r="N3868" i="4"/>
  <c r="A3868" i="4"/>
  <c r="N3867" i="4"/>
  <c r="A3867" i="4"/>
  <c r="N3866" i="4"/>
  <c r="A3866" i="4"/>
  <c r="N3865" i="4"/>
  <c r="A3865" i="4"/>
  <c r="N3864" i="4"/>
  <c r="A3864" i="4"/>
  <c r="N3863" i="4"/>
  <c r="A3863" i="4"/>
  <c r="N3862" i="4"/>
  <c r="A3862" i="4"/>
  <c r="N3861" i="4"/>
  <c r="A3861" i="4"/>
  <c r="N3860" i="4"/>
  <c r="A3860" i="4"/>
  <c r="N3859" i="4"/>
  <c r="A3859" i="4"/>
  <c r="N3858" i="4"/>
  <c r="A3858" i="4"/>
  <c r="N3857" i="4"/>
  <c r="A3857" i="4"/>
  <c r="N3856" i="4"/>
  <c r="A3856" i="4"/>
  <c r="N3855" i="4"/>
  <c r="A3855" i="4"/>
  <c r="N3854" i="4"/>
  <c r="A3854" i="4"/>
  <c r="N3853" i="4"/>
  <c r="A3853" i="4"/>
  <c r="N3852" i="4"/>
  <c r="A3852" i="4"/>
  <c r="N3851" i="4"/>
  <c r="A3851" i="4"/>
  <c r="N3850" i="4"/>
  <c r="A3850" i="4"/>
  <c r="N3849" i="4"/>
  <c r="A3849" i="4"/>
  <c r="N3848" i="4"/>
  <c r="A3848" i="4"/>
  <c r="N3847" i="4"/>
  <c r="A3847" i="4"/>
  <c r="N3846" i="4"/>
  <c r="A3846" i="4"/>
  <c r="N3845" i="4"/>
  <c r="A3845" i="4"/>
  <c r="N3844" i="4"/>
  <c r="A3844" i="4"/>
  <c r="N3843" i="4"/>
  <c r="A3843" i="4"/>
  <c r="N3842" i="4"/>
  <c r="A3842" i="4"/>
  <c r="N3841" i="4"/>
  <c r="A3841" i="4"/>
  <c r="N3840" i="4"/>
  <c r="A3840" i="4"/>
  <c r="N3839" i="4"/>
  <c r="A3839" i="4"/>
  <c r="N3838" i="4"/>
  <c r="A3838" i="4"/>
  <c r="N3837" i="4"/>
  <c r="A3837" i="4"/>
  <c r="N3836" i="4"/>
  <c r="A3836" i="4"/>
  <c r="N3835" i="4"/>
  <c r="A3835" i="4"/>
  <c r="N3834" i="4"/>
  <c r="A3834" i="4"/>
  <c r="N3833" i="4"/>
  <c r="A3833" i="4"/>
  <c r="N3832" i="4"/>
  <c r="A3832" i="4"/>
  <c r="N3831" i="4"/>
  <c r="A3831" i="4"/>
  <c r="N3830" i="4"/>
  <c r="A3830" i="4"/>
  <c r="N3829" i="4"/>
  <c r="A3829" i="4"/>
  <c r="N3828" i="4"/>
  <c r="A3828" i="4"/>
  <c r="N3827" i="4"/>
  <c r="A3827" i="4"/>
  <c r="N3826" i="4"/>
  <c r="A3826" i="4"/>
  <c r="N3825" i="4"/>
  <c r="A3825" i="4"/>
  <c r="N3824" i="4"/>
  <c r="A3824" i="4"/>
  <c r="N3823" i="4"/>
  <c r="A3823" i="4"/>
  <c r="N3822" i="4"/>
  <c r="A3822" i="4"/>
  <c r="N3821" i="4"/>
  <c r="A3821" i="4"/>
  <c r="N3820" i="4"/>
  <c r="A3820" i="4"/>
  <c r="N3819" i="4"/>
  <c r="A3819" i="4"/>
  <c r="N3818" i="4"/>
  <c r="A3818" i="4"/>
  <c r="N3817" i="4"/>
  <c r="A3817" i="4"/>
  <c r="N3816" i="4"/>
  <c r="A3816" i="4"/>
  <c r="N3815" i="4"/>
  <c r="A3815" i="4"/>
  <c r="N3814" i="4"/>
  <c r="A3814" i="4"/>
  <c r="N3813" i="4"/>
  <c r="A3813" i="4"/>
  <c r="N3812" i="4"/>
  <c r="A3812" i="4"/>
  <c r="N3811" i="4"/>
  <c r="A3811" i="4"/>
  <c r="N3810" i="4"/>
  <c r="A3810" i="4"/>
  <c r="N3809" i="4"/>
  <c r="A3809" i="4"/>
  <c r="N3808" i="4"/>
  <c r="A3808" i="4"/>
  <c r="N3807" i="4"/>
  <c r="A3807" i="4"/>
  <c r="N3806" i="4"/>
  <c r="A3806" i="4"/>
  <c r="N3805" i="4"/>
  <c r="A3805" i="4"/>
  <c r="N3804" i="4"/>
  <c r="A3804" i="4"/>
  <c r="N3803" i="4"/>
  <c r="A3803" i="4"/>
  <c r="N3802" i="4"/>
  <c r="A3802" i="4"/>
  <c r="N3801" i="4"/>
  <c r="A3801" i="4"/>
  <c r="N3800" i="4"/>
  <c r="A3800" i="4"/>
  <c r="N3799" i="4"/>
  <c r="A3799" i="4"/>
  <c r="N3798" i="4"/>
  <c r="A3798" i="4"/>
  <c r="N3797" i="4"/>
  <c r="A3797" i="4"/>
  <c r="N3796" i="4"/>
  <c r="A3796" i="4"/>
  <c r="N3795" i="4"/>
  <c r="A3795" i="4"/>
  <c r="N3794" i="4"/>
  <c r="A3794" i="4"/>
  <c r="N3793" i="4"/>
  <c r="A3793" i="4"/>
  <c r="N3792" i="4"/>
  <c r="A3792" i="4"/>
  <c r="N3791" i="4"/>
  <c r="A3791" i="4"/>
  <c r="N3790" i="4"/>
  <c r="A3790" i="4"/>
  <c r="N3789" i="4"/>
  <c r="A3789" i="4"/>
  <c r="N3788" i="4"/>
  <c r="A3788" i="4"/>
  <c r="N3787" i="4"/>
  <c r="A3787" i="4"/>
  <c r="N3786" i="4"/>
  <c r="A3786" i="4"/>
  <c r="N3785" i="4"/>
  <c r="A3785" i="4"/>
  <c r="N3784" i="4"/>
  <c r="A3784" i="4"/>
  <c r="N3783" i="4"/>
  <c r="A3783" i="4"/>
  <c r="N3782" i="4"/>
  <c r="A3782" i="4"/>
  <c r="N3781" i="4"/>
  <c r="A3781" i="4"/>
  <c r="N3780" i="4"/>
  <c r="A3780" i="4"/>
  <c r="N3779" i="4"/>
  <c r="A3779" i="4"/>
  <c r="N3778" i="4"/>
  <c r="A3778" i="4"/>
  <c r="N3777" i="4"/>
  <c r="A3777" i="4"/>
  <c r="N3776" i="4"/>
  <c r="A3776" i="4"/>
  <c r="N3775" i="4"/>
  <c r="A3775" i="4"/>
  <c r="N3774" i="4"/>
  <c r="A3774" i="4"/>
  <c r="N3773" i="4"/>
  <c r="A3773" i="4"/>
  <c r="N3772" i="4"/>
  <c r="A3772" i="4"/>
  <c r="N3771" i="4"/>
  <c r="A3771" i="4"/>
  <c r="N3770" i="4"/>
  <c r="A3770" i="4"/>
  <c r="N3769" i="4"/>
  <c r="A3769" i="4"/>
  <c r="N3768" i="4"/>
  <c r="A3768" i="4"/>
  <c r="N3767" i="4"/>
  <c r="A3767" i="4"/>
  <c r="N3766" i="4"/>
  <c r="A3766" i="4"/>
  <c r="N3765" i="4"/>
  <c r="A3765" i="4"/>
  <c r="N3764" i="4"/>
  <c r="A3764" i="4"/>
  <c r="N3763" i="4"/>
  <c r="A3763" i="4"/>
  <c r="N3762" i="4"/>
  <c r="A3762" i="4"/>
  <c r="N3761" i="4"/>
  <c r="A3761" i="4"/>
  <c r="N3760" i="4"/>
  <c r="A3760" i="4"/>
  <c r="N3759" i="4"/>
  <c r="A3759" i="4"/>
  <c r="N3758" i="4"/>
  <c r="A3758" i="4"/>
  <c r="N3757" i="4"/>
  <c r="A3757" i="4"/>
  <c r="N3756" i="4"/>
  <c r="A3756" i="4"/>
  <c r="N3755" i="4"/>
  <c r="A3755" i="4"/>
  <c r="N3754" i="4"/>
  <c r="A3754" i="4"/>
  <c r="N3753" i="4"/>
  <c r="A3753" i="4"/>
  <c r="N3752" i="4"/>
  <c r="A3752" i="4"/>
  <c r="N3751" i="4"/>
  <c r="A3751" i="4"/>
  <c r="N3750" i="4"/>
  <c r="A3750" i="4"/>
  <c r="N3749" i="4"/>
  <c r="A3749" i="4"/>
  <c r="N3748" i="4"/>
  <c r="A3748" i="4"/>
  <c r="N3747" i="4"/>
  <c r="A3747" i="4"/>
  <c r="N3746" i="4"/>
  <c r="A3746" i="4"/>
  <c r="N3745" i="4"/>
  <c r="A3745" i="4"/>
  <c r="N3744" i="4"/>
  <c r="A3744" i="4"/>
  <c r="N3743" i="4"/>
  <c r="A3743" i="4"/>
  <c r="N3742" i="4"/>
  <c r="A3742" i="4"/>
  <c r="N3741" i="4"/>
  <c r="A3741" i="4"/>
  <c r="N3740" i="4"/>
  <c r="A3740" i="4"/>
  <c r="N3739" i="4"/>
  <c r="A3739" i="4"/>
  <c r="N3738" i="4"/>
  <c r="A3738" i="4"/>
  <c r="N3737" i="4"/>
  <c r="A3737" i="4"/>
  <c r="N3736" i="4"/>
  <c r="A3736" i="4"/>
  <c r="N3735" i="4"/>
  <c r="A3735" i="4"/>
  <c r="N3734" i="4"/>
  <c r="A3734" i="4"/>
  <c r="N3733" i="4"/>
  <c r="A3733" i="4"/>
  <c r="N3732" i="4"/>
  <c r="A3732" i="4"/>
  <c r="N3731" i="4"/>
  <c r="A3731" i="4"/>
  <c r="N3730" i="4"/>
  <c r="A3730" i="4"/>
  <c r="N3729" i="4"/>
  <c r="A3729" i="4"/>
  <c r="N3728" i="4"/>
  <c r="A3728" i="4"/>
  <c r="N3727" i="4"/>
  <c r="A3727" i="4"/>
  <c r="N3726" i="4"/>
  <c r="A3726" i="4"/>
  <c r="N3725" i="4"/>
  <c r="A3725" i="4"/>
  <c r="N3724" i="4"/>
  <c r="A3724" i="4"/>
  <c r="N3723" i="4"/>
  <c r="A3723" i="4"/>
  <c r="N3722" i="4"/>
  <c r="A3722" i="4"/>
  <c r="N3721" i="4"/>
  <c r="A3721" i="4"/>
  <c r="N3720" i="4"/>
  <c r="A3720" i="4"/>
  <c r="N3719" i="4"/>
  <c r="A3719" i="4"/>
  <c r="N3718" i="4"/>
  <c r="A3718" i="4"/>
  <c r="N3717" i="4"/>
  <c r="A3717" i="4"/>
  <c r="N3716" i="4"/>
  <c r="A3716" i="4"/>
  <c r="N3715" i="4"/>
  <c r="A3715" i="4"/>
  <c r="N3714" i="4"/>
  <c r="A3714" i="4"/>
  <c r="N3713" i="4"/>
  <c r="A3713" i="4"/>
  <c r="N3712" i="4"/>
  <c r="A3712" i="4"/>
  <c r="N3711" i="4"/>
  <c r="A3711" i="4"/>
  <c r="N3710" i="4"/>
  <c r="A3710" i="4"/>
  <c r="N3709" i="4"/>
  <c r="A3709" i="4"/>
  <c r="N3708" i="4"/>
  <c r="A3708" i="4"/>
  <c r="N3707" i="4"/>
  <c r="A3707" i="4"/>
  <c r="N3706" i="4"/>
  <c r="A3706" i="4"/>
  <c r="N3705" i="4"/>
  <c r="A3705" i="4"/>
  <c r="N3704" i="4"/>
  <c r="A3704" i="4"/>
  <c r="N3703" i="4"/>
  <c r="A3703" i="4"/>
  <c r="N3702" i="4"/>
  <c r="A3702" i="4"/>
  <c r="N3701" i="4"/>
  <c r="A3701" i="4"/>
  <c r="N3700" i="4"/>
  <c r="A3700" i="4"/>
  <c r="N3699" i="4"/>
  <c r="A3699" i="4"/>
  <c r="N3698" i="4"/>
  <c r="A3698" i="4"/>
  <c r="N3697" i="4"/>
  <c r="A3697" i="4"/>
  <c r="N3696" i="4"/>
  <c r="A3696" i="4"/>
  <c r="N3695" i="4"/>
  <c r="A3695" i="4"/>
  <c r="N3694" i="4"/>
  <c r="A3694" i="4"/>
  <c r="N3693" i="4"/>
  <c r="A3693" i="4"/>
  <c r="N3692" i="4"/>
  <c r="A3692" i="4"/>
  <c r="N3691" i="4"/>
  <c r="A3691" i="4"/>
  <c r="N3690" i="4"/>
  <c r="A3690" i="4"/>
  <c r="N3689" i="4"/>
  <c r="A3689" i="4"/>
  <c r="N3688" i="4"/>
  <c r="A3688" i="4"/>
  <c r="N3687" i="4"/>
  <c r="A3687" i="4"/>
  <c r="N3686" i="4"/>
  <c r="A3686" i="4"/>
  <c r="N3685" i="4"/>
  <c r="A3685" i="4"/>
  <c r="N3684" i="4"/>
  <c r="A3684" i="4"/>
  <c r="N3683" i="4"/>
  <c r="A3683" i="4"/>
  <c r="N3682" i="4"/>
  <c r="A3682" i="4"/>
  <c r="N3681" i="4"/>
  <c r="A3681" i="4"/>
  <c r="N3680" i="4"/>
  <c r="A3680" i="4"/>
  <c r="N3679" i="4"/>
  <c r="A3679" i="4"/>
  <c r="N3678" i="4"/>
  <c r="A3678" i="4"/>
  <c r="N3677" i="4"/>
  <c r="A3677" i="4"/>
  <c r="N3676" i="4"/>
  <c r="A3676" i="4"/>
  <c r="N3675" i="4"/>
  <c r="A3675" i="4"/>
  <c r="N3674" i="4"/>
  <c r="A3674" i="4"/>
  <c r="N3673" i="4"/>
  <c r="A3673" i="4"/>
  <c r="N3672" i="4"/>
  <c r="A3672" i="4"/>
  <c r="N3671" i="4"/>
  <c r="A3671" i="4"/>
  <c r="N3670" i="4"/>
  <c r="A3670" i="4"/>
  <c r="N3669" i="4"/>
  <c r="A3669" i="4"/>
  <c r="N3668" i="4"/>
  <c r="A3668" i="4"/>
  <c r="N3667" i="4"/>
  <c r="A3667" i="4"/>
  <c r="N3666" i="4"/>
  <c r="A3666" i="4"/>
  <c r="N3665" i="4"/>
  <c r="A3665" i="4"/>
  <c r="N3664" i="4"/>
  <c r="A3664" i="4"/>
  <c r="N3663" i="4"/>
  <c r="A3663" i="4"/>
  <c r="N3662" i="4"/>
  <c r="A3662" i="4"/>
  <c r="N3661" i="4"/>
  <c r="A3661" i="4"/>
  <c r="N3660" i="4"/>
  <c r="A3660" i="4"/>
  <c r="N3659" i="4"/>
  <c r="A3659" i="4"/>
  <c r="N3658" i="4"/>
  <c r="A3658" i="4"/>
  <c r="N3657" i="4"/>
  <c r="A3657" i="4"/>
  <c r="N3656" i="4"/>
  <c r="A3656" i="4"/>
  <c r="N3655" i="4"/>
  <c r="A3655" i="4"/>
  <c r="N3654" i="4"/>
  <c r="A3654" i="4"/>
  <c r="N3653" i="4"/>
  <c r="L3653" i="4"/>
  <c r="A3653" i="4"/>
  <c r="N3652" i="4"/>
  <c r="A3652" i="4"/>
  <c r="N3650" i="4" l="1"/>
  <c r="L3650" i="4"/>
  <c r="N3649" i="4"/>
  <c r="L3649" i="4"/>
  <c r="N3648" i="4"/>
  <c r="L3648" i="4"/>
  <c r="N3647" i="4"/>
  <c r="L3647" i="4"/>
  <c r="N3646" i="4"/>
  <c r="L3646" i="4"/>
  <c r="N3645" i="4"/>
  <c r="L3645" i="4"/>
  <c r="N3644" i="4"/>
  <c r="L3644" i="4"/>
  <c r="N3643" i="4"/>
  <c r="L3643" i="4"/>
  <c r="N3642" i="4"/>
  <c r="L3642" i="4"/>
  <c r="N3641" i="4"/>
  <c r="L3641" i="4"/>
  <c r="N3640" i="4"/>
  <c r="L3640" i="4"/>
  <c r="N3639" i="4"/>
  <c r="L3639" i="4"/>
  <c r="N3638" i="4"/>
  <c r="L3638" i="4"/>
  <c r="N3637" i="4"/>
  <c r="L3637" i="4"/>
  <c r="N3636" i="4"/>
  <c r="L3636" i="4"/>
  <c r="I3636" i="4"/>
  <c r="N3635" i="4"/>
  <c r="L3635" i="4"/>
  <c r="N3634" i="4"/>
  <c r="L3634" i="4"/>
  <c r="N3633" i="4"/>
  <c r="L3633" i="4"/>
  <c r="N3632" i="4"/>
  <c r="L3632" i="4"/>
  <c r="N3631" i="4"/>
  <c r="L3631" i="4"/>
  <c r="N3630" i="4"/>
  <c r="L3630" i="4"/>
  <c r="N3629" i="4"/>
  <c r="L3629" i="4"/>
  <c r="N3628" i="4"/>
  <c r="L3628" i="4"/>
  <c r="I3628" i="4"/>
  <c r="N3627" i="4"/>
  <c r="L3627" i="4"/>
  <c r="N3626" i="4"/>
  <c r="L3626" i="4"/>
  <c r="N3625" i="4"/>
  <c r="L3625" i="4"/>
  <c r="N3624" i="4"/>
  <c r="L3624" i="4"/>
  <c r="N3623" i="4"/>
  <c r="L3623" i="4"/>
  <c r="N3622" i="4"/>
  <c r="L3622" i="4"/>
  <c r="I3622" i="4"/>
  <c r="N3621" i="4"/>
  <c r="L3621" i="4"/>
  <c r="N3620" i="4"/>
  <c r="L3620" i="4"/>
  <c r="N3619" i="4"/>
  <c r="L3619" i="4"/>
  <c r="N3618" i="4"/>
  <c r="L3618" i="4"/>
  <c r="I3618" i="4"/>
  <c r="N3617" i="4"/>
  <c r="L3617" i="4"/>
  <c r="I3617" i="4"/>
  <c r="N3616" i="4"/>
  <c r="L3616" i="4"/>
  <c r="N3615" i="4"/>
  <c r="L3615" i="4"/>
  <c r="N3614" i="4"/>
  <c r="L3614" i="4"/>
  <c r="N3613" i="4"/>
  <c r="L3613" i="4"/>
  <c r="N3612" i="4"/>
  <c r="L3612" i="4"/>
  <c r="N3611" i="4"/>
  <c r="L3611" i="4"/>
  <c r="N3610" i="4"/>
  <c r="L3610" i="4"/>
  <c r="N3609" i="4"/>
  <c r="L3609" i="4"/>
  <c r="N3608" i="4"/>
  <c r="L3608" i="4"/>
  <c r="N3607" i="4"/>
  <c r="L3607" i="4"/>
  <c r="N3606" i="4"/>
  <c r="L3606" i="4"/>
  <c r="N3605" i="4"/>
  <c r="L3605" i="4"/>
  <c r="N3604" i="4"/>
  <c r="L3604" i="4"/>
  <c r="N3603" i="4"/>
  <c r="L3603" i="4"/>
  <c r="N3602" i="4"/>
  <c r="L3602" i="4"/>
  <c r="N3601" i="4"/>
  <c r="L3601" i="4"/>
  <c r="N3600" i="4"/>
  <c r="L3600" i="4"/>
  <c r="N3599" i="4"/>
  <c r="L3599" i="4"/>
  <c r="N3598" i="4"/>
  <c r="L3598" i="4"/>
  <c r="N3597" i="4"/>
  <c r="L3597" i="4"/>
  <c r="N3596" i="4"/>
  <c r="L3596" i="4"/>
  <c r="N3595" i="4"/>
  <c r="L3595" i="4"/>
  <c r="I3595" i="4"/>
  <c r="N3594" i="4"/>
  <c r="L3594" i="4"/>
  <c r="N3593" i="4"/>
  <c r="L3593" i="4"/>
  <c r="N3592" i="4"/>
  <c r="L3592" i="4"/>
  <c r="N3591" i="4"/>
  <c r="L3591" i="4"/>
  <c r="N3590" i="4"/>
  <c r="L3590" i="4"/>
  <c r="N3589" i="4"/>
  <c r="L3589" i="4"/>
  <c r="N3588" i="4"/>
  <c r="L3588" i="4"/>
  <c r="N3587" i="4"/>
  <c r="L3587" i="4"/>
  <c r="N3586" i="4"/>
  <c r="L3586" i="4"/>
  <c r="N3585" i="4"/>
  <c r="L3585" i="4"/>
  <c r="N3584" i="4"/>
  <c r="L3584" i="4"/>
  <c r="N3583" i="4"/>
  <c r="L3583" i="4"/>
  <c r="N3582" i="4"/>
  <c r="L3582" i="4"/>
  <c r="N3581" i="4"/>
  <c r="L3581" i="4"/>
  <c r="I3581" i="4"/>
  <c r="N3580" i="4"/>
  <c r="L3580" i="4"/>
  <c r="I3580" i="4"/>
  <c r="N3579" i="4"/>
  <c r="L3579" i="4"/>
  <c r="I3579" i="4"/>
  <c r="N3578" i="4"/>
  <c r="L3578" i="4"/>
  <c r="N3577" i="4"/>
  <c r="L3577" i="4"/>
  <c r="N3576" i="4"/>
  <c r="L3576" i="4"/>
  <c r="N3575" i="4"/>
  <c r="L3575" i="4"/>
  <c r="N3574" i="4"/>
  <c r="L3574" i="4"/>
  <c r="N3573" i="4"/>
  <c r="L3573" i="4"/>
  <c r="N3572" i="4"/>
  <c r="L3572" i="4"/>
  <c r="I3572" i="4"/>
  <c r="N3571" i="4"/>
  <c r="L3571" i="4"/>
  <c r="N3570" i="4"/>
  <c r="L3570" i="4"/>
  <c r="N3569" i="4"/>
  <c r="L3569" i="4"/>
  <c r="N3568" i="4"/>
  <c r="L3568" i="4"/>
  <c r="N3567" i="4"/>
  <c r="L3567" i="4"/>
  <c r="N3566" i="4"/>
  <c r="L3566" i="4"/>
  <c r="N3565" i="4"/>
  <c r="L3565" i="4"/>
  <c r="N3564" i="4"/>
  <c r="L3564" i="4"/>
  <c r="N3563" i="4"/>
  <c r="L3563" i="4"/>
  <c r="N3562" i="4"/>
  <c r="L3562" i="4"/>
  <c r="I3562" i="4"/>
  <c r="N3561" i="4"/>
  <c r="L3561" i="4"/>
  <c r="I3561" i="4"/>
  <c r="N3560" i="4"/>
  <c r="L3560" i="4"/>
  <c r="I3560" i="4"/>
  <c r="N3559" i="4"/>
  <c r="L3559" i="4"/>
  <c r="N3558" i="4"/>
  <c r="L3558" i="4"/>
  <c r="N3557" i="4"/>
  <c r="L3557" i="4"/>
  <c r="N3556" i="4"/>
  <c r="L3556" i="4"/>
  <c r="N3555" i="4"/>
  <c r="L3555" i="4"/>
  <c r="N3554" i="4"/>
  <c r="L3554" i="4"/>
  <c r="N3553" i="4"/>
  <c r="L3553" i="4"/>
  <c r="N3552" i="4"/>
  <c r="L3552" i="4"/>
  <c r="N3551" i="4"/>
  <c r="L3551" i="4"/>
  <c r="N3550" i="4"/>
  <c r="L3550" i="4"/>
  <c r="N3549" i="4"/>
  <c r="L3549" i="4"/>
  <c r="N3548" i="4"/>
  <c r="L3548" i="4"/>
  <c r="N3547" i="4"/>
  <c r="L3547" i="4"/>
  <c r="N3546" i="4"/>
  <c r="L3546" i="4"/>
  <c r="N3545" i="4"/>
  <c r="L3545" i="4"/>
  <c r="N3544" i="4"/>
  <c r="L3544" i="4"/>
  <c r="I3544" i="4"/>
  <c r="N3543" i="4"/>
  <c r="L3543" i="4"/>
  <c r="I3543" i="4"/>
  <c r="N3542" i="4"/>
  <c r="L3542" i="4"/>
  <c r="N3541" i="4"/>
  <c r="L3541" i="4"/>
  <c r="N3540" i="4"/>
  <c r="L3540" i="4"/>
  <c r="N3539" i="4"/>
  <c r="L3539" i="4"/>
  <c r="N3538" i="4"/>
  <c r="L3538" i="4"/>
  <c r="N3537" i="4"/>
  <c r="L3537" i="4"/>
  <c r="N3536" i="4"/>
  <c r="L3536" i="4"/>
  <c r="N3535" i="4"/>
  <c r="L3535" i="4"/>
  <c r="N3534" i="4"/>
  <c r="L3534" i="4"/>
  <c r="N3533" i="4"/>
  <c r="L3533" i="4"/>
  <c r="N3532" i="4"/>
  <c r="L3532" i="4"/>
  <c r="N3531" i="4"/>
  <c r="L3531" i="4"/>
  <c r="N3530" i="4"/>
  <c r="L3530" i="4"/>
  <c r="N3529" i="4"/>
  <c r="L3529" i="4"/>
  <c r="N3528" i="4"/>
  <c r="L3528" i="4"/>
  <c r="N3527" i="4"/>
  <c r="L3527" i="4"/>
  <c r="N3526" i="4"/>
  <c r="L3526" i="4"/>
  <c r="N3525" i="4"/>
  <c r="L3525" i="4"/>
  <c r="N3524" i="4"/>
  <c r="L3524" i="4"/>
  <c r="I3524" i="4"/>
  <c r="N3523" i="4"/>
  <c r="L3523" i="4"/>
  <c r="N3522" i="4"/>
  <c r="L3522" i="4"/>
  <c r="N3521" i="4"/>
  <c r="L3521" i="4"/>
  <c r="N3520" i="4"/>
  <c r="L3520" i="4"/>
  <c r="N3519" i="4"/>
  <c r="L3519" i="4"/>
  <c r="N3518" i="4"/>
  <c r="L3518" i="4"/>
  <c r="I3518" i="4"/>
  <c r="N3517" i="4"/>
  <c r="L3517" i="4"/>
  <c r="I3517" i="4"/>
  <c r="N3516" i="4"/>
  <c r="L3516" i="4"/>
  <c r="N3515" i="4"/>
  <c r="L3515" i="4"/>
  <c r="I3515" i="4"/>
  <c r="N3514" i="4"/>
  <c r="L3514" i="4"/>
  <c r="N3513" i="4"/>
  <c r="L3513" i="4"/>
  <c r="N3512" i="4"/>
  <c r="L3512" i="4"/>
  <c r="N3511" i="4"/>
  <c r="L3511" i="4"/>
  <c r="N3510" i="4"/>
  <c r="L3510" i="4"/>
  <c r="N3509" i="4"/>
  <c r="L3509" i="4"/>
  <c r="N3508" i="4"/>
  <c r="L3508" i="4"/>
  <c r="N3507" i="4"/>
  <c r="L3507" i="4"/>
  <c r="N3506" i="4"/>
  <c r="L3506" i="4"/>
  <c r="I3506" i="4"/>
  <c r="N3505" i="4"/>
  <c r="L3505" i="4"/>
  <c r="I3505" i="4"/>
  <c r="N3504" i="4"/>
  <c r="L3504" i="4"/>
  <c r="N3503" i="4"/>
  <c r="L3503" i="4"/>
  <c r="N3502" i="4"/>
  <c r="L3502" i="4"/>
  <c r="N3501" i="4"/>
  <c r="L3501" i="4"/>
  <c r="N3500" i="4"/>
  <c r="L3500" i="4"/>
  <c r="N3499" i="4"/>
  <c r="L3499" i="4"/>
  <c r="I3499" i="4"/>
  <c r="N3498" i="4"/>
  <c r="L3498" i="4"/>
  <c r="N3497" i="4"/>
  <c r="L3497" i="4"/>
  <c r="N3496" i="4"/>
  <c r="L3496" i="4"/>
  <c r="N3495" i="4"/>
  <c r="L3495" i="4"/>
  <c r="N3494" i="4"/>
  <c r="L3494" i="4"/>
  <c r="N3493" i="4"/>
  <c r="L3493" i="4"/>
  <c r="N3492" i="4"/>
  <c r="L3492" i="4"/>
  <c r="I3492" i="4"/>
  <c r="N3491" i="4"/>
  <c r="L3491" i="4"/>
  <c r="N3490" i="4"/>
  <c r="L3490" i="4"/>
  <c r="N3489" i="4"/>
  <c r="L3489" i="4"/>
  <c r="N3488" i="4"/>
  <c r="L3488" i="4"/>
  <c r="N3487" i="4"/>
  <c r="L3487" i="4"/>
  <c r="N3486" i="4"/>
  <c r="L3486" i="4"/>
  <c r="N3485" i="4"/>
  <c r="L3485" i="4"/>
  <c r="N3484" i="4"/>
  <c r="L3484" i="4"/>
  <c r="I3484" i="4"/>
  <c r="N3483" i="4"/>
  <c r="L3483" i="4"/>
  <c r="I3483" i="4"/>
  <c r="N3482" i="4"/>
  <c r="L3482" i="4"/>
  <c r="N3481" i="4"/>
  <c r="L3481" i="4"/>
  <c r="N3480" i="4"/>
  <c r="L3480" i="4"/>
  <c r="N3479" i="4"/>
  <c r="L3479" i="4"/>
  <c r="N3478" i="4"/>
  <c r="L3478" i="4"/>
  <c r="N3477" i="4"/>
  <c r="L3477" i="4"/>
  <c r="N3476" i="4"/>
  <c r="L3476" i="4"/>
  <c r="N3475" i="4"/>
  <c r="L3475" i="4"/>
  <c r="N3474" i="4"/>
  <c r="L3474" i="4"/>
  <c r="N3473" i="4"/>
  <c r="L3473" i="4"/>
  <c r="N3472" i="4"/>
  <c r="L3472" i="4"/>
  <c r="I3472" i="4"/>
  <c r="N3471" i="4"/>
  <c r="L3471" i="4"/>
  <c r="N3470" i="4"/>
  <c r="L3470" i="4"/>
  <c r="N3469" i="4"/>
  <c r="L3469" i="4"/>
  <c r="N3468" i="4"/>
  <c r="L3468" i="4"/>
  <c r="N3467" i="4"/>
  <c r="L3467" i="4"/>
  <c r="N3466" i="4"/>
  <c r="L3466" i="4"/>
  <c r="N3465" i="4"/>
  <c r="L3465" i="4"/>
  <c r="I3465" i="4"/>
  <c r="N3464" i="4"/>
  <c r="L3464" i="4"/>
  <c r="N3463" i="4"/>
  <c r="L3463" i="4"/>
  <c r="N3462" i="4"/>
  <c r="L3462" i="4"/>
  <c r="N3461" i="4"/>
  <c r="L3461" i="4"/>
  <c r="N3460" i="4"/>
  <c r="L3460" i="4"/>
  <c r="N3459" i="4"/>
  <c r="L3459" i="4"/>
  <c r="I3459" i="4"/>
  <c r="N3458" i="4"/>
  <c r="L3458" i="4"/>
  <c r="N3457" i="4"/>
  <c r="L3457" i="4"/>
  <c r="N3456" i="4"/>
  <c r="L3456" i="4"/>
  <c r="N3455" i="4"/>
  <c r="L3455" i="4"/>
  <c r="N3454" i="4"/>
  <c r="L3454" i="4"/>
  <c r="N3453" i="4"/>
  <c r="L3453" i="4"/>
  <c r="N3452" i="4"/>
  <c r="L3452" i="4"/>
  <c r="N3451" i="4"/>
  <c r="L3451" i="4"/>
  <c r="N3450" i="4"/>
  <c r="L3450" i="4"/>
  <c r="N3449" i="4"/>
  <c r="L3449" i="4"/>
  <c r="N3448" i="4"/>
  <c r="L3448" i="4"/>
  <c r="N3447" i="4"/>
  <c r="L3447" i="4"/>
  <c r="N3446" i="4"/>
  <c r="L3446" i="4"/>
  <c r="N3445" i="4"/>
  <c r="L3445" i="4"/>
  <c r="N3444" i="4"/>
  <c r="L3444" i="4"/>
  <c r="N3443" i="4"/>
  <c r="L3443" i="4"/>
  <c r="N3442" i="4"/>
  <c r="L3442" i="4"/>
  <c r="N3441" i="4"/>
  <c r="L3441" i="4"/>
  <c r="N3440" i="4"/>
  <c r="L3440" i="4"/>
  <c r="N3439" i="4"/>
  <c r="L3439" i="4"/>
  <c r="N3438" i="4"/>
  <c r="L3438" i="4"/>
  <c r="I3438" i="4"/>
  <c r="N3437" i="4"/>
  <c r="L3437" i="4"/>
  <c r="N3436" i="4"/>
  <c r="L3436" i="4"/>
  <c r="N3435" i="4"/>
  <c r="L3435" i="4"/>
  <c r="N3434" i="4"/>
  <c r="L3434" i="4"/>
  <c r="N3433" i="4"/>
  <c r="L3433" i="4"/>
  <c r="N3432" i="4"/>
  <c r="L3432" i="4"/>
  <c r="N3431" i="4"/>
  <c r="L3431" i="4"/>
  <c r="N3430" i="4"/>
  <c r="L3430" i="4"/>
  <c r="N3429" i="4"/>
  <c r="L3429" i="4"/>
  <c r="N3428" i="4"/>
  <c r="L3428" i="4"/>
  <c r="N3427" i="4"/>
  <c r="L3427" i="4"/>
  <c r="N3426" i="4"/>
  <c r="L3426" i="4"/>
  <c r="N3425" i="4"/>
  <c r="L3425" i="4"/>
  <c r="I3425" i="4"/>
  <c r="N3424" i="4"/>
  <c r="L3424" i="4"/>
  <c r="I3424" i="4"/>
  <c r="N3423" i="4"/>
  <c r="L3423" i="4"/>
  <c r="N3422" i="4"/>
  <c r="L3422" i="4"/>
  <c r="N3421" i="4"/>
  <c r="L3421" i="4"/>
  <c r="N3420" i="4"/>
  <c r="L3420" i="4"/>
  <c r="N3419" i="4"/>
  <c r="L3419" i="4"/>
  <c r="N3418" i="4"/>
  <c r="L3418" i="4"/>
  <c r="N3417" i="4"/>
  <c r="L3417" i="4"/>
  <c r="N3416" i="4"/>
  <c r="L3416" i="4"/>
  <c r="I3416" i="4"/>
  <c r="N3415" i="4"/>
  <c r="L3415" i="4"/>
  <c r="N3414" i="4"/>
  <c r="L3414" i="4"/>
  <c r="N3413" i="4"/>
  <c r="L3413" i="4"/>
  <c r="N3412" i="4"/>
  <c r="L3412" i="4"/>
  <c r="I3412" i="4"/>
  <c r="N3411" i="4"/>
  <c r="L3411" i="4"/>
  <c r="I3411" i="4"/>
  <c r="N3410" i="4"/>
  <c r="L3410" i="4"/>
  <c r="N3409" i="4"/>
  <c r="L3409" i="4"/>
  <c r="N3408" i="4"/>
  <c r="L3408" i="4"/>
  <c r="N3407" i="4"/>
  <c r="L3407" i="4"/>
  <c r="N3406" i="4"/>
  <c r="L3406" i="4"/>
  <c r="N3405" i="4"/>
  <c r="L3405" i="4"/>
  <c r="N3404" i="4"/>
  <c r="L3404" i="4"/>
  <c r="N3403" i="4"/>
  <c r="L3403" i="4"/>
  <c r="N3402" i="4"/>
  <c r="L3402" i="4"/>
  <c r="N3401" i="4"/>
  <c r="L3401" i="4"/>
  <c r="N3400" i="4"/>
  <c r="L3400" i="4"/>
  <c r="N3399" i="4"/>
  <c r="L3399" i="4"/>
  <c r="N3398" i="4"/>
  <c r="L3398" i="4"/>
  <c r="N3397" i="4"/>
  <c r="L3397" i="4"/>
  <c r="I3397" i="4"/>
  <c r="N3396" i="4"/>
  <c r="L3396" i="4"/>
  <c r="N3395" i="4"/>
  <c r="L3395" i="4"/>
  <c r="N3394" i="4"/>
  <c r="L3394" i="4"/>
  <c r="N3393" i="4"/>
  <c r="L3393" i="4"/>
  <c r="N3392" i="4"/>
  <c r="L3392" i="4"/>
  <c r="N3391" i="4"/>
  <c r="L3391" i="4"/>
  <c r="N3390" i="4"/>
  <c r="L3390" i="4"/>
  <c r="N3389" i="4"/>
  <c r="L3389" i="4"/>
  <c r="N3388" i="4"/>
  <c r="L3388" i="4"/>
  <c r="N3387" i="4"/>
  <c r="L3387" i="4"/>
  <c r="N3386" i="4"/>
  <c r="L3386" i="4"/>
  <c r="N3385" i="4"/>
  <c r="L3385" i="4"/>
  <c r="N3384" i="4"/>
  <c r="L3384" i="4"/>
  <c r="N3383" i="4"/>
  <c r="L3383" i="4"/>
  <c r="N3382" i="4"/>
  <c r="L3382" i="4"/>
  <c r="I3382" i="4"/>
  <c r="N3381" i="4"/>
  <c r="L3381" i="4"/>
  <c r="N3380" i="4"/>
  <c r="L3380" i="4"/>
  <c r="N3379" i="4"/>
  <c r="L3379" i="4"/>
  <c r="N3378" i="4"/>
  <c r="L3378" i="4"/>
  <c r="N3377" i="4"/>
  <c r="L3377" i="4"/>
  <c r="N3376" i="4"/>
  <c r="L3376" i="4"/>
  <c r="N3375" i="4"/>
  <c r="L3375" i="4"/>
  <c r="I3375" i="4"/>
  <c r="N3374" i="4"/>
  <c r="L3374" i="4"/>
  <c r="N3373" i="4"/>
  <c r="L3373" i="4"/>
  <c r="N3372" i="4"/>
  <c r="L3372" i="4"/>
  <c r="N3371" i="4"/>
  <c r="L3371" i="4"/>
  <c r="N3370" i="4"/>
  <c r="L3370" i="4"/>
  <c r="N3369" i="4"/>
  <c r="L3369" i="4"/>
  <c r="N3368" i="4"/>
  <c r="L3368" i="4"/>
  <c r="N3367" i="4"/>
  <c r="L3367" i="4"/>
  <c r="N3366" i="4"/>
  <c r="L3366" i="4"/>
  <c r="N3365" i="4"/>
  <c r="L3365" i="4"/>
  <c r="N3364" i="4"/>
  <c r="L3364" i="4"/>
  <c r="N3363" i="4"/>
  <c r="L3363" i="4"/>
  <c r="N3362" i="4"/>
  <c r="L3362" i="4"/>
  <c r="N3361" i="4"/>
  <c r="L3361" i="4"/>
  <c r="N3360" i="4"/>
  <c r="L3360" i="4"/>
  <c r="N3359" i="4"/>
  <c r="L3359" i="4"/>
  <c r="N3358" i="4"/>
  <c r="L3358" i="4"/>
  <c r="N3357" i="4"/>
  <c r="L3357" i="4"/>
  <c r="N3356" i="4"/>
  <c r="L3356" i="4"/>
  <c r="N3355" i="4"/>
  <c r="L3355" i="4"/>
  <c r="N3354" i="4"/>
  <c r="L3354" i="4"/>
  <c r="N3353" i="4"/>
  <c r="L3353" i="4"/>
  <c r="N3352" i="4"/>
  <c r="L3352" i="4"/>
  <c r="N3351" i="4"/>
  <c r="L3351" i="4"/>
  <c r="N3350" i="4"/>
  <c r="L3350" i="4"/>
  <c r="N3349" i="4"/>
  <c r="L3349" i="4"/>
  <c r="N3348" i="4"/>
  <c r="L3348" i="4"/>
  <c r="I3348" i="4"/>
  <c r="N3347" i="4"/>
  <c r="L3347" i="4"/>
  <c r="I3347" i="4"/>
  <c r="N3346" i="4"/>
  <c r="L3346" i="4"/>
  <c r="I3346" i="4"/>
  <c r="N3345" i="4"/>
  <c r="L3345" i="4"/>
  <c r="I3345" i="4"/>
  <c r="N3344" i="4"/>
  <c r="L3344" i="4"/>
  <c r="I3344" i="4"/>
  <c r="N3343" i="4"/>
  <c r="L3343" i="4"/>
  <c r="N3342" i="4"/>
  <c r="L3342" i="4"/>
  <c r="I3342" i="4"/>
  <c r="N3341" i="4"/>
  <c r="L3341" i="4"/>
  <c r="I3341" i="4"/>
  <c r="N3340" i="4"/>
  <c r="L3340" i="4"/>
  <c r="N3339" i="4"/>
  <c r="L3339" i="4"/>
  <c r="I3339" i="4"/>
  <c r="N3338" i="4"/>
  <c r="L3338" i="4"/>
  <c r="I3338" i="4"/>
  <c r="N3337" i="4"/>
  <c r="L3337" i="4"/>
  <c r="N3336" i="4"/>
  <c r="L3336" i="4"/>
  <c r="N3335" i="4"/>
  <c r="L3335" i="4"/>
  <c r="N3334" i="4"/>
  <c r="L3334" i="4"/>
  <c r="N3333" i="4"/>
  <c r="L3333" i="4"/>
  <c r="N3332" i="4"/>
  <c r="L3332" i="4"/>
  <c r="N3331" i="4"/>
  <c r="L3331" i="4"/>
  <c r="N3330" i="4"/>
  <c r="L3330" i="4"/>
  <c r="N3329" i="4"/>
  <c r="L3329" i="4"/>
  <c r="N3328" i="4"/>
  <c r="L3328" i="4"/>
  <c r="N3327" i="4"/>
  <c r="L3327" i="4"/>
  <c r="N3326" i="4"/>
  <c r="L3326" i="4"/>
  <c r="N3325" i="4"/>
  <c r="L3325" i="4"/>
  <c r="N3324" i="4"/>
  <c r="L3324" i="4"/>
  <c r="N3323" i="4"/>
  <c r="L3323" i="4"/>
  <c r="N3322" i="4"/>
  <c r="L3322" i="4"/>
  <c r="N3321" i="4"/>
  <c r="L3321" i="4"/>
  <c r="N3320" i="4"/>
  <c r="L3320" i="4"/>
  <c r="N3319" i="4"/>
  <c r="L3319" i="4"/>
  <c r="N3318" i="4"/>
  <c r="L3318" i="4"/>
  <c r="N3317" i="4"/>
  <c r="L3317" i="4"/>
  <c r="N3316" i="4"/>
  <c r="L3316" i="4"/>
  <c r="N3315" i="4"/>
  <c r="L3315" i="4"/>
  <c r="N3314" i="4"/>
  <c r="L3314" i="4"/>
  <c r="N3313" i="4"/>
  <c r="L3313" i="4"/>
  <c r="N3312" i="4"/>
  <c r="L3312" i="4"/>
  <c r="N3311" i="4"/>
  <c r="L3311" i="4"/>
  <c r="N3310" i="4"/>
  <c r="L3310" i="4"/>
  <c r="N3309" i="4"/>
  <c r="L3309" i="4"/>
  <c r="N3308" i="4"/>
  <c r="L3308" i="4"/>
  <c r="N3307" i="4"/>
  <c r="L3307" i="4"/>
  <c r="N3306" i="4"/>
  <c r="L3306" i="4"/>
  <c r="N3305" i="4"/>
  <c r="L3305" i="4"/>
  <c r="N3304" i="4"/>
  <c r="L3304" i="4"/>
  <c r="N3303" i="4"/>
  <c r="L3303" i="4"/>
  <c r="N3302" i="4"/>
  <c r="L3302" i="4"/>
  <c r="N3301" i="4"/>
  <c r="L3301" i="4"/>
  <c r="N3300" i="4"/>
  <c r="L3300" i="4"/>
  <c r="N3299" i="4"/>
  <c r="L3299" i="4"/>
  <c r="N3298" i="4"/>
  <c r="L3298" i="4"/>
  <c r="N3297" i="4"/>
  <c r="L3297" i="4"/>
  <c r="N3296" i="4"/>
  <c r="L3296" i="4"/>
  <c r="N3295" i="4"/>
  <c r="L3295" i="4"/>
  <c r="N3294" i="4"/>
  <c r="L3294" i="4"/>
  <c r="N3293" i="4"/>
  <c r="L3293" i="4"/>
  <c r="N3292" i="4"/>
  <c r="L3292" i="4"/>
  <c r="N3291" i="4"/>
  <c r="L3291" i="4"/>
  <c r="N3290" i="4"/>
  <c r="L3290" i="4"/>
  <c r="N3289" i="4"/>
  <c r="L3289" i="4"/>
  <c r="N3288" i="4"/>
  <c r="L3288" i="4"/>
  <c r="N3287" i="4"/>
  <c r="L3287" i="4"/>
  <c r="N3286" i="4"/>
  <c r="L3286" i="4"/>
  <c r="N3285" i="4"/>
  <c r="L3285" i="4"/>
  <c r="N3284" i="4"/>
  <c r="L3284" i="4"/>
  <c r="N3283" i="4"/>
  <c r="L3283" i="4"/>
  <c r="N3282" i="4"/>
  <c r="L3282" i="4"/>
  <c r="N3281" i="4"/>
  <c r="L3281" i="4"/>
  <c r="N3280" i="4"/>
  <c r="L3280" i="4"/>
  <c r="N3279" i="4"/>
  <c r="L3279" i="4"/>
  <c r="N3278" i="4"/>
  <c r="L3278" i="4"/>
  <c r="N3277" i="4"/>
  <c r="L3277" i="4"/>
  <c r="N3276" i="4"/>
  <c r="L3276" i="4"/>
  <c r="N3275" i="4"/>
  <c r="L3275" i="4"/>
  <c r="N3274" i="4"/>
  <c r="L3274" i="4"/>
  <c r="N3273" i="4"/>
  <c r="L3273" i="4"/>
  <c r="N3272" i="4"/>
  <c r="L3272" i="4"/>
  <c r="N3271" i="4"/>
  <c r="L3271" i="4"/>
  <c r="N3270" i="4"/>
  <c r="L3270" i="4"/>
  <c r="N3269" i="4"/>
  <c r="L3269" i="4"/>
  <c r="N3268" i="4"/>
  <c r="L3268" i="4"/>
  <c r="N3267" i="4"/>
  <c r="L3267" i="4"/>
  <c r="N3266" i="4"/>
  <c r="L3266" i="4"/>
  <c r="N3265" i="4"/>
  <c r="L3265" i="4"/>
  <c r="N3264" i="4"/>
  <c r="L3264" i="4"/>
  <c r="N3263" i="4"/>
  <c r="L3263" i="4"/>
  <c r="N3262" i="4"/>
  <c r="L3262" i="4"/>
  <c r="N3261" i="4"/>
  <c r="L3261" i="4"/>
  <c r="N3260" i="4"/>
  <c r="L3260" i="4"/>
  <c r="N3259" i="4"/>
  <c r="L3259" i="4"/>
  <c r="N3258" i="4"/>
  <c r="L3258" i="4"/>
  <c r="N3257" i="4"/>
  <c r="L3257" i="4"/>
  <c r="N3256" i="4"/>
  <c r="L3256" i="4"/>
  <c r="N3255" i="4"/>
  <c r="L3255" i="4"/>
  <c r="N3254" i="4"/>
  <c r="L3254" i="4"/>
  <c r="N3253" i="4"/>
  <c r="L3253" i="4"/>
  <c r="N3252" i="4"/>
  <c r="L3252" i="4"/>
  <c r="N3251" i="4"/>
  <c r="L3251" i="4"/>
  <c r="N3250" i="4"/>
  <c r="L3250" i="4"/>
  <c r="N3249" i="4"/>
  <c r="L3249" i="4"/>
  <c r="N3248" i="4"/>
  <c r="L3248" i="4"/>
  <c r="N3247" i="4"/>
  <c r="L3247" i="4"/>
  <c r="N3246" i="4"/>
  <c r="L3246" i="4"/>
  <c r="N3245" i="4"/>
  <c r="L3245" i="4"/>
  <c r="N3244" i="4"/>
  <c r="L3244" i="4"/>
  <c r="N3243" i="4"/>
  <c r="L3243" i="4"/>
  <c r="N3242" i="4"/>
  <c r="L3242" i="4"/>
  <c r="N3241" i="4"/>
  <c r="L3241" i="4"/>
  <c r="N3240" i="4"/>
  <c r="L3240" i="4"/>
  <c r="N3239" i="4"/>
  <c r="L3239" i="4"/>
  <c r="N3238" i="4"/>
  <c r="L3238" i="4"/>
  <c r="N3237" i="4"/>
  <c r="L3237" i="4"/>
  <c r="N3236" i="4"/>
  <c r="L3236" i="4"/>
  <c r="N3235" i="4"/>
  <c r="L3235" i="4"/>
  <c r="N3234" i="4"/>
  <c r="L3234" i="4"/>
  <c r="N3233" i="4"/>
  <c r="L3233" i="4"/>
  <c r="N3232" i="4"/>
  <c r="L3232" i="4"/>
  <c r="N3231" i="4"/>
  <c r="L3231" i="4"/>
  <c r="N3230" i="4"/>
  <c r="L3230" i="4"/>
  <c r="N3229" i="4"/>
  <c r="L3229" i="4"/>
  <c r="N3228" i="4"/>
  <c r="L3228" i="4"/>
  <c r="N3227" i="4"/>
  <c r="L3227" i="4"/>
  <c r="N3226" i="4"/>
  <c r="L3226" i="4"/>
  <c r="N3225" i="4"/>
  <c r="L3225" i="4"/>
  <c r="N3224" i="4"/>
  <c r="L3224" i="4"/>
  <c r="N3223" i="4"/>
  <c r="L3223" i="4"/>
  <c r="N3222" i="4"/>
  <c r="L3222" i="4"/>
  <c r="N3221" i="4"/>
  <c r="L3221" i="4"/>
  <c r="N3220" i="4"/>
  <c r="L3220" i="4"/>
  <c r="N3219" i="4"/>
  <c r="L3219" i="4"/>
  <c r="N3218" i="4"/>
  <c r="L3218" i="4"/>
  <c r="N3217" i="4"/>
  <c r="L3217" i="4"/>
  <c r="N3216" i="4"/>
  <c r="L3216" i="4"/>
  <c r="N3215" i="4"/>
  <c r="L3215" i="4"/>
  <c r="N3214" i="4"/>
  <c r="L3214" i="4"/>
  <c r="N3213" i="4"/>
  <c r="L3213" i="4"/>
  <c r="N3212" i="4"/>
  <c r="L3212" i="4"/>
  <c r="N3211" i="4"/>
  <c r="L3211" i="4"/>
  <c r="N3210" i="4"/>
  <c r="L3210" i="4"/>
  <c r="N3209" i="4"/>
  <c r="L3209" i="4"/>
  <c r="N3208" i="4"/>
  <c r="L3208" i="4"/>
  <c r="N3207" i="4"/>
  <c r="L3207" i="4"/>
  <c r="N3206" i="4"/>
  <c r="L3206" i="4"/>
  <c r="N3205" i="4"/>
  <c r="L3205" i="4"/>
  <c r="N3204" i="4"/>
  <c r="L3204" i="4"/>
  <c r="N3203" i="4"/>
  <c r="L3203" i="4"/>
  <c r="N3202" i="4"/>
  <c r="L3202" i="4"/>
  <c r="N3201" i="4"/>
  <c r="L3201" i="4"/>
  <c r="N3200" i="4"/>
  <c r="L3200" i="4"/>
  <c r="N3197" i="4"/>
  <c r="L3197" i="4"/>
  <c r="N3196" i="4"/>
  <c r="L3196" i="4"/>
  <c r="N3195" i="4"/>
  <c r="L3195" i="4"/>
  <c r="N3194" i="4"/>
  <c r="L3194" i="4"/>
  <c r="N3193" i="4"/>
  <c r="L3193" i="4"/>
  <c r="N3192" i="4"/>
  <c r="L3192" i="4"/>
  <c r="N3191" i="4"/>
  <c r="L3191" i="4"/>
  <c r="N3190" i="4"/>
  <c r="L3190" i="4"/>
  <c r="N3189" i="4"/>
  <c r="L3189" i="4"/>
  <c r="N3188" i="4"/>
  <c r="L3188" i="4"/>
  <c r="N3187" i="4"/>
  <c r="L3187" i="4"/>
  <c r="N3186" i="4"/>
  <c r="L3186" i="4"/>
  <c r="N3185" i="4"/>
  <c r="L3185" i="4"/>
  <c r="N3184" i="4"/>
  <c r="L3184" i="4"/>
  <c r="N3183" i="4"/>
  <c r="L3183" i="4"/>
  <c r="N3182" i="4"/>
  <c r="L3182" i="4"/>
  <c r="N3181" i="4"/>
  <c r="L3181" i="4"/>
  <c r="N3180" i="4"/>
  <c r="L3180" i="4"/>
  <c r="N3179" i="4"/>
  <c r="L3179" i="4"/>
  <c r="N3178" i="4"/>
  <c r="L3178" i="4"/>
  <c r="N3177" i="4"/>
  <c r="L3177" i="4"/>
  <c r="N3176" i="4"/>
  <c r="L3176" i="4"/>
  <c r="N3175" i="4"/>
  <c r="L3175" i="4"/>
  <c r="N3174" i="4"/>
  <c r="L3174" i="4"/>
  <c r="N3173" i="4"/>
  <c r="L3173" i="4"/>
  <c r="N3172" i="4"/>
  <c r="L3172" i="4"/>
  <c r="N3171" i="4"/>
  <c r="L3171" i="4"/>
  <c r="N3170" i="4"/>
  <c r="L3170" i="4"/>
  <c r="N3169" i="4"/>
  <c r="L3169" i="4"/>
  <c r="N3168" i="4"/>
  <c r="L3168" i="4"/>
  <c r="N3167" i="4"/>
  <c r="L3167" i="4"/>
  <c r="N3166" i="4"/>
  <c r="L3166" i="4"/>
  <c r="N3165" i="4"/>
  <c r="L3165" i="4"/>
  <c r="N3164" i="4"/>
  <c r="L3164" i="4"/>
  <c r="N3163" i="4"/>
  <c r="L3163" i="4"/>
  <c r="N3162" i="4"/>
  <c r="L3162" i="4"/>
  <c r="N3161" i="4"/>
  <c r="L3161" i="4"/>
  <c r="N3160" i="4"/>
  <c r="L3160" i="4"/>
  <c r="N3159" i="4"/>
  <c r="L3159" i="4"/>
  <c r="N3158" i="4"/>
  <c r="L3158" i="4"/>
  <c r="N3157" i="4"/>
  <c r="L3157" i="4"/>
  <c r="N3156" i="4"/>
  <c r="L3156" i="4"/>
  <c r="N3155" i="4"/>
  <c r="L3155" i="4"/>
  <c r="N3154" i="4"/>
  <c r="L3154" i="4"/>
  <c r="N3153" i="4"/>
  <c r="L3153" i="4"/>
  <c r="N3152" i="4"/>
  <c r="L3152" i="4"/>
  <c r="N3151" i="4"/>
  <c r="L3151" i="4"/>
  <c r="N3150" i="4"/>
  <c r="L3150" i="4"/>
  <c r="N3149" i="4"/>
  <c r="L3149" i="4"/>
  <c r="N3148" i="4"/>
  <c r="L3148" i="4"/>
  <c r="N3147" i="4"/>
  <c r="L3147" i="4"/>
  <c r="N3146" i="4"/>
  <c r="L3146" i="4"/>
  <c r="N3145" i="4"/>
  <c r="L3145" i="4"/>
  <c r="N3144" i="4"/>
  <c r="L3144" i="4"/>
  <c r="N3143" i="4"/>
  <c r="L3143" i="4"/>
  <c r="N3142" i="4"/>
  <c r="L3142" i="4"/>
  <c r="N3141" i="4"/>
  <c r="L3141" i="4"/>
  <c r="N3140" i="4"/>
  <c r="L3140" i="4"/>
  <c r="N3139" i="4"/>
  <c r="L3139" i="4"/>
  <c r="N3138" i="4"/>
  <c r="L3138" i="4"/>
  <c r="N3137" i="4"/>
  <c r="L3137" i="4"/>
  <c r="N3136" i="4"/>
  <c r="L3136" i="4"/>
  <c r="N3135" i="4"/>
  <c r="L3135" i="4"/>
  <c r="N3134" i="4"/>
  <c r="L3134" i="4"/>
  <c r="N3133" i="4"/>
  <c r="L3133" i="4"/>
  <c r="N3132" i="4"/>
  <c r="L3132" i="4"/>
  <c r="N3131" i="4"/>
  <c r="L3131" i="4"/>
  <c r="N3130" i="4"/>
  <c r="L3130" i="4"/>
  <c r="N3129" i="4"/>
  <c r="L3129" i="4"/>
  <c r="N3128" i="4"/>
  <c r="L3128" i="4"/>
  <c r="N3127" i="4"/>
  <c r="L3127" i="4"/>
  <c r="N3126" i="4"/>
  <c r="L3126" i="4"/>
  <c r="N3125" i="4"/>
  <c r="L3125" i="4"/>
  <c r="N3124" i="4"/>
  <c r="L3124" i="4"/>
  <c r="N3123" i="4"/>
  <c r="L3123" i="4"/>
  <c r="N3122" i="4"/>
  <c r="L3122" i="4"/>
  <c r="N3121" i="4"/>
  <c r="L3121" i="4"/>
  <c r="N3120" i="4"/>
  <c r="L3120" i="4"/>
  <c r="N3119" i="4"/>
  <c r="L3119" i="4"/>
  <c r="N3118" i="4"/>
  <c r="L3118" i="4"/>
  <c r="N3117" i="4"/>
  <c r="L3117" i="4"/>
  <c r="N3116" i="4"/>
  <c r="L3116" i="4"/>
  <c r="N3115" i="4"/>
  <c r="L3115" i="4"/>
  <c r="N3114" i="4"/>
  <c r="L3114" i="4"/>
  <c r="N3113" i="4"/>
  <c r="L3113" i="4"/>
  <c r="N3112" i="4"/>
  <c r="L3112" i="4"/>
  <c r="N3111" i="4"/>
  <c r="L3111" i="4"/>
  <c r="N3110" i="4"/>
  <c r="L3110" i="4"/>
  <c r="N3109" i="4"/>
  <c r="L3109" i="4"/>
  <c r="N3108" i="4"/>
  <c r="L3108" i="4"/>
  <c r="N3107" i="4"/>
  <c r="L3107" i="4"/>
  <c r="N3106" i="4"/>
  <c r="L3106" i="4"/>
  <c r="N3105" i="4"/>
  <c r="L3105" i="4"/>
  <c r="N3104" i="4"/>
  <c r="L3104" i="4"/>
  <c r="N3103" i="4"/>
  <c r="L3103" i="4"/>
  <c r="N3102" i="4"/>
  <c r="L3102" i="4"/>
  <c r="N3101" i="4"/>
  <c r="L3101" i="4"/>
  <c r="N3100" i="4"/>
  <c r="L3100" i="4"/>
  <c r="N3099" i="4"/>
  <c r="L3099" i="4"/>
  <c r="N3098" i="4"/>
  <c r="L3098" i="4"/>
  <c r="N3097" i="4"/>
  <c r="L3097" i="4"/>
  <c r="N3096" i="4"/>
  <c r="L3096" i="4"/>
  <c r="N3095" i="4"/>
  <c r="L3095" i="4"/>
  <c r="N3094" i="4"/>
  <c r="L3094" i="4"/>
  <c r="N3093" i="4"/>
  <c r="L3093" i="4"/>
  <c r="N3092" i="4"/>
  <c r="L3092" i="4"/>
  <c r="N3091" i="4"/>
  <c r="L3091" i="4"/>
  <c r="N3090" i="4"/>
  <c r="L3090" i="4"/>
  <c r="N3089" i="4"/>
  <c r="L3089" i="4"/>
  <c r="N3088" i="4"/>
  <c r="L3088" i="4"/>
  <c r="N3087" i="4"/>
  <c r="L3087" i="4"/>
  <c r="N3086" i="4"/>
  <c r="L3086" i="4"/>
  <c r="N3085" i="4"/>
  <c r="L3085" i="4"/>
  <c r="N3084" i="4"/>
  <c r="L3084" i="4"/>
  <c r="N3651" i="4" l="1"/>
  <c r="L3651" i="4"/>
  <c r="N3083" i="4" l="1"/>
  <c r="L3083" i="4"/>
  <c r="N3082" i="4"/>
  <c r="L3082" i="4"/>
  <c r="N3081" i="4"/>
  <c r="L3081" i="4"/>
  <c r="N3080" i="4"/>
  <c r="L3080" i="4"/>
  <c r="N3079" i="4"/>
  <c r="L3079" i="4"/>
  <c r="N3078" i="4"/>
  <c r="L3078" i="4"/>
  <c r="N3077" i="4"/>
  <c r="L3077" i="4"/>
  <c r="N3076" i="4"/>
  <c r="L3076" i="4"/>
  <c r="N3075" i="4"/>
  <c r="L3075" i="4"/>
  <c r="N3074" i="4"/>
  <c r="L3074" i="4"/>
  <c r="N3073" i="4"/>
  <c r="L3073" i="4"/>
  <c r="N3072" i="4"/>
  <c r="L3072" i="4"/>
  <c r="N3071" i="4"/>
  <c r="L3071" i="4"/>
  <c r="N3070" i="4"/>
  <c r="L3070" i="4"/>
  <c r="N3069" i="4"/>
  <c r="L3069" i="4"/>
  <c r="N3068" i="4"/>
  <c r="L3068" i="4"/>
  <c r="N3067" i="4"/>
  <c r="L3067" i="4"/>
  <c r="N3066" i="4"/>
  <c r="L3066" i="4"/>
  <c r="N3065" i="4"/>
  <c r="L3065" i="4"/>
  <c r="N3064" i="4"/>
  <c r="L3064" i="4"/>
  <c r="N3063" i="4"/>
  <c r="L3063" i="4"/>
  <c r="N3062" i="4"/>
  <c r="L3062" i="4"/>
  <c r="D3062" i="4"/>
  <c r="C3062" i="4"/>
  <c r="B3062" i="4"/>
  <c r="N3061" i="4"/>
  <c r="L3061" i="4"/>
  <c r="D3061" i="4"/>
  <c r="C3061" i="4"/>
  <c r="B3061" i="4"/>
  <c r="N3060" i="4"/>
  <c r="L3060" i="4"/>
  <c r="D3060" i="4"/>
  <c r="C3060" i="4"/>
  <c r="B3060" i="4"/>
  <c r="N3059" i="4"/>
  <c r="L3059" i="4"/>
  <c r="D3059" i="4"/>
  <c r="C3059" i="4"/>
  <c r="B3059" i="4"/>
  <c r="N3058" i="4"/>
  <c r="L3058" i="4"/>
  <c r="N3057" i="4"/>
  <c r="L3057" i="4"/>
  <c r="N3056" i="4"/>
  <c r="L3056" i="4"/>
  <c r="N3055" i="4"/>
  <c r="L3055" i="4"/>
  <c r="N3054" i="4"/>
  <c r="L3054" i="4"/>
  <c r="N3053" i="4"/>
  <c r="L3053" i="4"/>
  <c r="N3052" i="4"/>
  <c r="L3052" i="4"/>
  <c r="N3051" i="4"/>
  <c r="L3051" i="4"/>
  <c r="N3050" i="4"/>
  <c r="L3050" i="4"/>
  <c r="N3049" i="4"/>
  <c r="L3049" i="4"/>
  <c r="N3048" i="4"/>
  <c r="L3048" i="4"/>
  <c r="N3047" i="4"/>
  <c r="L3047" i="4"/>
  <c r="N3046" i="4"/>
  <c r="L3046" i="4"/>
  <c r="N3045" i="4"/>
  <c r="L3045" i="4"/>
  <c r="N3044" i="4"/>
  <c r="L3044" i="4"/>
  <c r="N3043" i="4"/>
  <c r="L3043" i="4"/>
  <c r="N3042" i="4"/>
  <c r="L3042" i="4"/>
  <c r="N3041" i="4"/>
  <c r="L3041" i="4"/>
  <c r="N3040" i="4"/>
  <c r="L3040" i="4"/>
  <c r="N3039" i="4"/>
  <c r="L3039" i="4"/>
  <c r="N3038" i="4"/>
  <c r="L3038" i="4"/>
  <c r="N3037" i="4"/>
  <c r="L3037" i="4"/>
  <c r="N3036" i="4"/>
  <c r="L3036" i="4"/>
  <c r="N3035" i="4"/>
  <c r="L3035" i="4"/>
  <c r="N3034" i="4"/>
  <c r="L3034" i="4"/>
  <c r="N3033" i="4"/>
  <c r="L3033" i="4"/>
  <c r="N3032" i="4"/>
  <c r="L3032" i="4"/>
  <c r="N3031" i="4"/>
  <c r="L3031" i="4"/>
  <c r="N3030" i="4"/>
  <c r="L3030" i="4"/>
  <c r="N3029" i="4"/>
  <c r="L3029" i="4"/>
  <c r="N3028" i="4"/>
  <c r="L3028" i="4"/>
  <c r="N3027" i="4"/>
  <c r="L3027" i="4"/>
  <c r="N3026" i="4"/>
  <c r="L3026" i="4"/>
  <c r="N3025" i="4"/>
  <c r="L3025" i="4"/>
  <c r="N3024" i="4"/>
  <c r="L3024" i="4"/>
  <c r="N3023" i="4"/>
  <c r="L3023" i="4"/>
  <c r="N3022" i="4"/>
  <c r="L3022" i="4"/>
  <c r="N3021" i="4"/>
  <c r="L3021" i="4"/>
  <c r="N3020" i="4"/>
  <c r="L3020" i="4"/>
  <c r="N3019" i="4"/>
  <c r="L3019" i="4"/>
  <c r="N3018" i="4"/>
  <c r="L3018" i="4"/>
  <c r="N3017" i="4"/>
  <c r="L3017" i="4"/>
  <c r="N3016" i="4"/>
  <c r="L3016" i="4"/>
  <c r="N3015" i="4"/>
  <c r="L3015" i="4"/>
  <c r="N3014" i="4"/>
  <c r="L3014" i="4"/>
  <c r="N3013" i="4"/>
  <c r="L3013" i="4"/>
  <c r="N3012" i="4"/>
  <c r="L3012" i="4"/>
  <c r="N3011" i="4"/>
  <c r="L3011" i="4"/>
  <c r="N3010" i="4"/>
  <c r="L3010" i="4"/>
  <c r="N3009" i="4"/>
  <c r="L3009" i="4"/>
  <c r="N3008" i="4"/>
  <c r="L3008" i="4"/>
  <c r="N3007" i="4"/>
  <c r="L3007" i="4"/>
  <c r="N3006" i="4"/>
  <c r="L3006" i="4"/>
  <c r="N3005" i="4"/>
  <c r="L3005" i="4"/>
  <c r="N3004" i="4"/>
  <c r="L3004" i="4"/>
  <c r="N3003" i="4"/>
  <c r="L3003" i="4"/>
  <c r="N3002" i="4"/>
  <c r="L3002" i="4"/>
  <c r="N3001" i="4"/>
  <c r="L3001" i="4"/>
  <c r="N3000" i="4"/>
  <c r="L3000" i="4"/>
  <c r="D3000" i="4"/>
  <c r="C3000" i="4"/>
  <c r="B3000" i="4"/>
  <c r="N2999" i="4"/>
  <c r="L2999" i="4"/>
  <c r="N2998" i="4"/>
  <c r="L2998" i="4"/>
  <c r="N2997" i="4"/>
  <c r="L2997" i="4"/>
  <c r="N2996" i="4"/>
  <c r="L2996" i="4"/>
  <c r="N2995" i="4"/>
  <c r="L2995" i="4"/>
  <c r="N2994" i="4"/>
  <c r="L2994" i="4"/>
  <c r="N2993" i="4"/>
  <c r="L2993" i="4"/>
  <c r="N2992" i="4"/>
  <c r="L2992" i="4"/>
  <c r="N2991" i="4"/>
  <c r="L2991" i="4"/>
  <c r="N2990" i="4"/>
  <c r="L2990" i="4"/>
  <c r="N2989" i="4"/>
  <c r="L2989" i="4"/>
  <c r="N2988" i="4"/>
  <c r="L2988" i="4"/>
  <c r="N2987" i="4"/>
  <c r="L2987" i="4"/>
  <c r="N2986" i="4"/>
  <c r="L2986" i="4"/>
  <c r="N2985" i="4"/>
  <c r="L2985" i="4"/>
  <c r="N2984" i="4"/>
  <c r="L2984" i="4"/>
  <c r="N2983" i="4"/>
  <c r="L2983" i="4"/>
  <c r="N2982" i="4"/>
  <c r="L2982" i="4"/>
  <c r="N2981" i="4"/>
  <c r="L2981" i="4"/>
  <c r="N2980" i="4"/>
  <c r="L2980" i="4"/>
  <c r="N2979" i="4"/>
  <c r="L2979" i="4"/>
  <c r="N2978" i="4"/>
  <c r="L2978" i="4"/>
  <c r="N2977" i="4"/>
  <c r="L2977" i="4"/>
  <c r="N2976" i="4"/>
  <c r="L2976" i="4"/>
  <c r="N2975" i="4"/>
  <c r="L2975" i="4"/>
  <c r="D2975" i="4"/>
  <c r="C2975" i="4"/>
  <c r="B2975" i="4"/>
  <c r="N2974" i="4"/>
  <c r="L2974" i="4"/>
  <c r="D2974" i="4"/>
  <c r="C2974" i="4"/>
  <c r="B2974" i="4"/>
  <c r="N2973" i="4"/>
  <c r="L2973" i="4"/>
  <c r="D2973" i="4"/>
  <c r="C2973" i="4"/>
  <c r="B2973" i="4"/>
  <c r="N2972" i="4"/>
  <c r="L2972" i="4"/>
  <c r="N2971" i="4"/>
  <c r="L2971" i="4"/>
  <c r="N2970" i="4"/>
  <c r="L2970" i="4"/>
  <c r="N2969" i="4"/>
  <c r="L2969" i="4"/>
  <c r="N2968" i="4"/>
  <c r="L2968" i="4"/>
  <c r="N2967" i="4"/>
  <c r="L2967" i="4"/>
  <c r="N2966" i="4"/>
  <c r="L2966" i="4"/>
  <c r="N2965" i="4"/>
  <c r="L2965" i="4"/>
  <c r="N2964" i="4"/>
  <c r="L2964" i="4"/>
  <c r="N2963" i="4"/>
  <c r="L2963" i="4"/>
  <c r="N2962" i="4"/>
  <c r="L2962" i="4"/>
  <c r="N2961" i="4"/>
  <c r="L2961" i="4"/>
  <c r="D2961" i="4"/>
  <c r="C2961" i="4"/>
  <c r="B2961" i="4"/>
  <c r="N2960" i="4"/>
  <c r="L2960" i="4"/>
  <c r="D2960" i="4"/>
  <c r="C2960" i="4"/>
  <c r="B2960" i="4"/>
  <c r="N2959" i="4"/>
  <c r="L2959" i="4"/>
  <c r="N2958" i="4"/>
  <c r="L2958" i="4"/>
  <c r="N2957" i="4"/>
  <c r="L2957" i="4"/>
  <c r="N2956" i="4"/>
  <c r="L2956" i="4"/>
  <c r="N2955" i="4"/>
  <c r="L2955" i="4"/>
  <c r="N2954" i="4"/>
  <c r="L2954" i="4"/>
  <c r="N2953" i="4"/>
  <c r="L2953" i="4"/>
  <c r="N2952" i="4"/>
  <c r="L2952" i="4"/>
  <c r="N2951" i="4"/>
  <c r="L2951" i="4"/>
  <c r="N2950" i="4"/>
  <c r="L2950" i="4"/>
  <c r="N2949" i="4"/>
  <c r="L2949" i="4"/>
  <c r="N2948" i="4"/>
  <c r="L2948" i="4"/>
  <c r="N2947" i="4"/>
  <c r="L2947" i="4"/>
  <c r="N2946" i="4"/>
  <c r="L2946" i="4"/>
  <c r="N2945" i="4"/>
  <c r="L2945" i="4"/>
  <c r="N2944" i="4"/>
  <c r="L2944" i="4"/>
  <c r="N2943" i="4"/>
  <c r="L2943" i="4"/>
  <c r="N2942" i="4"/>
  <c r="L2942" i="4"/>
  <c r="N2941" i="4"/>
  <c r="L2941" i="4"/>
  <c r="N2940" i="4"/>
  <c r="L2940" i="4"/>
  <c r="N2939" i="4"/>
  <c r="L2939" i="4"/>
  <c r="N2938" i="4"/>
  <c r="L2938" i="4"/>
  <c r="N2937" i="4"/>
  <c r="L2937" i="4"/>
  <c r="N2936" i="4"/>
  <c r="L2936" i="4"/>
  <c r="N2935" i="4"/>
  <c r="L2935" i="4"/>
  <c r="N2934" i="4"/>
  <c r="L2934" i="4"/>
  <c r="D2934" i="4"/>
  <c r="C2934" i="4"/>
  <c r="B2934" i="4"/>
  <c r="N2933" i="4"/>
  <c r="L2933" i="4"/>
  <c r="D2933" i="4"/>
  <c r="C2933" i="4"/>
  <c r="B2933" i="4"/>
  <c r="N2932" i="4"/>
  <c r="L2932" i="4"/>
  <c r="D2932" i="4"/>
  <c r="C2932" i="4"/>
  <c r="B2932" i="4"/>
  <c r="N2931" i="4"/>
  <c r="L2931" i="4"/>
  <c r="N2930" i="4"/>
  <c r="L2930" i="4"/>
  <c r="N2929" i="4"/>
  <c r="L2929" i="4"/>
  <c r="N2928" i="4"/>
  <c r="L2928" i="4"/>
  <c r="N2927" i="4"/>
  <c r="L2927" i="4"/>
  <c r="N2926" i="4"/>
  <c r="L2926" i="4"/>
  <c r="N2925" i="4"/>
  <c r="L2925" i="4"/>
  <c r="N2924" i="4"/>
  <c r="L2924" i="4"/>
  <c r="D2924" i="4"/>
  <c r="C2924" i="4"/>
  <c r="B2924" i="4"/>
  <c r="N2923" i="4"/>
  <c r="L2923" i="4"/>
  <c r="N2922" i="4"/>
  <c r="L2922" i="4"/>
  <c r="N2921" i="4"/>
  <c r="L2921" i="4"/>
  <c r="N2920" i="4"/>
  <c r="L2920" i="4"/>
  <c r="N2919" i="4"/>
  <c r="L2919" i="4"/>
  <c r="N2918" i="4"/>
  <c r="L2918" i="4"/>
  <c r="N2917" i="4"/>
  <c r="L2917" i="4"/>
  <c r="N2916" i="4"/>
  <c r="L2916" i="4"/>
  <c r="N2915" i="4"/>
  <c r="L2915" i="4"/>
  <c r="N2914" i="4"/>
  <c r="L2914" i="4"/>
  <c r="N2913" i="4"/>
  <c r="L2913" i="4"/>
  <c r="N2912" i="4"/>
  <c r="L2912" i="4"/>
  <c r="D2912" i="4"/>
  <c r="C2912" i="4"/>
  <c r="B2912" i="4"/>
  <c r="N2911" i="4"/>
  <c r="L2911" i="4"/>
  <c r="N2910" i="4"/>
  <c r="L2910" i="4"/>
  <c r="N2909" i="4"/>
  <c r="L2909" i="4"/>
  <c r="N2908" i="4"/>
  <c r="L2908" i="4"/>
  <c r="N2907" i="4"/>
  <c r="L2907" i="4"/>
  <c r="N2906" i="4"/>
  <c r="L2906" i="4"/>
  <c r="N2905" i="4"/>
  <c r="L2905" i="4"/>
  <c r="N2904" i="4"/>
  <c r="L2904" i="4"/>
  <c r="D2904" i="4"/>
  <c r="C2904" i="4"/>
  <c r="B2904" i="4"/>
  <c r="N2903" i="4"/>
  <c r="L2903" i="4"/>
  <c r="D2903" i="4"/>
  <c r="C2903" i="4"/>
  <c r="B2903" i="4"/>
  <c r="N2902" i="4"/>
  <c r="L2902" i="4"/>
  <c r="N2901" i="4"/>
  <c r="L2901" i="4"/>
  <c r="N2900" i="4"/>
  <c r="L2900" i="4"/>
  <c r="N2899" i="4"/>
  <c r="L2899" i="4"/>
  <c r="N2898" i="4"/>
  <c r="L2898" i="4"/>
  <c r="N2897" i="4"/>
  <c r="L2897" i="4"/>
  <c r="N2896" i="4"/>
  <c r="L2896" i="4"/>
  <c r="N2895" i="4"/>
  <c r="L2895" i="4"/>
  <c r="N2894" i="4"/>
  <c r="L2894" i="4"/>
  <c r="N2893" i="4"/>
  <c r="L2893" i="4"/>
  <c r="N2892" i="4"/>
  <c r="L2892" i="4"/>
  <c r="N2891" i="4"/>
  <c r="L2891" i="4"/>
  <c r="N2890" i="4"/>
  <c r="L2890" i="4"/>
  <c r="N2889" i="4"/>
  <c r="L2889" i="4"/>
  <c r="N2888" i="4"/>
  <c r="L2888" i="4"/>
  <c r="N2887" i="4"/>
  <c r="L2887" i="4"/>
  <c r="D2887" i="4"/>
  <c r="C2887" i="4"/>
  <c r="B2887" i="4"/>
  <c r="N2886" i="4"/>
  <c r="L2886" i="4"/>
  <c r="N2885" i="4"/>
  <c r="L2885" i="4"/>
  <c r="N2884" i="4"/>
  <c r="L2884" i="4"/>
  <c r="N2883" i="4"/>
  <c r="L2883" i="4"/>
  <c r="N2882" i="4"/>
  <c r="L2882" i="4"/>
  <c r="N2881" i="4"/>
  <c r="L2881" i="4"/>
  <c r="N2880" i="4"/>
  <c r="L2880" i="4"/>
  <c r="D2880" i="4"/>
  <c r="C2880" i="4"/>
  <c r="B2880" i="4"/>
  <c r="N2879" i="4"/>
  <c r="L2879" i="4"/>
  <c r="D2879" i="4"/>
  <c r="C2879" i="4"/>
  <c r="B2879" i="4"/>
  <c r="N2878" i="4"/>
  <c r="L2878" i="4"/>
  <c r="D2878" i="4"/>
  <c r="C2878" i="4"/>
  <c r="B2878" i="4"/>
  <c r="N2876" i="4"/>
  <c r="L2876" i="4"/>
  <c r="N2875" i="4"/>
  <c r="L2875" i="4"/>
  <c r="N2874" i="4"/>
  <c r="L2874" i="4"/>
  <c r="N2873" i="4"/>
  <c r="L2873" i="4"/>
  <c r="N2872" i="4"/>
  <c r="L2872" i="4"/>
  <c r="N2871" i="4"/>
  <c r="L2871" i="4"/>
  <c r="N2869" i="4"/>
  <c r="L2869" i="4"/>
  <c r="N2868" i="4"/>
  <c r="L2868" i="4"/>
  <c r="N2867" i="4"/>
  <c r="L2867" i="4"/>
  <c r="N2866" i="4"/>
  <c r="L2866" i="4"/>
  <c r="N2865" i="4"/>
  <c r="L2865" i="4"/>
  <c r="N2864" i="4"/>
  <c r="L2864" i="4"/>
  <c r="N2863" i="4"/>
  <c r="L2863" i="4"/>
  <c r="N2862" i="4"/>
  <c r="L2862" i="4"/>
  <c r="D2862" i="4"/>
  <c r="C2862" i="4"/>
  <c r="B2862" i="4"/>
  <c r="N2861" i="4"/>
  <c r="L2861" i="4"/>
  <c r="D2861" i="4"/>
  <c r="C2861" i="4"/>
  <c r="B2861" i="4"/>
  <c r="N2860" i="4"/>
  <c r="L2860" i="4"/>
  <c r="D2860" i="4"/>
  <c r="C2860" i="4"/>
  <c r="B2860" i="4"/>
  <c r="N2859" i="4"/>
  <c r="L2859" i="4"/>
  <c r="D2859" i="4"/>
  <c r="C2859" i="4"/>
  <c r="B2859" i="4"/>
  <c r="N2858" i="4"/>
  <c r="L2858" i="4"/>
  <c r="D2858" i="4"/>
  <c r="C2858" i="4"/>
  <c r="B2858" i="4"/>
  <c r="U2857" i="4"/>
  <c r="S2857" i="4"/>
  <c r="N2857" i="4"/>
  <c r="L2857" i="4"/>
  <c r="D2857" i="4"/>
  <c r="C2857" i="4"/>
  <c r="B2857" i="4"/>
  <c r="N2855" i="4"/>
  <c r="L2855" i="4"/>
  <c r="N2854" i="4"/>
  <c r="L2854" i="4"/>
  <c r="N2852" i="4"/>
  <c r="L2852" i="4"/>
  <c r="N2851" i="4"/>
  <c r="L2851" i="4"/>
  <c r="N2850" i="4"/>
  <c r="L2850" i="4"/>
  <c r="N2849" i="4"/>
  <c r="L2849" i="4"/>
  <c r="N2848" i="4"/>
  <c r="L2848" i="4"/>
  <c r="N2847" i="4"/>
  <c r="L2847" i="4"/>
  <c r="N2846" i="4"/>
  <c r="L2846" i="4"/>
  <c r="N2845" i="4"/>
  <c r="L2845" i="4"/>
  <c r="N2844" i="4"/>
  <c r="L2844" i="4"/>
  <c r="N2843" i="4"/>
  <c r="L2843" i="4"/>
  <c r="N2842" i="4"/>
  <c r="L2842" i="4"/>
  <c r="N2841" i="4"/>
  <c r="L2841" i="4"/>
  <c r="N2840" i="4"/>
  <c r="L2840" i="4"/>
  <c r="N2839" i="4"/>
  <c r="L2839" i="4"/>
  <c r="N2838" i="4"/>
  <c r="L2838" i="4"/>
  <c r="N2837" i="4"/>
  <c r="L2837" i="4"/>
  <c r="N2836" i="4"/>
  <c r="L2836" i="4"/>
  <c r="D2836" i="4"/>
  <c r="C2836" i="4"/>
  <c r="B2836" i="4"/>
  <c r="N2835" i="4"/>
  <c r="L2835" i="4"/>
  <c r="D2835" i="4"/>
  <c r="C2835" i="4"/>
  <c r="B2835" i="4"/>
  <c r="N2834" i="4"/>
  <c r="L2834" i="4"/>
  <c r="D2834" i="4"/>
  <c r="C2834" i="4"/>
  <c r="B2834" i="4"/>
  <c r="N2833" i="4"/>
  <c r="L2833" i="4"/>
  <c r="N2832" i="4"/>
  <c r="L2832" i="4"/>
  <c r="N2831" i="4"/>
  <c r="L2831" i="4"/>
  <c r="N2830" i="4"/>
  <c r="L2830" i="4"/>
  <c r="N2829" i="4"/>
  <c r="L2829" i="4"/>
  <c r="N2828" i="4"/>
  <c r="L2828" i="4"/>
  <c r="N2827" i="4"/>
  <c r="L2827" i="4"/>
  <c r="N2826" i="4"/>
  <c r="L2826" i="4"/>
  <c r="N2825" i="4"/>
  <c r="L2825" i="4"/>
  <c r="D2825" i="4"/>
  <c r="C2825" i="4"/>
  <c r="B2825" i="4"/>
  <c r="N2824" i="4"/>
  <c r="L2824" i="4"/>
  <c r="D2824" i="4"/>
  <c r="C2824" i="4"/>
  <c r="B2824" i="4"/>
  <c r="N2823" i="4"/>
  <c r="L2823" i="4"/>
  <c r="D2823" i="4"/>
  <c r="C2823" i="4"/>
  <c r="B2823" i="4"/>
  <c r="N2822" i="4"/>
  <c r="L2822" i="4"/>
  <c r="D2822" i="4"/>
  <c r="C2822" i="4"/>
  <c r="B2822" i="4"/>
  <c r="N2821" i="4"/>
  <c r="L2821" i="4"/>
  <c r="D2821" i="4"/>
  <c r="C2821" i="4"/>
  <c r="B2821" i="4"/>
  <c r="N2820" i="4"/>
  <c r="L2820" i="4"/>
  <c r="D2820" i="4"/>
  <c r="C2820" i="4"/>
  <c r="B2820" i="4"/>
  <c r="U2819" i="4"/>
  <c r="S2819" i="4"/>
  <c r="N2819" i="4"/>
  <c r="L2819" i="4"/>
  <c r="D2819" i="4"/>
  <c r="C2819" i="4"/>
  <c r="B2819" i="4"/>
  <c r="N2818" i="4"/>
  <c r="L2818" i="4"/>
  <c r="N2817" i="4"/>
  <c r="L2817" i="4"/>
  <c r="N2816" i="4"/>
  <c r="L2816" i="4"/>
  <c r="N2815" i="4"/>
  <c r="L2815" i="4"/>
  <c r="N2814" i="4"/>
  <c r="L2814" i="4"/>
  <c r="N2813" i="4"/>
  <c r="L2813" i="4"/>
  <c r="N2812" i="4"/>
  <c r="L2812" i="4"/>
  <c r="N2811" i="4"/>
  <c r="L2811" i="4"/>
  <c r="N2809" i="4"/>
  <c r="L2809" i="4"/>
  <c r="N2808" i="4"/>
  <c r="L2808" i="4"/>
  <c r="N2807" i="4"/>
  <c r="L2807" i="4"/>
  <c r="N2806" i="4"/>
  <c r="L2806" i="4"/>
  <c r="N2805" i="4"/>
  <c r="L2805" i="4"/>
  <c r="N2804" i="4"/>
  <c r="L2804" i="4"/>
  <c r="N2803" i="4"/>
  <c r="L2803" i="4"/>
  <c r="N2802" i="4"/>
  <c r="L2802" i="4"/>
  <c r="D2802" i="4"/>
  <c r="C2802" i="4"/>
  <c r="B2802" i="4"/>
  <c r="N2801" i="4"/>
  <c r="L2801" i="4"/>
  <c r="D2801" i="4"/>
  <c r="C2801" i="4"/>
  <c r="B2801" i="4"/>
  <c r="N2800" i="4"/>
  <c r="L2800" i="4"/>
  <c r="D2800" i="4"/>
  <c r="C2800" i="4"/>
  <c r="B2800" i="4"/>
  <c r="N2799" i="4"/>
  <c r="L2799" i="4"/>
  <c r="D2799" i="4"/>
  <c r="C2799" i="4"/>
  <c r="B2799" i="4"/>
  <c r="N2798" i="4"/>
  <c r="L2798" i="4"/>
  <c r="D2798" i="4"/>
  <c r="C2798" i="4"/>
  <c r="B2798" i="4"/>
  <c r="N2797" i="4"/>
  <c r="L2797" i="4"/>
  <c r="N2796" i="4"/>
  <c r="L2796" i="4"/>
  <c r="N2795" i="4"/>
  <c r="L2795" i="4"/>
  <c r="N2794" i="4"/>
  <c r="L2794" i="4"/>
  <c r="N2793" i="4"/>
  <c r="L2793" i="4"/>
  <c r="N2792" i="4"/>
  <c r="L2792" i="4"/>
  <c r="N2791" i="4"/>
  <c r="L2791" i="4"/>
  <c r="N2790" i="4"/>
  <c r="L2790" i="4"/>
  <c r="N2789" i="4"/>
  <c r="L2789" i="4"/>
  <c r="N2788" i="4"/>
  <c r="L2788" i="4"/>
  <c r="N2787" i="4"/>
  <c r="L2787" i="4"/>
  <c r="N2786" i="4"/>
  <c r="L2786" i="4"/>
  <c r="N2785" i="4"/>
  <c r="L2785" i="4"/>
  <c r="N2784" i="4"/>
  <c r="L2784" i="4"/>
  <c r="N2783" i="4"/>
  <c r="L2783" i="4"/>
  <c r="N2782" i="4"/>
  <c r="L2782" i="4"/>
  <c r="N2781" i="4"/>
  <c r="L2781" i="4"/>
  <c r="N2780" i="4"/>
  <c r="L2780" i="4"/>
  <c r="N2779" i="4"/>
  <c r="L2779" i="4"/>
  <c r="N2778" i="4"/>
  <c r="L2778" i="4"/>
  <c r="N2777" i="4"/>
  <c r="L2777" i="4"/>
  <c r="N2776" i="4"/>
  <c r="L2776" i="4"/>
  <c r="N2775" i="4"/>
  <c r="L2775" i="4"/>
  <c r="N2774" i="4"/>
  <c r="L2774" i="4"/>
  <c r="N2773" i="4"/>
  <c r="L2773" i="4"/>
  <c r="N2772" i="4"/>
  <c r="L2772" i="4"/>
  <c r="N2771" i="4"/>
  <c r="L2771" i="4"/>
  <c r="N2770" i="4"/>
  <c r="L2770" i="4"/>
  <c r="N2769" i="4"/>
  <c r="L2769" i="4"/>
  <c r="N2768" i="4"/>
  <c r="L2768" i="4"/>
  <c r="N2767" i="4"/>
  <c r="L2767" i="4"/>
  <c r="N2766" i="4"/>
  <c r="L2766" i="4"/>
  <c r="N2765" i="4"/>
  <c r="L2765" i="4"/>
  <c r="N2764" i="4"/>
  <c r="L2764" i="4"/>
  <c r="N2763" i="4"/>
  <c r="L2763" i="4"/>
  <c r="N2762" i="4"/>
  <c r="L2762" i="4"/>
  <c r="N2761" i="4"/>
  <c r="L2761" i="4"/>
  <c r="N2760" i="4"/>
  <c r="L2760" i="4"/>
  <c r="N2759" i="4"/>
  <c r="L2759" i="4"/>
  <c r="N2758" i="4"/>
  <c r="L2758" i="4"/>
  <c r="N2757" i="4"/>
  <c r="L2757" i="4"/>
  <c r="N2756" i="4"/>
  <c r="L2756" i="4"/>
  <c r="N2755" i="4"/>
  <c r="L2755" i="4"/>
  <c r="N2754" i="4"/>
  <c r="L2754" i="4"/>
  <c r="N2753" i="4"/>
  <c r="L2753" i="4"/>
  <c r="N2752" i="4"/>
  <c r="L2752" i="4"/>
  <c r="N2751" i="4"/>
  <c r="L2751" i="4"/>
  <c r="N2750" i="4"/>
  <c r="L2750" i="4"/>
  <c r="N2749" i="4"/>
  <c r="L2749" i="4"/>
  <c r="N2748" i="4"/>
  <c r="L2748" i="4"/>
  <c r="D2748" i="4"/>
  <c r="C2748" i="4"/>
  <c r="B2748" i="4"/>
  <c r="U2747" i="4"/>
  <c r="S2747" i="4"/>
  <c r="N2747" i="4"/>
  <c r="L2747" i="4"/>
  <c r="D2747" i="4"/>
  <c r="C2747" i="4"/>
  <c r="B2747" i="4"/>
  <c r="N2746" i="4"/>
  <c r="L2746" i="4"/>
  <c r="N2745" i="4"/>
  <c r="L2745" i="4"/>
  <c r="N2744" i="4"/>
  <c r="L2744" i="4"/>
  <c r="N2743" i="4"/>
  <c r="L2743" i="4"/>
  <c r="N2742" i="4"/>
  <c r="L2742" i="4"/>
  <c r="N2741" i="4"/>
  <c r="L2741" i="4"/>
  <c r="N2740" i="4"/>
  <c r="L2740" i="4"/>
  <c r="N2739" i="4"/>
  <c r="L2739" i="4"/>
  <c r="N2738" i="4"/>
  <c r="L2738" i="4"/>
  <c r="N2737" i="4"/>
  <c r="L2737" i="4"/>
  <c r="N2736" i="4"/>
  <c r="L2736" i="4"/>
  <c r="N2735" i="4"/>
  <c r="L2735" i="4"/>
  <c r="N2734" i="4"/>
  <c r="L2734" i="4"/>
  <c r="N2733" i="4"/>
  <c r="L2733" i="4"/>
  <c r="N2732" i="4"/>
  <c r="L2732" i="4"/>
  <c r="N2731" i="4"/>
  <c r="L2731" i="4"/>
  <c r="N2730" i="4"/>
  <c r="L2730" i="4"/>
  <c r="N2729" i="4"/>
  <c r="L2729" i="4"/>
  <c r="N2728" i="4"/>
  <c r="L2728" i="4"/>
  <c r="N2727" i="4"/>
  <c r="L2727" i="4"/>
  <c r="N2726" i="4"/>
  <c r="L2726" i="4"/>
  <c r="N2725" i="4"/>
  <c r="L2725" i="4"/>
  <c r="N2724" i="4"/>
  <c r="L2724" i="4"/>
  <c r="N2723" i="4"/>
  <c r="L2723" i="4"/>
  <c r="N2722" i="4"/>
  <c r="L2722" i="4"/>
  <c r="N2721" i="4"/>
  <c r="L2721" i="4"/>
  <c r="N2720" i="4"/>
  <c r="L2720" i="4"/>
  <c r="N2719" i="4"/>
  <c r="L2719" i="4"/>
  <c r="N2718" i="4"/>
  <c r="L2718" i="4"/>
  <c r="N2717" i="4"/>
  <c r="L2717" i="4"/>
  <c r="N2716" i="4"/>
  <c r="L2716" i="4"/>
  <c r="N2715" i="4"/>
  <c r="L2715" i="4"/>
  <c r="N2714" i="4"/>
  <c r="L2714" i="4"/>
  <c r="N2713" i="4"/>
  <c r="L2713" i="4"/>
  <c r="N2712" i="4"/>
  <c r="L2712" i="4"/>
  <c r="N2711" i="4"/>
  <c r="L2711" i="4"/>
  <c r="N2710" i="4"/>
  <c r="L2710" i="4"/>
  <c r="N2709" i="4"/>
  <c r="L2709" i="4"/>
  <c r="N2708" i="4"/>
  <c r="L2708" i="4"/>
  <c r="N2707" i="4"/>
  <c r="L2707" i="4"/>
  <c r="N2706" i="4"/>
  <c r="L2706" i="4"/>
  <c r="N2705" i="4"/>
  <c r="L2705" i="4"/>
  <c r="N2704" i="4"/>
  <c r="L2704" i="4"/>
  <c r="N2703" i="4"/>
  <c r="L2703" i="4"/>
  <c r="N2702" i="4"/>
  <c r="L2702" i="4"/>
  <c r="N2701" i="4"/>
  <c r="L2701" i="4"/>
  <c r="N2700" i="4"/>
  <c r="L2700" i="4"/>
  <c r="N2699" i="4"/>
  <c r="L2699" i="4"/>
  <c r="N2698" i="4"/>
  <c r="L2698" i="4"/>
  <c r="N2697" i="4"/>
  <c r="L2697" i="4"/>
  <c r="N2696" i="4"/>
  <c r="L2696" i="4"/>
  <c r="N2695" i="4"/>
  <c r="L2695" i="4"/>
  <c r="N2694" i="4"/>
  <c r="L2694" i="4"/>
  <c r="N2693" i="4"/>
  <c r="L2693" i="4"/>
  <c r="N2692" i="4"/>
  <c r="L2692" i="4"/>
  <c r="N2691" i="4"/>
  <c r="L2691" i="4"/>
  <c r="N2690" i="4"/>
  <c r="L2690" i="4"/>
  <c r="N2689" i="4"/>
  <c r="L2689" i="4"/>
  <c r="N2688" i="4"/>
  <c r="L2688" i="4"/>
  <c r="N2687" i="4"/>
  <c r="L2687" i="4"/>
  <c r="N2686" i="4"/>
  <c r="L2686" i="4"/>
  <c r="N2685" i="4"/>
  <c r="L2685" i="4"/>
  <c r="N2684" i="4"/>
  <c r="L2684" i="4"/>
  <c r="N2683" i="4"/>
  <c r="L2683" i="4"/>
  <c r="N2682" i="4"/>
  <c r="L2682" i="4"/>
  <c r="N2681" i="4"/>
  <c r="L2681" i="4"/>
  <c r="N2680" i="4"/>
  <c r="L2680" i="4"/>
  <c r="N2679" i="4"/>
  <c r="L2679" i="4"/>
  <c r="N2678" i="4"/>
  <c r="L2678" i="4"/>
  <c r="N2677" i="4"/>
  <c r="L2677" i="4"/>
  <c r="N2676" i="4"/>
  <c r="L2676" i="4"/>
  <c r="N2675" i="4"/>
  <c r="L2675" i="4"/>
  <c r="N2674" i="4"/>
  <c r="L2674" i="4"/>
  <c r="N2673" i="4"/>
  <c r="L2673" i="4"/>
  <c r="N2672" i="4"/>
  <c r="L2672" i="4"/>
  <c r="N2671" i="4"/>
  <c r="L2671" i="4"/>
  <c r="N2670" i="4"/>
  <c r="L2670" i="4"/>
  <c r="N2669" i="4"/>
  <c r="L2669" i="4"/>
  <c r="N2668" i="4"/>
  <c r="L2668" i="4"/>
  <c r="N2667" i="4"/>
  <c r="L2667" i="4"/>
  <c r="N2666" i="4"/>
  <c r="L2666" i="4"/>
  <c r="N2665" i="4"/>
  <c r="L2665" i="4"/>
  <c r="N2664" i="4"/>
  <c r="L2664" i="4"/>
  <c r="N2663" i="4"/>
  <c r="L2663" i="4"/>
  <c r="N2662" i="4"/>
  <c r="L2662" i="4"/>
  <c r="N2661" i="4"/>
  <c r="L2661" i="4"/>
  <c r="N2660" i="4"/>
  <c r="L2660" i="4"/>
  <c r="N2659" i="4"/>
  <c r="L2659" i="4"/>
  <c r="N2658" i="4"/>
  <c r="L2658" i="4"/>
  <c r="N2657" i="4"/>
  <c r="L2657" i="4"/>
  <c r="N2656" i="4"/>
  <c r="L2656" i="4"/>
  <c r="N2655" i="4"/>
  <c r="L2655" i="4"/>
  <c r="N2654" i="4"/>
  <c r="L2654" i="4"/>
  <c r="N2653" i="4"/>
  <c r="L2653" i="4"/>
  <c r="N2652" i="4"/>
  <c r="L2652" i="4"/>
  <c r="N2651" i="4"/>
  <c r="L2651" i="4"/>
  <c r="N2650" i="4"/>
  <c r="L2650" i="4"/>
  <c r="N2649" i="4"/>
  <c r="L2649" i="4"/>
  <c r="N2648" i="4"/>
  <c r="L2648" i="4"/>
  <c r="N2647" i="4"/>
  <c r="L2647" i="4"/>
  <c r="N2646" i="4"/>
  <c r="L2646" i="4"/>
  <c r="N2645" i="4"/>
  <c r="L2645" i="4"/>
  <c r="N2644" i="4"/>
  <c r="L2644" i="4"/>
  <c r="N2643" i="4"/>
  <c r="L2643" i="4"/>
  <c r="N2642" i="4"/>
  <c r="L2642" i="4"/>
  <c r="N2641" i="4"/>
  <c r="L2641" i="4"/>
  <c r="N2640" i="4"/>
  <c r="L2640" i="4"/>
  <c r="N2639" i="4"/>
  <c r="L2639" i="4"/>
  <c r="N2638" i="4"/>
  <c r="L2638" i="4"/>
  <c r="N2637" i="4"/>
  <c r="L2637" i="4"/>
  <c r="N2636" i="4"/>
  <c r="L2636" i="4"/>
  <c r="N2635" i="4"/>
  <c r="L2635" i="4"/>
  <c r="N2634" i="4"/>
  <c r="L2634" i="4"/>
  <c r="N2633" i="4"/>
  <c r="L2633" i="4"/>
  <c r="N2632" i="4"/>
  <c r="L2632" i="4"/>
  <c r="N2631" i="4"/>
  <c r="L2631" i="4"/>
  <c r="N2630" i="4"/>
  <c r="L2630" i="4"/>
  <c r="N2629" i="4"/>
  <c r="L2629" i="4"/>
  <c r="N2628" i="4"/>
  <c r="L2628" i="4"/>
  <c r="N2627" i="4"/>
  <c r="L2627" i="4"/>
  <c r="N2626" i="4"/>
  <c r="L2626" i="4"/>
  <c r="N2625" i="4"/>
  <c r="L2625" i="4"/>
  <c r="N2624" i="4"/>
  <c r="L2624" i="4"/>
  <c r="N2623" i="4"/>
  <c r="L2623" i="4"/>
  <c r="N2622" i="4"/>
  <c r="L2622" i="4"/>
  <c r="N2621" i="4"/>
  <c r="L2621" i="4"/>
  <c r="N2620" i="4"/>
  <c r="L2620" i="4"/>
  <c r="N2619" i="4"/>
  <c r="L2619" i="4"/>
  <c r="N2618" i="4"/>
  <c r="L2618" i="4"/>
  <c r="N2617" i="4"/>
  <c r="L2617" i="4"/>
  <c r="N2616" i="4"/>
  <c r="L2616" i="4"/>
  <c r="N2615" i="4"/>
  <c r="L2615" i="4"/>
  <c r="N2614" i="4"/>
  <c r="L2614" i="4"/>
  <c r="N2613" i="4"/>
  <c r="L2613" i="4"/>
  <c r="N2612" i="4"/>
  <c r="L2612" i="4"/>
  <c r="N2611" i="4"/>
  <c r="L2611" i="4"/>
  <c r="N2610" i="4"/>
  <c r="L2610" i="4"/>
  <c r="N2609" i="4"/>
  <c r="L2609" i="4"/>
  <c r="N2608" i="4"/>
  <c r="L2608" i="4"/>
  <c r="N2607" i="4"/>
  <c r="L2607" i="4"/>
  <c r="N2606" i="4"/>
  <c r="L2606" i="4"/>
  <c r="N2605" i="4"/>
  <c r="L2605" i="4"/>
  <c r="N2604" i="4"/>
  <c r="L2604" i="4"/>
  <c r="N2603" i="4"/>
  <c r="L2603" i="4"/>
  <c r="N2602" i="4"/>
  <c r="L2602" i="4"/>
  <c r="N2601" i="4"/>
  <c r="L2601" i="4"/>
  <c r="N2600" i="4"/>
  <c r="L2600" i="4"/>
  <c r="N2599" i="4"/>
  <c r="L2599" i="4"/>
  <c r="N2598" i="4"/>
  <c r="L2598" i="4"/>
  <c r="N2597" i="4"/>
  <c r="L2597" i="4"/>
  <c r="N2596" i="4"/>
  <c r="L2596" i="4"/>
  <c r="N2595" i="4"/>
  <c r="L2595" i="4"/>
  <c r="N2594" i="4"/>
  <c r="L2594" i="4"/>
  <c r="N2593" i="4"/>
  <c r="L2593" i="4"/>
  <c r="N2592" i="4"/>
  <c r="L2592" i="4"/>
  <c r="N2591" i="4"/>
  <c r="L2591" i="4"/>
  <c r="N2590" i="4"/>
  <c r="L2590" i="4"/>
  <c r="N2589" i="4"/>
  <c r="L2589" i="4"/>
  <c r="N2588" i="4"/>
  <c r="L2588" i="4"/>
  <c r="N2587" i="4"/>
  <c r="L2587" i="4"/>
  <c r="N2586" i="4"/>
  <c r="L2586" i="4"/>
  <c r="N2585" i="4"/>
  <c r="L2585" i="4"/>
  <c r="N2584" i="4"/>
  <c r="L2584" i="4"/>
  <c r="N2583" i="4"/>
  <c r="L2583" i="4"/>
  <c r="N2582" i="4"/>
  <c r="L2582" i="4"/>
  <c r="N2581" i="4"/>
  <c r="L2581" i="4"/>
  <c r="N2580" i="4"/>
  <c r="L2580" i="4"/>
  <c r="N2579" i="4"/>
  <c r="L2579" i="4"/>
  <c r="N2578" i="4"/>
  <c r="L2578" i="4"/>
  <c r="N2577" i="4"/>
  <c r="L2577" i="4"/>
  <c r="N2576" i="4"/>
  <c r="L2576" i="4"/>
  <c r="N2575" i="4"/>
  <c r="L2575" i="4"/>
  <c r="N2574" i="4"/>
  <c r="L2574" i="4"/>
  <c r="N2573" i="4"/>
  <c r="L2573" i="4"/>
  <c r="N2572" i="4"/>
  <c r="L2572" i="4"/>
  <c r="N2571" i="4"/>
  <c r="L2571" i="4"/>
  <c r="N2570" i="4"/>
  <c r="L2570" i="4"/>
  <c r="N2569" i="4"/>
  <c r="L2569" i="4"/>
  <c r="N2568" i="4"/>
  <c r="L2568" i="4"/>
  <c r="N2567" i="4"/>
  <c r="L2567" i="4"/>
  <c r="N2566" i="4"/>
  <c r="L2566" i="4"/>
  <c r="N2565" i="4"/>
  <c r="L2565" i="4"/>
  <c r="N2564" i="4"/>
  <c r="L2564" i="4"/>
  <c r="N2563" i="4"/>
  <c r="L2563" i="4"/>
  <c r="N2562" i="4"/>
  <c r="L2562" i="4"/>
  <c r="N2561" i="4"/>
  <c r="L2561" i="4"/>
  <c r="N2560" i="4"/>
  <c r="L2560" i="4"/>
  <c r="N2559" i="4"/>
  <c r="L2559" i="4"/>
  <c r="N2558" i="4"/>
  <c r="L2558" i="4"/>
  <c r="N2557" i="4"/>
  <c r="L2557" i="4"/>
  <c r="N2556" i="4"/>
  <c r="L2556" i="4"/>
  <c r="N2555" i="4"/>
  <c r="L2555" i="4"/>
  <c r="N2554" i="4"/>
  <c r="L2554" i="4"/>
  <c r="N2553" i="4"/>
  <c r="L2553" i="4"/>
  <c r="N2552" i="4"/>
  <c r="L2552" i="4"/>
  <c r="N2551" i="4"/>
  <c r="L2551" i="4"/>
  <c r="N2550" i="4"/>
  <c r="L2550" i="4"/>
  <c r="N2549" i="4"/>
  <c r="L2549" i="4"/>
  <c r="N2548" i="4"/>
  <c r="L2548" i="4"/>
  <c r="N2547" i="4"/>
  <c r="L2547" i="4"/>
  <c r="N2546" i="4"/>
  <c r="L2546" i="4"/>
  <c r="N2545" i="4"/>
  <c r="L2545" i="4"/>
  <c r="N2544" i="4"/>
  <c r="L2544" i="4"/>
  <c r="N2543" i="4"/>
  <c r="L2543" i="4"/>
  <c r="N2542" i="4"/>
  <c r="L2542" i="4"/>
  <c r="N2541" i="4"/>
  <c r="L2541" i="4"/>
  <c r="N2540" i="4"/>
  <c r="L2540" i="4"/>
  <c r="N2539" i="4"/>
  <c r="L2539" i="4"/>
  <c r="N2538" i="4"/>
  <c r="L2538" i="4"/>
  <c r="N2537" i="4"/>
  <c r="L2537" i="4"/>
  <c r="N2536" i="4"/>
  <c r="L2536" i="4"/>
  <c r="N2535" i="4"/>
  <c r="L2535" i="4"/>
  <c r="N2534" i="4"/>
  <c r="L2534" i="4"/>
  <c r="N2533" i="4"/>
  <c r="L2533" i="4"/>
  <c r="N2532" i="4"/>
  <c r="L2532" i="4"/>
  <c r="H2532" i="4"/>
  <c r="N2531" i="4"/>
  <c r="L2531" i="4"/>
  <c r="H2531" i="4"/>
  <c r="N2530" i="4"/>
  <c r="L2530" i="4"/>
  <c r="N2529" i="4"/>
  <c r="L2529" i="4"/>
  <c r="N2528" i="4"/>
  <c r="L2528" i="4"/>
  <c r="N2111" i="4" l="1"/>
  <c r="L2111" i="4"/>
  <c r="N2110" i="4"/>
  <c r="L2110" i="4"/>
  <c r="N2109" i="4"/>
  <c r="L2109" i="4"/>
  <c r="N2108" i="4"/>
  <c r="L2108" i="4"/>
  <c r="N2107" i="4"/>
  <c r="L2107" i="4"/>
  <c r="N2106" i="4"/>
  <c r="L2106" i="4"/>
  <c r="N2105" i="4"/>
  <c r="L2105" i="4"/>
  <c r="N2104" i="4"/>
  <c r="L2104" i="4"/>
  <c r="N2103" i="4"/>
  <c r="L2103" i="4"/>
  <c r="N2102" i="4"/>
  <c r="L2102" i="4"/>
  <c r="N2101" i="4"/>
  <c r="L2101" i="4"/>
  <c r="N2100" i="4"/>
  <c r="L2100" i="4"/>
  <c r="N2099" i="4"/>
  <c r="L2099" i="4"/>
  <c r="N2098" i="4"/>
  <c r="L2098" i="4"/>
  <c r="N2097" i="4"/>
  <c r="L2097" i="4"/>
  <c r="N2096" i="4"/>
  <c r="L2096" i="4"/>
  <c r="N2095" i="4"/>
  <c r="L2095" i="4"/>
  <c r="N2094" i="4"/>
  <c r="L2094" i="4"/>
  <c r="N2093" i="4"/>
  <c r="L2093" i="4"/>
  <c r="N2092" i="4"/>
  <c r="L2092" i="4"/>
  <c r="N2091" i="4"/>
  <c r="L2091" i="4"/>
  <c r="N2090" i="4"/>
  <c r="L2090" i="4"/>
  <c r="N2089" i="4"/>
  <c r="L2089" i="4"/>
  <c r="N2088" i="4"/>
  <c r="L2088" i="4"/>
  <c r="N2087" i="4"/>
  <c r="L2087" i="4"/>
  <c r="N2086" i="4"/>
  <c r="L2086" i="4"/>
  <c r="N2085" i="4"/>
  <c r="L2085" i="4"/>
  <c r="N2084" i="4"/>
  <c r="L2084" i="4"/>
  <c r="N2083" i="4"/>
  <c r="L2083" i="4"/>
  <c r="N2082" i="4"/>
  <c r="L2082" i="4"/>
  <c r="N2081" i="4"/>
  <c r="L2081" i="4"/>
  <c r="N2080" i="4"/>
  <c r="L2080" i="4"/>
  <c r="N2079" i="4"/>
  <c r="L2079" i="4"/>
  <c r="N2078" i="4"/>
  <c r="L2078" i="4"/>
  <c r="N2077" i="4"/>
  <c r="L2077" i="4"/>
  <c r="N2076" i="4"/>
  <c r="L2076" i="4"/>
  <c r="N2075" i="4"/>
  <c r="L2075" i="4"/>
  <c r="N2074" i="4"/>
  <c r="L2074" i="4"/>
  <c r="N2073" i="4"/>
  <c r="L2073" i="4"/>
  <c r="N2072" i="4"/>
  <c r="L2072" i="4"/>
  <c r="N2071" i="4"/>
  <c r="L2071" i="4"/>
  <c r="N2070" i="4"/>
  <c r="L2070" i="4"/>
  <c r="N2069" i="4"/>
  <c r="L2069" i="4"/>
  <c r="N2068" i="4"/>
  <c r="L2068" i="4"/>
  <c r="N2067" i="4"/>
  <c r="L2067" i="4"/>
  <c r="N2066" i="4"/>
  <c r="L2066" i="4"/>
  <c r="N2065" i="4"/>
  <c r="L2065" i="4"/>
  <c r="N2064" i="4"/>
  <c r="L2064" i="4"/>
  <c r="N2063" i="4"/>
  <c r="L2063" i="4"/>
  <c r="N2062" i="4"/>
  <c r="L2062" i="4"/>
  <c r="N2061" i="4"/>
  <c r="L2061" i="4"/>
  <c r="N2060" i="4"/>
  <c r="L2060" i="4"/>
  <c r="N2059" i="4"/>
  <c r="L2059" i="4"/>
  <c r="N2058" i="4"/>
  <c r="L2058" i="4"/>
  <c r="N2057" i="4"/>
  <c r="L2057" i="4"/>
  <c r="N2056" i="4"/>
  <c r="L2056" i="4"/>
  <c r="N2055" i="4"/>
  <c r="L2055" i="4"/>
  <c r="N2054" i="4"/>
  <c r="L2054" i="4"/>
  <c r="N2053" i="4"/>
  <c r="L2053" i="4"/>
  <c r="N2052" i="4"/>
  <c r="L2052" i="4"/>
  <c r="N2051" i="4"/>
  <c r="L2051" i="4"/>
  <c r="N2050" i="4"/>
  <c r="L2050" i="4"/>
  <c r="N2049" i="4"/>
  <c r="L2049" i="4"/>
  <c r="N2048" i="4"/>
  <c r="L2048" i="4"/>
  <c r="N2047" i="4"/>
  <c r="L2047" i="4"/>
  <c r="N2046" i="4"/>
  <c r="L2046" i="4"/>
  <c r="N2045" i="4"/>
  <c r="L2045" i="4"/>
  <c r="N2044" i="4"/>
  <c r="L2044" i="4"/>
  <c r="N2043" i="4"/>
  <c r="L2043" i="4"/>
  <c r="N2042" i="4"/>
  <c r="L2042" i="4"/>
  <c r="N2041" i="4"/>
  <c r="L2041" i="4"/>
  <c r="N2040" i="4"/>
  <c r="L2040" i="4"/>
  <c r="N2039" i="4"/>
  <c r="L2039" i="4"/>
  <c r="N2038" i="4"/>
  <c r="L2038" i="4"/>
  <c r="N2037" i="4"/>
  <c r="L2037" i="4"/>
  <c r="N2036" i="4"/>
  <c r="L2036" i="4"/>
  <c r="N2035" i="4"/>
  <c r="L2035" i="4"/>
  <c r="N2034" i="4"/>
  <c r="L2034" i="4"/>
  <c r="N2033" i="4"/>
  <c r="L2033" i="4"/>
  <c r="N2032" i="4"/>
  <c r="L2032" i="4"/>
  <c r="N2031" i="4"/>
  <c r="L2031" i="4"/>
  <c r="N2030" i="4"/>
  <c r="L2030" i="4"/>
  <c r="N2029" i="4"/>
  <c r="L2029" i="4"/>
  <c r="N2028" i="4"/>
  <c r="L2028" i="4"/>
  <c r="N2027" i="4"/>
  <c r="L2027" i="4"/>
  <c r="N2026" i="4"/>
  <c r="L2026" i="4"/>
  <c r="N2025" i="4"/>
  <c r="L2025" i="4"/>
  <c r="N2024" i="4"/>
  <c r="L2024" i="4"/>
  <c r="N2023" i="4"/>
  <c r="L2023" i="4"/>
  <c r="N2022" i="4"/>
  <c r="L2022" i="4"/>
  <c r="N2021" i="4"/>
  <c r="L2021" i="4"/>
  <c r="N2020" i="4"/>
  <c r="L2020" i="4"/>
  <c r="N2019" i="4"/>
  <c r="L2019" i="4"/>
  <c r="N2018" i="4"/>
  <c r="L2018" i="4"/>
  <c r="N2017" i="4"/>
  <c r="L2017" i="4"/>
  <c r="N2016" i="4"/>
  <c r="L2016" i="4"/>
  <c r="N2015" i="4"/>
  <c r="L2015" i="4"/>
  <c r="N2014" i="4"/>
  <c r="L2014" i="4"/>
  <c r="N2013" i="4"/>
  <c r="L2013" i="4"/>
  <c r="N2012" i="4"/>
  <c r="L2012" i="4"/>
  <c r="N2011" i="4"/>
  <c r="L2011" i="4"/>
  <c r="N2010" i="4"/>
  <c r="L2010" i="4"/>
  <c r="N2009" i="4"/>
  <c r="L2009" i="4"/>
  <c r="N2008" i="4"/>
  <c r="L2008" i="4"/>
  <c r="N2007" i="4"/>
  <c r="L2007" i="4"/>
  <c r="N2006" i="4"/>
  <c r="L2006" i="4"/>
  <c r="N2005" i="4"/>
  <c r="L2005" i="4"/>
  <c r="N2004" i="4"/>
  <c r="L2004" i="4"/>
  <c r="N2003" i="4"/>
  <c r="L2003" i="4"/>
  <c r="N2002" i="4"/>
  <c r="L2002" i="4"/>
  <c r="N2001" i="4"/>
  <c r="L2001" i="4"/>
  <c r="N2000" i="4"/>
  <c r="L2000" i="4"/>
  <c r="N1999" i="4"/>
  <c r="L1999" i="4"/>
  <c r="N1998" i="4"/>
  <c r="L1998" i="4"/>
  <c r="N1997" i="4"/>
  <c r="L1997" i="4"/>
  <c r="N1996" i="4"/>
  <c r="L1996" i="4"/>
  <c r="N1995" i="4"/>
  <c r="L1995" i="4"/>
  <c r="N1994" i="4"/>
  <c r="L1994" i="4"/>
  <c r="N1993" i="4"/>
  <c r="L1993" i="4"/>
  <c r="N1992" i="4"/>
  <c r="L1992" i="4"/>
  <c r="N1991" i="4"/>
  <c r="L1991" i="4"/>
  <c r="N1990" i="4"/>
  <c r="L1990" i="4"/>
  <c r="N1989" i="4"/>
  <c r="L1989" i="4"/>
  <c r="N1988" i="4"/>
  <c r="L1988" i="4"/>
  <c r="N1987" i="4"/>
  <c r="L1987" i="4"/>
  <c r="N1986" i="4"/>
  <c r="L1986" i="4"/>
  <c r="N1985" i="4"/>
  <c r="L1985" i="4"/>
  <c r="N1984" i="4"/>
  <c r="L1984" i="4"/>
  <c r="N1983" i="4"/>
  <c r="L1983" i="4"/>
  <c r="N1982" i="4"/>
  <c r="L1982" i="4"/>
  <c r="N1981" i="4"/>
  <c r="L1981" i="4"/>
  <c r="N1980" i="4"/>
  <c r="L1980" i="4"/>
  <c r="N1979" i="4"/>
  <c r="L1979" i="4"/>
  <c r="N1978" i="4"/>
  <c r="L1978" i="4"/>
  <c r="N1977" i="4"/>
  <c r="L1977" i="4"/>
  <c r="N1976" i="4"/>
  <c r="L1976" i="4"/>
  <c r="N1975" i="4"/>
  <c r="L1975" i="4"/>
  <c r="N1974" i="4"/>
  <c r="L1974" i="4"/>
  <c r="N1973" i="4"/>
  <c r="L1973" i="4"/>
  <c r="N1972" i="4"/>
  <c r="L1972" i="4"/>
  <c r="N1971" i="4"/>
  <c r="L1971" i="4"/>
  <c r="N1970" i="4"/>
  <c r="L1970" i="4"/>
  <c r="N1969" i="4"/>
  <c r="L1969" i="4"/>
  <c r="N1968" i="4"/>
  <c r="L1968" i="4"/>
  <c r="N1967" i="4"/>
  <c r="L1967" i="4"/>
  <c r="N1966" i="4"/>
  <c r="L1966" i="4"/>
  <c r="N1965" i="4"/>
  <c r="L1965" i="4"/>
  <c r="N1964" i="4"/>
  <c r="L1964" i="4"/>
  <c r="N1963" i="4"/>
  <c r="L1963" i="4"/>
  <c r="N1962" i="4"/>
  <c r="L1962" i="4"/>
  <c r="N1961" i="4"/>
  <c r="L1961" i="4"/>
  <c r="N1960" i="4"/>
  <c r="L1960" i="4"/>
  <c r="N1959" i="4"/>
  <c r="L1959" i="4"/>
  <c r="N1958" i="4"/>
  <c r="L1958" i="4"/>
  <c r="N1957" i="4"/>
  <c r="L1957" i="4"/>
  <c r="N1956" i="4"/>
  <c r="L1956" i="4"/>
  <c r="N1955" i="4"/>
  <c r="L1955" i="4"/>
  <c r="N1954" i="4"/>
  <c r="L1954" i="4"/>
  <c r="N1953" i="4"/>
  <c r="L1953" i="4"/>
  <c r="N1952" i="4"/>
  <c r="L1952" i="4"/>
  <c r="N1951" i="4"/>
  <c r="L1951" i="4"/>
  <c r="N1950" i="4"/>
  <c r="L1950" i="4"/>
  <c r="N1949" i="4"/>
  <c r="L1949" i="4"/>
  <c r="N1948" i="4"/>
  <c r="L1948" i="4"/>
  <c r="N1947" i="4"/>
  <c r="L1947" i="4"/>
  <c r="N1946" i="4"/>
  <c r="L1946" i="4"/>
  <c r="N1945" i="4"/>
  <c r="L1945" i="4"/>
  <c r="N1944" i="4"/>
  <c r="L1944" i="4"/>
  <c r="N1943" i="4"/>
  <c r="L1943" i="4"/>
  <c r="N1942" i="4"/>
  <c r="L1942" i="4"/>
  <c r="N1941" i="4"/>
  <c r="L1941" i="4"/>
  <c r="N1940" i="4"/>
  <c r="L1940" i="4"/>
  <c r="N1939" i="4"/>
  <c r="L1939" i="4"/>
  <c r="N1938" i="4"/>
  <c r="L1938" i="4"/>
  <c r="N1937" i="4"/>
  <c r="L1937" i="4"/>
  <c r="N1936" i="4"/>
  <c r="L1936" i="4"/>
  <c r="N1935" i="4"/>
  <c r="L1935" i="4"/>
  <c r="N1934" i="4"/>
  <c r="L1934" i="4"/>
  <c r="N1933" i="4"/>
  <c r="L1933" i="4"/>
  <c r="N1932" i="4"/>
  <c r="L1932" i="4"/>
  <c r="N1931" i="4"/>
  <c r="L1931" i="4"/>
  <c r="N1930" i="4"/>
  <c r="L1930" i="4"/>
  <c r="N1929" i="4"/>
  <c r="L1929" i="4"/>
  <c r="N1928" i="4"/>
  <c r="L1928" i="4"/>
  <c r="N1927" i="4"/>
  <c r="L1927" i="4"/>
  <c r="N1926" i="4"/>
  <c r="L1926" i="4"/>
  <c r="N1925" i="4"/>
  <c r="L1925" i="4"/>
  <c r="N1924" i="4"/>
  <c r="L1924" i="4"/>
  <c r="N1923" i="4"/>
  <c r="L1923" i="4"/>
  <c r="N1922" i="4"/>
  <c r="L1922" i="4"/>
  <c r="N1921" i="4"/>
  <c r="L1921" i="4"/>
  <c r="N1920" i="4"/>
  <c r="L1920" i="4"/>
  <c r="N1919" i="4"/>
  <c r="L1919" i="4"/>
  <c r="N1918" i="4"/>
  <c r="L1918" i="4"/>
  <c r="N1917" i="4"/>
  <c r="L1917" i="4"/>
  <c r="N1916" i="4"/>
  <c r="L1916" i="4"/>
  <c r="N1915" i="4"/>
  <c r="L1915" i="4"/>
  <c r="N1914" i="4"/>
  <c r="L1914" i="4"/>
  <c r="N1913" i="4"/>
  <c r="L1913" i="4"/>
  <c r="N1912" i="4"/>
  <c r="L1912" i="4"/>
  <c r="N1911" i="4"/>
  <c r="L1911" i="4"/>
  <c r="N1910" i="4"/>
  <c r="L1910" i="4"/>
  <c r="N1909" i="4"/>
  <c r="L1909" i="4"/>
  <c r="N1908" i="4"/>
  <c r="L1908" i="4"/>
  <c r="N1907" i="4"/>
  <c r="L1907" i="4"/>
  <c r="N1906" i="4"/>
  <c r="L1906" i="4"/>
  <c r="N1905" i="4"/>
  <c r="L1905" i="4"/>
  <c r="N1904" i="4"/>
  <c r="L1904" i="4"/>
  <c r="N1903" i="4"/>
  <c r="L1903" i="4"/>
  <c r="N1902" i="4"/>
  <c r="L1902" i="4"/>
  <c r="N1901" i="4"/>
  <c r="L1901" i="4"/>
  <c r="N1900" i="4"/>
  <c r="L1900" i="4"/>
  <c r="N1899" i="4"/>
  <c r="L1899" i="4"/>
  <c r="N1898" i="4"/>
  <c r="L1898" i="4"/>
  <c r="N1897" i="4"/>
  <c r="L1897" i="4"/>
  <c r="N1896" i="4"/>
  <c r="L1896" i="4"/>
  <c r="N1895" i="4"/>
  <c r="L1895" i="4"/>
  <c r="N1894" i="4"/>
  <c r="L1894" i="4"/>
  <c r="N1893" i="4"/>
  <c r="L1893" i="4"/>
  <c r="N1892" i="4"/>
  <c r="L1892" i="4"/>
  <c r="N1891" i="4"/>
  <c r="L1891" i="4"/>
  <c r="N1890" i="4"/>
  <c r="L1890" i="4"/>
  <c r="N1889" i="4"/>
  <c r="L1889" i="4"/>
  <c r="N1888" i="4"/>
  <c r="L1888" i="4"/>
  <c r="N1887" i="4"/>
  <c r="L1887" i="4"/>
  <c r="N1886" i="4"/>
  <c r="L1886" i="4"/>
  <c r="N1885" i="4"/>
  <c r="L1885" i="4"/>
  <c r="N1884" i="4"/>
  <c r="L1884" i="4"/>
  <c r="N1883" i="4"/>
  <c r="L1883" i="4"/>
  <c r="N1882" i="4"/>
  <c r="L1882" i="4"/>
  <c r="N1881" i="4"/>
  <c r="L1881" i="4"/>
  <c r="N1880" i="4"/>
  <c r="L1880" i="4"/>
  <c r="N1879" i="4"/>
  <c r="L1879" i="4"/>
  <c r="N1878" i="4"/>
  <c r="L1878" i="4"/>
  <c r="N1877" i="4"/>
  <c r="L1877" i="4"/>
  <c r="N1876" i="4"/>
  <c r="L1876" i="4"/>
  <c r="N1875" i="4"/>
  <c r="L1875" i="4"/>
  <c r="N1874" i="4"/>
  <c r="L1874" i="4"/>
  <c r="N1873" i="4"/>
  <c r="L1873" i="4"/>
  <c r="N1872" i="4"/>
  <c r="L1872" i="4"/>
  <c r="N1871" i="4"/>
  <c r="L1871" i="4"/>
  <c r="N1870" i="4"/>
  <c r="L1870" i="4"/>
  <c r="N1869" i="4"/>
  <c r="L1869" i="4"/>
  <c r="N1868" i="4"/>
  <c r="L1868" i="4"/>
  <c r="N1867" i="4"/>
  <c r="L1867" i="4"/>
  <c r="N1866" i="4"/>
  <c r="L1866" i="4"/>
  <c r="N1865" i="4"/>
  <c r="L1865" i="4"/>
  <c r="N1864" i="4"/>
  <c r="L1864" i="4"/>
  <c r="N1863" i="4"/>
  <c r="L1863" i="4"/>
  <c r="N1862" i="4"/>
  <c r="L1862" i="4"/>
  <c r="N1861" i="4"/>
  <c r="L1861" i="4"/>
  <c r="N1860" i="4"/>
  <c r="L1860" i="4"/>
  <c r="N1859" i="4"/>
  <c r="L1859" i="4"/>
  <c r="N1858" i="4"/>
  <c r="L1858" i="4"/>
  <c r="N1857" i="4"/>
  <c r="L1857" i="4"/>
  <c r="N1856" i="4"/>
  <c r="L1856" i="4"/>
  <c r="N1855" i="4"/>
  <c r="L1855" i="4"/>
  <c r="N1854" i="4"/>
  <c r="L1854" i="4"/>
  <c r="N1853" i="4"/>
  <c r="L1853" i="4"/>
  <c r="N1852" i="4"/>
  <c r="L1852" i="4"/>
  <c r="N1851" i="4"/>
  <c r="L1851" i="4"/>
  <c r="N1850" i="4"/>
  <c r="L1850" i="4"/>
  <c r="N1849" i="4"/>
  <c r="L1849" i="4"/>
  <c r="N1848" i="4"/>
  <c r="L1848" i="4"/>
  <c r="N1847" i="4"/>
  <c r="L1847" i="4"/>
  <c r="N1846" i="4"/>
  <c r="L1846" i="4"/>
  <c r="N1845" i="4"/>
  <c r="L1845" i="4"/>
  <c r="N1844" i="4"/>
  <c r="L1844" i="4"/>
  <c r="N1843" i="4"/>
  <c r="L1843" i="4"/>
  <c r="N1842" i="4"/>
  <c r="L1842" i="4"/>
  <c r="N1841" i="4"/>
  <c r="L1841" i="4"/>
  <c r="N1840" i="4"/>
  <c r="L1840" i="4"/>
  <c r="N1839" i="4"/>
  <c r="L1839" i="4"/>
  <c r="N1838" i="4"/>
  <c r="L1838" i="4"/>
  <c r="N1837" i="4"/>
  <c r="L1837" i="4"/>
  <c r="N1836" i="4"/>
  <c r="L1836" i="4"/>
  <c r="N1835" i="4"/>
  <c r="L1835" i="4"/>
  <c r="N1834" i="4"/>
  <c r="L1834" i="4"/>
  <c r="N1833" i="4"/>
  <c r="L1833" i="4"/>
  <c r="N1832" i="4"/>
  <c r="L1832" i="4"/>
  <c r="N1831" i="4"/>
  <c r="L1831" i="4"/>
  <c r="N1830" i="4"/>
  <c r="L1830" i="4"/>
  <c r="N1829" i="4"/>
  <c r="L1829" i="4"/>
  <c r="N1828" i="4"/>
  <c r="L1828" i="4"/>
  <c r="N1827" i="4"/>
  <c r="L1827" i="4"/>
  <c r="N1826" i="4"/>
  <c r="L1826" i="4"/>
  <c r="N1825" i="4"/>
  <c r="L1825" i="4"/>
  <c r="N1824" i="4"/>
  <c r="L1824" i="4"/>
  <c r="N1823" i="4"/>
  <c r="L1823" i="4"/>
  <c r="N1822" i="4"/>
  <c r="L1822" i="4"/>
  <c r="N1821" i="4"/>
  <c r="L1821" i="4"/>
  <c r="N1820" i="4"/>
  <c r="L1820" i="4"/>
  <c r="N1819" i="4"/>
  <c r="L1819" i="4"/>
  <c r="N1818" i="4"/>
  <c r="L1818" i="4"/>
  <c r="N1817" i="4"/>
  <c r="L1817" i="4"/>
  <c r="N1816" i="4"/>
  <c r="L1816" i="4"/>
  <c r="N1815" i="4"/>
  <c r="L1815" i="4"/>
  <c r="N1814" i="4"/>
  <c r="L1814" i="4"/>
  <c r="N1813" i="4"/>
  <c r="L1813" i="4"/>
  <c r="N1812" i="4"/>
  <c r="L1812" i="4"/>
  <c r="N1811" i="4"/>
  <c r="L1811" i="4"/>
  <c r="N1810" i="4"/>
  <c r="L1810" i="4"/>
  <c r="N1809" i="4"/>
  <c r="L1809" i="4"/>
  <c r="N1808" i="4"/>
  <c r="L1808" i="4"/>
  <c r="N1807" i="4"/>
  <c r="L1807" i="4"/>
  <c r="N1806" i="4"/>
  <c r="L1806" i="4"/>
  <c r="N1805" i="4"/>
  <c r="L1805" i="4"/>
  <c r="N1804" i="4"/>
  <c r="L1804" i="4"/>
  <c r="N1803" i="4"/>
  <c r="L1803" i="4"/>
  <c r="N1802" i="4"/>
  <c r="L1802" i="4"/>
  <c r="N1801" i="4"/>
  <c r="L1801" i="4"/>
  <c r="N1800" i="4"/>
  <c r="L1800" i="4"/>
  <c r="N1799" i="4"/>
  <c r="L1799" i="4"/>
  <c r="N1798" i="4"/>
  <c r="L1798" i="4"/>
  <c r="N1797" i="4"/>
  <c r="L1797" i="4"/>
  <c r="N1796" i="4"/>
  <c r="L1796" i="4"/>
  <c r="N1795" i="4"/>
  <c r="L1795" i="4"/>
  <c r="N1794" i="4"/>
  <c r="L1794" i="4"/>
  <c r="N1793" i="4"/>
  <c r="L1793" i="4"/>
  <c r="N1792" i="4"/>
  <c r="L1792" i="4"/>
  <c r="N1791" i="4"/>
  <c r="L1791" i="4"/>
  <c r="N1790" i="4"/>
  <c r="L1790" i="4"/>
  <c r="N1789" i="4"/>
  <c r="L1789" i="4"/>
  <c r="N1788" i="4"/>
  <c r="L1788" i="4"/>
  <c r="N1787" i="4"/>
  <c r="L1787" i="4"/>
  <c r="N1786" i="4"/>
  <c r="L1786" i="4"/>
  <c r="N1785" i="4"/>
  <c r="L1785" i="4"/>
  <c r="N1784" i="4"/>
  <c r="L1784" i="4"/>
  <c r="N1783" i="4"/>
  <c r="L1783" i="4"/>
  <c r="N1782" i="4"/>
  <c r="L1782" i="4"/>
  <c r="N1781" i="4"/>
  <c r="L1781" i="4"/>
  <c r="N1780" i="4"/>
  <c r="L1780" i="4"/>
  <c r="N1779" i="4"/>
  <c r="L1779" i="4"/>
  <c r="N1778" i="4"/>
  <c r="L1778" i="4"/>
  <c r="N1777" i="4"/>
  <c r="L1777" i="4"/>
  <c r="N1776" i="4"/>
  <c r="L1776" i="4"/>
  <c r="N1775" i="4"/>
  <c r="L1775" i="4"/>
  <c r="N1774" i="4"/>
  <c r="L1774" i="4"/>
  <c r="N1773" i="4"/>
  <c r="L1773" i="4"/>
  <c r="N1772" i="4"/>
  <c r="L1772" i="4"/>
  <c r="N1771" i="4"/>
  <c r="L1771" i="4"/>
  <c r="N1770" i="4"/>
  <c r="L1770" i="4"/>
  <c r="N1769" i="4"/>
  <c r="L1769" i="4"/>
  <c r="N1768" i="4"/>
  <c r="L1768" i="4"/>
  <c r="N1767" i="4"/>
  <c r="L1767" i="4"/>
  <c r="N1766" i="4"/>
  <c r="L1766" i="4"/>
  <c r="N1765" i="4"/>
  <c r="L1765" i="4"/>
  <c r="N1764" i="4"/>
  <c r="L1764" i="4"/>
  <c r="N1763" i="4"/>
  <c r="L1763" i="4"/>
  <c r="N1762" i="4"/>
  <c r="L1762" i="4"/>
  <c r="N1761" i="4"/>
  <c r="L1761" i="4"/>
  <c r="N1760" i="4"/>
  <c r="L1760" i="4"/>
  <c r="N1759" i="4"/>
  <c r="L1759" i="4"/>
  <c r="N1758" i="4"/>
  <c r="L1758" i="4"/>
  <c r="N1757" i="4"/>
  <c r="L1757" i="4"/>
  <c r="N1756" i="4"/>
  <c r="L1756" i="4"/>
  <c r="N1755" i="4"/>
  <c r="L1755" i="4"/>
  <c r="N1754" i="4"/>
  <c r="L1754" i="4"/>
  <c r="N1753" i="4"/>
  <c r="L1753" i="4"/>
  <c r="N1752" i="4"/>
  <c r="L1752" i="4"/>
  <c r="N1751" i="4"/>
  <c r="L1751" i="4"/>
  <c r="N1750" i="4"/>
  <c r="L1750" i="4"/>
  <c r="N1749" i="4"/>
  <c r="L1749" i="4"/>
  <c r="N1748" i="4"/>
  <c r="L1748" i="4"/>
  <c r="N1747" i="4"/>
  <c r="L1747" i="4"/>
  <c r="N1746" i="4"/>
  <c r="L1746" i="4"/>
  <c r="N1745" i="4"/>
  <c r="L1745" i="4"/>
  <c r="N1744" i="4"/>
  <c r="L1744" i="4"/>
  <c r="N1743" i="4"/>
  <c r="L1743" i="4"/>
  <c r="N1742" i="4"/>
  <c r="L1742" i="4"/>
  <c r="N1741" i="4"/>
  <c r="L1741" i="4"/>
  <c r="N1740" i="4"/>
  <c r="L1740" i="4"/>
  <c r="N1739" i="4"/>
  <c r="L1739" i="4"/>
  <c r="N1738" i="4"/>
  <c r="L1738" i="4"/>
  <c r="N1737" i="4"/>
  <c r="L1737" i="4"/>
  <c r="N1736" i="4"/>
  <c r="L1736" i="4"/>
  <c r="N1735" i="4"/>
  <c r="L1735" i="4"/>
  <c r="N1734" i="4"/>
  <c r="L1734" i="4"/>
  <c r="N1733" i="4"/>
  <c r="L1733" i="4"/>
  <c r="N1732" i="4"/>
  <c r="L1732" i="4"/>
  <c r="N1731" i="4"/>
  <c r="L1731" i="4"/>
  <c r="N1730" i="4"/>
  <c r="L1730" i="4"/>
  <c r="N1729" i="4"/>
  <c r="L1729" i="4"/>
  <c r="N1728" i="4"/>
  <c r="L1728" i="4"/>
  <c r="N1727" i="4"/>
  <c r="L1727" i="4"/>
  <c r="N1726" i="4"/>
  <c r="L1726" i="4"/>
  <c r="N1725" i="4"/>
  <c r="L1725" i="4"/>
  <c r="N1724" i="4"/>
  <c r="L1724" i="4"/>
  <c r="N1723" i="4"/>
  <c r="L1723" i="4"/>
  <c r="N1722" i="4"/>
  <c r="L1722" i="4"/>
  <c r="N1721" i="4"/>
  <c r="L1721" i="4"/>
  <c r="N1720" i="4"/>
  <c r="L1720" i="4"/>
  <c r="N1719" i="4"/>
  <c r="L1719" i="4"/>
  <c r="N1718" i="4"/>
  <c r="L1718" i="4"/>
  <c r="N1717" i="4"/>
  <c r="L1717" i="4"/>
  <c r="N1716" i="4"/>
  <c r="L1716" i="4"/>
  <c r="N1715" i="4"/>
  <c r="L1715" i="4"/>
  <c r="N1714" i="4"/>
  <c r="L1714" i="4"/>
  <c r="N1713" i="4"/>
  <c r="L1713" i="4"/>
  <c r="N1712" i="4"/>
  <c r="L1712" i="4"/>
  <c r="N1711" i="4"/>
  <c r="L1711" i="4"/>
  <c r="N1710" i="4"/>
  <c r="L1710" i="4"/>
  <c r="N1709" i="4"/>
  <c r="L1709" i="4"/>
  <c r="N1708" i="4"/>
  <c r="L1708" i="4"/>
  <c r="N1707" i="4"/>
  <c r="L1707" i="4"/>
  <c r="N1706" i="4"/>
  <c r="L1706" i="4"/>
  <c r="N1705" i="4"/>
  <c r="L1705" i="4"/>
  <c r="N1704" i="4"/>
  <c r="L1704" i="4"/>
  <c r="N1703" i="4"/>
  <c r="L1703" i="4"/>
  <c r="N1702" i="4"/>
  <c r="L1702" i="4"/>
  <c r="N1701" i="4"/>
  <c r="L1701" i="4"/>
  <c r="N1700" i="4"/>
  <c r="L1700" i="4"/>
  <c r="N1699" i="4"/>
  <c r="L1699" i="4"/>
  <c r="N1698" i="4"/>
  <c r="L1698" i="4"/>
  <c r="N1697" i="4"/>
  <c r="L1697" i="4"/>
  <c r="N1696" i="4"/>
  <c r="L1696" i="4"/>
  <c r="N1695" i="4"/>
  <c r="L1695" i="4"/>
  <c r="N1694" i="4"/>
  <c r="L1694" i="4"/>
  <c r="N1693" i="4"/>
  <c r="L1693" i="4"/>
  <c r="N1692" i="4"/>
  <c r="L1692" i="4"/>
  <c r="N1691" i="4"/>
  <c r="L1691" i="4"/>
  <c r="N1690" i="4"/>
  <c r="L1690" i="4"/>
  <c r="N1689" i="4"/>
  <c r="L1689" i="4"/>
  <c r="N1688" i="4"/>
  <c r="L1688" i="4"/>
  <c r="N1687" i="4"/>
  <c r="L1687" i="4"/>
  <c r="N1686" i="4"/>
  <c r="L1686" i="4"/>
  <c r="N1685" i="4"/>
  <c r="L1685" i="4"/>
  <c r="N1684" i="4"/>
  <c r="L1684" i="4"/>
  <c r="N1683" i="4"/>
  <c r="L1683" i="4"/>
  <c r="N1682" i="4"/>
  <c r="L1682" i="4"/>
  <c r="N1681" i="4"/>
  <c r="L1681" i="4"/>
  <c r="N1680" i="4"/>
  <c r="L1680" i="4"/>
  <c r="N1679" i="4"/>
  <c r="L1679" i="4"/>
  <c r="N1678" i="4"/>
  <c r="L1678" i="4"/>
  <c r="N1677" i="4"/>
  <c r="L1677" i="4"/>
  <c r="N1676" i="4"/>
  <c r="L1676" i="4"/>
  <c r="N1675" i="4"/>
  <c r="L1675" i="4"/>
  <c r="N1674" i="4"/>
  <c r="L1674" i="4"/>
  <c r="N1673" i="4"/>
  <c r="L1673" i="4"/>
  <c r="N1672" i="4"/>
  <c r="L1672" i="4"/>
  <c r="N1671" i="4"/>
  <c r="L1671" i="4"/>
  <c r="N1670" i="4"/>
  <c r="L1670" i="4"/>
  <c r="N1669" i="4"/>
  <c r="L1669" i="4"/>
  <c r="N1668" i="4"/>
  <c r="L1668" i="4"/>
  <c r="N1667" i="4"/>
  <c r="L1667" i="4"/>
  <c r="N1666" i="4"/>
  <c r="L1666" i="4"/>
  <c r="N1665" i="4"/>
  <c r="L1665" i="4"/>
  <c r="N1664" i="4"/>
  <c r="L1664" i="4"/>
  <c r="N1663" i="4"/>
  <c r="L1663" i="4"/>
  <c r="N1662" i="4"/>
  <c r="L1662" i="4"/>
  <c r="N1661" i="4"/>
  <c r="L1661" i="4"/>
  <c r="N1660" i="4"/>
  <c r="L1660" i="4"/>
  <c r="N1659" i="4"/>
  <c r="L1659" i="4"/>
  <c r="N1658" i="4"/>
  <c r="L1658" i="4"/>
  <c r="N1657" i="4"/>
  <c r="L1657" i="4"/>
  <c r="N1656" i="4"/>
  <c r="L1656" i="4"/>
  <c r="N1655" i="4"/>
  <c r="L1655" i="4"/>
  <c r="N1654" i="4"/>
  <c r="L1654" i="4"/>
  <c r="N1653" i="4"/>
  <c r="L1653" i="4"/>
  <c r="N1652" i="4"/>
  <c r="L1652" i="4"/>
  <c r="N1651" i="4"/>
  <c r="L1651" i="4"/>
  <c r="N1650" i="4"/>
  <c r="L1650" i="4"/>
  <c r="N1649" i="4"/>
  <c r="L1649" i="4"/>
  <c r="N1648" i="4"/>
  <c r="L1648" i="4"/>
  <c r="N1647" i="4"/>
  <c r="L1647" i="4"/>
  <c r="N1646" i="4"/>
  <c r="L1646" i="4"/>
  <c r="N1645" i="4"/>
  <c r="L1645" i="4"/>
  <c r="N1644" i="4"/>
  <c r="L1644" i="4"/>
  <c r="N1643" i="4"/>
  <c r="L1643" i="4"/>
  <c r="N1642" i="4"/>
  <c r="L1642" i="4"/>
  <c r="N1641" i="4"/>
  <c r="L1641" i="4"/>
  <c r="N1640" i="4"/>
  <c r="L1640" i="4"/>
  <c r="N1639" i="4"/>
  <c r="L1639" i="4"/>
  <c r="N1638" i="4"/>
  <c r="L1638" i="4"/>
  <c r="N1637" i="4"/>
  <c r="L1637" i="4"/>
  <c r="N1636" i="4"/>
  <c r="L1636" i="4"/>
  <c r="N1635" i="4"/>
  <c r="L1635" i="4"/>
  <c r="N1634" i="4"/>
  <c r="L1634" i="4"/>
  <c r="N1633" i="4"/>
  <c r="L1633" i="4"/>
  <c r="N1632" i="4"/>
  <c r="L1632" i="4"/>
  <c r="N1631" i="4"/>
  <c r="L1631" i="4"/>
  <c r="N1630" i="4"/>
  <c r="L1630" i="4"/>
  <c r="N1629" i="4"/>
  <c r="L1629" i="4"/>
  <c r="N1628" i="4"/>
  <c r="L1628" i="4"/>
  <c r="N1627" i="4"/>
  <c r="L1627" i="4"/>
  <c r="N1626" i="4"/>
  <c r="L1626" i="4"/>
  <c r="N1625" i="4"/>
  <c r="L1625" i="4"/>
  <c r="N1624" i="4"/>
  <c r="L1624" i="4"/>
  <c r="N1623" i="4"/>
  <c r="L1623" i="4"/>
  <c r="N1622" i="4"/>
  <c r="L1622" i="4"/>
  <c r="N1621" i="4"/>
  <c r="L1621" i="4"/>
  <c r="N1620" i="4"/>
  <c r="L1620" i="4"/>
  <c r="N1619" i="4"/>
  <c r="L1619" i="4"/>
  <c r="N1618" i="4"/>
  <c r="L1618" i="4"/>
  <c r="N1617" i="4"/>
  <c r="L1617" i="4"/>
  <c r="N1616" i="4"/>
  <c r="L1616" i="4"/>
  <c r="N1615" i="4"/>
  <c r="L1615" i="4"/>
  <c r="N1614" i="4"/>
  <c r="L1614" i="4"/>
  <c r="N1613" i="4"/>
  <c r="L1613" i="4"/>
  <c r="N1612" i="4"/>
  <c r="L1612" i="4"/>
  <c r="N1611" i="4"/>
  <c r="L1611" i="4"/>
  <c r="M1610" i="4"/>
  <c r="N1610" i="4" s="1"/>
  <c r="L1610" i="4"/>
  <c r="N1609" i="4"/>
  <c r="L1609" i="4"/>
  <c r="N1608" i="4"/>
  <c r="L1608" i="4"/>
  <c r="N1607" i="4"/>
  <c r="L1607" i="4"/>
  <c r="N1606" i="4"/>
  <c r="L1606" i="4"/>
  <c r="N1605" i="4"/>
  <c r="L1605" i="4"/>
  <c r="N1604" i="4"/>
  <c r="L1604" i="4"/>
  <c r="N1603" i="4"/>
  <c r="L1603" i="4"/>
  <c r="N1602" i="4"/>
  <c r="L1602" i="4"/>
  <c r="N1601" i="4"/>
  <c r="L1601" i="4"/>
  <c r="N1600" i="4"/>
  <c r="L1600" i="4"/>
  <c r="N1599" i="4"/>
  <c r="L1599" i="4"/>
  <c r="N1598" i="4"/>
  <c r="L1598" i="4"/>
  <c r="N1597" i="4"/>
  <c r="L1597" i="4"/>
  <c r="N1596" i="4"/>
  <c r="L1596" i="4"/>
  <c r="N1595" i="4"/>
  <c r="L1595" i="4"/>
  <c r="N1594" i="4"/>
  <c r="L1594" i="4"/>
  <c r="N1593" i="4"/>
  <c r="L1593" i="4"/>
  <c r="N1536" i="4"/>
  <c r="L1536" i="4"/>
  <c r="N1378" i="4"/>
  <c r="L1378" i="4"/>
  <c r="N1377" i="4"/>
  <c r="L1377" i="4"/>
  <c r="N1376" i="4"/>
  <c r="L1376" i="4"/>
  <c r="N1375" i="4"/>
  <c r="L1375" i="4"/>
  <c r="N1374" i="4"/>
  <c r="L1374" i="4"/>
  <c r="N1373" i="4"/>
  <c r="L1373" i="4"/>
  <c r="N1372" i="4"/>
  <c r="L1372" i="4"/>
  <c r="N1371" i="4"/>
  <c r="L1371" i="4"/>
  <c r="N1370" i="4"/>
  <c r="L1370" i="4"/>
  <c r="N1369" i="4"/>
  <c r="L1369" i="4"/>
  <c r="N1368" i="4"/>
  <c r="L1368" i="4"/>
  <c r="N1367" i="4"/>
  <c r="L1367" i="4"/>
  <c r="N1366" i="4"/>
  <c r="L1366" i="4"/>
  <c r="N1365" i="4"/>
  <c r="L1365" i="4"/>
  <c r="N1364" i="4"/>
  <c r="L1364" i="4"/>
  <c r="N1363" i="4"/>
  <c r="L1363" i="4"/>
  <c r="N1362" i="4"/>
  <c r="L1362" i="4"/>
  <c r="N1361" i="4"/>
  <c r="L1361" i="4"/>
  <c r="N1360" i="4"/>
  <c r="L1360" i="4"/>
  <c r="N1359" i="4"/>
  <c r="L1359" i="4"/>
  <c r="N1358" i="4"/>
  <c r="L1358" i="4"/>
  <c r="N1357" i="4"/>
  <c r="L1357" i="4"/>
  <c r="N1354" i="4"/>
  <c r="L1354" i="4"/>
  <c r="N1353" i="4"/>
  <c r="L1353" i="4"/>
  <c r="N1305" i="4"/>
  <c r="L1305" i="4"/>
  <c r="N1304" i="4"/>
  <c r="L1304" i="4"/>
  <c r="N1303" i="4"/>
  <c r="L1303" i="4"/>
  <c r="N1302" i="4"/>
  <c r="L1302" i="4"/>
  <c r="N1301" i="4"/>
  <c r="L1301" i="4"/>
  <c r="N1299" i="4"/>
  <c r="L1299" i="4"/>
  <c r="N1298" i="4"/>
  <c r="L1298" i="4"/>
  <c r="N1297" i="4"/>
  <c r="L1297" i="4"/>
  <c r="N1296" i="4"/>
  <c r="L1296" i="4"/>
  <c r="N1295" i="4"/>
  <c r="L1295" i="4"/>
  <c r="N1293" i="4"/>
  <c r="L1293" i="4"/>
  <c r="N1292" i="4"/>
  <c r="L1292" i="4"/>
  <c r="N1291" i="4"/>
  <c r="L1291" i="4"/>
  <c r="N1288" i="4"/>
  <c r="L1288" i="4"/>
  <c r="N1287" i="4"/>
  <c r="L1287" i="4"/>
  <c r="N1286" i="4"/>
  <c r="L1286" i="4"/>
  <c r="N1285" i="4"/>
  <c r="L1285" i="4"/>
  <c r="N1284" i="4"/>
  <c r="L1284" i="4"/>
  <c r="N1282" i="4"/>
  <c r="L1282" i="4"/>
  <c r="N1281" i="4"/>
  <c r="L1281" i="4"/>
  <c r="N1280" i="4"/>
  <c r="L1280" i="4"/>
  <c r="N1279" i="4"/>
  <c r="L1279" i="4"/>
  <c r="N1278" i="4"/>
  <c r="L1278" i="4"/>
  <c r="N1277" i="4"/>
  <c r="L1277" i="4"/>
  <c r="N1226" i="4"/>
  <c r="L1226" i="4"/>
  <c r="N1225" i="4"/>
  <c r="L1225" i="4"/>
  <c r="N1224" i="4"/>
  <c r="L1224" i="4"/>
  <c r="N1223" i="4"/>
  <c r="L1223" i="4"/>
  <c r="N1222" i="4"/>
  <c r="L1222" i="4"/>
  <c r="N1221" i="4"/>
  <c r="L1221" i="4"/>
  <c r="N1220" i="4"/>
  <c r="L1220" i="4"/>
  <c r="N1219" i="4"/>
  <c r="L1219" i="4"/>
  <c r="N1218" i="4"/>
  <c r="L1218" i="4"/>
  <c r="N1216" i="4"/>
  <c r="L1216" i="4"/>
  <c r="N1215" i="4"/>
  <c r="L1215" i="4"/>
  <c r="N1214" i="4"/>
  <c r="L1214" i="4"/>
  <c r="N1213" i="4"/>
  <c r="L1213" i="4"/>
  <c r="N1212" i="4"/>
  <c r="L1212" i="4"/>
  <c r="N1206" i="4"/>
  <c r="L1206" i="4"/>
  <c r="N1205" i="4"/>
  <c r="L1205" i="4"/>
  <c r="N1203" i="4"/>
  <c r="L1203" i="4"/>
  <c r="N1202" i="4"/>
  <c r="L1202" i="4"/>
  <c r="N1201" i="4"/>
  <c r="L1201" i="4"/>
  <c r="N1200" i="4"/>
  <c r="L1200" i="4"/>
  <c r="N1199" i="4"/>
  <c r="L1199" i="4"/>
  <c r="N1198" i="4"/>
  <c r="L1198" i="4"/>
  <c r="N1197" i="4"/>
  <c r="L1197" i="4"/>
  <c r="N1196" i="4"/>
  <c r="L1196" i="4"/>
  <c r="N1194" i="4"/>
  <c r="L1194" i="4"/>
  <c r="N1193" i="4"/>
  <c r="L1193" i="4"/>
  <c r="N1192" i="4"/>
  <c r="L1192" i="4"/>
  <c r="N1189" i="4"/>
  <c r="L1189" i="4"/>
  <c r="N1188" i="4"/>
  <c r="L1188" i="4"/>
  <c r="N1187" i="4"/>
  <c r="L1187" i="4"/>
  <c r="N1185" i="4"/>
  <c r="L1185" i="4"/>
  <c r="N1184" i="4"/>
  <c r="L1184" i="4"/>
  <c r="N1183" i="4"/>
  <c r="L1183" i="4"/>
  <c r="N1182" i="4"/>
  <c r="L1182" i="4"/>
  <c r="N1181" i="4"/>
  <c r="L1181" i="4"/>
  <c r="N1180" i="4"/>
  <c r="L1180" i="4"/>
  <c r="N1179" i="4"/>
  <c r="L1179" i="4"/>
  <c r="N1177" i="4"/>
  <c r="L1177" i="4"/>
  <c r="N1176" i="4"/>
  <c r="L1176" i="4"/>
  <c r="N1175" i="4"/>
  <c r="L1175" i="4"/>
  <c r="N1174" i="4"/>
  <c r="L1174" i="4"/>
  <c r="N1173" i="4"/>
  <c r="L1173" i="4"/>
  <c r="N1172" i="4"/>
  <c r="L1172" i="4"/>
  <c r="N1171" i="4"/>
  <c r="L1171" i="4"/>
  <c r="N1170" i="4"/>
  <c r="L1170" i="4"/>
  <c r="N1169" i="4"/>
  <c r="L1169" i="4"/>
  <c r="N1166" i="4"/>
  <c r="L1166" i="4"/>
  <c r="N1165" i="4"/>
  <c r="L1165" i="4"/>
  <c r="N1152" i="4"/>
  <c r="L1152" i="4"/>
  <c r="N1151" i="4"/>
  <c r="L1151" i="4"/>
  <c r="N1150" i="4"/>
  <c r="L1150" i="4"/>
  <c r="N1149" i="4"/>
  <c r="L1149" i="4"/>
  <c r="N1148" i="4"/>
  <c r="L1148" i="4"/>
  <c r="N1147" i="4"/>
  <c r="L1147" i="4"/>
  <c r="N1146" i="4"/>
  <c r="L1146" i="4"/>
  <c r="N1145" i="4"/>
  <c r="L1145" i="4"/>
  <c r="N1144" i="4"/>
  <c r="L1144" i="4"/>
  <c r="N1143" i="4"/>
  <c r="L1143" i="4"/>
  <c r="N1142" i="4"/>
  <c r="L1142" i="4"/>
  <c r="N1141" i="4"/>
  <c r="K1141" i="4"/>
  <c r="L1141" i="4" s="1"/>
  <c r="N1140" i="4"/>
  <c r="L1140" i="4"/>
  <c r="N1139" i="4"/>
  <c r="L1139" i="4"/>
  <c r="N1138" i="4"/>
  <c r="L1138" i="4"/>
  <c r="N1131" i="4"/>
  <c r="L1131" i="4"/>
  <c r="N1130" i="4"/>
  <c r="L1130" i="4"/>
  <c r="N1129" i="4"/>
  <c r="L1129" i="4"/>
  <c r="N1128" i="4"/>
  <c r="L1128" i="4"/>
  <c r="N1127" i="4"/>
  <c r="L1127" i="4"/>
  <c r="N1126" i="4"/>
  <c r="L1126" i="4"/>
  <c r="N1125" i="4"/>
  <c r="L1125" i="4"/>
  <c r="N1123" i="4"/>
  <c r="L1123" i="4"/>
  <c r="N1120" i="4"/>
  <c r="L1120" i="4"/>
  <c r="N1119" i="4"/>
  <c r="L1119" i="4"/>
  <c r="N1118" i="4"/>
  <c r="L1118" i="4"/>
  <c r="N1117" i="4"/>
  <c r="L1117" i="4"/>
  <c r="N1116" i="4"/>
  <c r="L1116" i="4"/>
  <c r="N1115" i="4"/>
  <c r="L1115" i="4"/>
  <c r="N1114" i="4"/>
  <c r="L1114" i="4"/>
  <c r="N1113" i="4"/>
  <c r="L1113" i="4"/>
  <c r="N1112" i="4"/>
  <c r="L1112" i="4"/>
  <c r="N1111" i="4"/>
  <c r="L1111" i="4"/>
  <c r="N1110" i="4"/>
  <c r="L1110" i="4"/>
  <c r="N1109" i="4"/>
  <c r="L1109" i="4"/>
  <c r="N1107" i="4"/>
  <c r="L1107" i="4"/>
  <c r="N1106" i="4"/>
  <c r="L1106" i="4"/>
  <c r="I37" i="1" l="1"/>
  <c r="Q34" i="1" l="1"/>
  <c r="Q31" i="1"/>
  <c r="M31" i="1"/>
  <c r="I31" i="1"/>
  <c r="I22" i="1" l="1"/>
  <c r="Q21" i="1"/>
  <c r="M21" i="1"/>
  <c r="I21" i="1"/>
  <c r="D20" i="1"/>
  <c r="M17" i="1" l="1"/>
  <c r="H251" i="2" l="1"/>
</calcChain>
</file>

<file path=xl/comments1.xml><?xml version="1.0" encoding="utf-8"?>
<comments xmlns="http://schemas.openxmlformats.org/spreadsheetml/2006/main">
  <authors>
    <author>Themelis, Daphne</author>
    <author>Daphne</author>
  </authors>
  <commentList>
    <comment ref="I2819" authorId="0" shapeId="0">
      <text>
        <r>
          <rPr>
            <b/>
            <sz val="9"/>
            <color indexed="81"/>
            <rFont val="Tahoma"/>
            <family val="2"/>
          </rPr>
          <t>Themelis, Daphne:</t>
        </r>
        <r>
          <rPr>
            <sz val="9"/>
            <color indexed="81"/>
            <rFont val="Tahoma"/>
            <family val="2"/>
          </rPr>
          <t xml:space="preserve">
no pit recorded- based on missing tags</t>
        </r>
      </text>
    </comment>
    <comment ref="I2854" authorId="0" shapeId="0">
      <text>
        <r>
          <rPr>
            <b/>
            <sz val="9"/>
            <color indexed="81"/>
            <rFont val="Tahoma"/>
            <family val="2"/>
          </rPr>
          <t>Themelis, Daphne:</t>
        </r>
        <r>
          <rPr>
            <sz val="9"/>
            <color indexed="81"/>
            <rFont val="Tahoma"/>
            <family val="2"/>
          </rPr>
          <t xml:space="preserve">
must be based on recap of 73F in 2018</t>
        </r>
      </text>
    </comment>
    <comment ref="I2857" authorId="0" shapeId="0">
      <text>
        <r>
          <rPr>
            <b/>
            <sz val="9"/>
            <color indexed="81"/>
            <rFont val="Tahoma"/>
            <family val="2"/>
          </rPr>
          <t>Themelis, Daphne:</t>
        </r>
        <r>
          <rPr>
            <sz val="9"/>
            <color indexed="81"/>
            <rFont val="Tahoma"/>
            <family val="2"/>
          </rPr>
          <t xml:space="preserve">
no pit recorded - based on missing tags</t>
        </r>
      </text>
    </comment>
    <comment ref="E3635" authorId="1" shapeId="0">
      <text>
        <r>
          <rPr>
            <b/>
            <sz val="9"/>
            <color indexed="81"/>
            <rFont val="Tahoma"/>
            <family val="2"/>
          </rPr>
          <t>Daphne:</t>
        </r>
        <r>
          <rPr>
            <sz val="9"/>
            <color indexed="81"/>
            <rFont val="Tahoma"/>
            <family val="2"/>
          </rPr>
          <t xml:space="preserve">
NOT IN LOG</t>
        </r>
      </text>
    </comment>
  </commentList>
</comments>
</file>

<file path=xl/sharedStrings.xml><?xml version="1.0" encoding="utf-8"?>
<sst xmlns="http://schemas.openxmlformats.org/spreadsheetml/2006/main" count="25835" uniqueCount="1786">
  <si>
    <t>released</t>
  </si>
  <si>
    <t xml:space="preserve">year </t>
  </si>
  <si>
    <t>month</t>
  </si>
  <si>
    <t>days</t>
  </si>
  <si>
    <t>Nets</t>
  </si>
  <si>
    <t>fish</t>
  </si>
  <si>
    <t>Catch</t>
  </si>
  <si>
    <t>May</t>
  </si>
  <si>
    <t>July</t>
  </si>
  <si>
    <t>Aug</t>
  </si>
  <si>
    <t>M_Rel</t>
  </si>
  <si>
    <t>year</t>
  </si>
  <si>
    <t>day</t>
  </si>
  <si>
    <t>catch</t>
  </si>
  <si>
    <t>nets</t>
  </si>
  <si>
    <t xml:space="preserve">2007: Sturgeon 2007.xls; Stanley Whelpley; 3 nets </t>
  </si>
  <si>
    <t>M_Catch</t>
  </si>
  <si>
    <t>M_harvest</t>
  </si>
  <si>
    <t>F_Catch</t>
  </si>
  <si>
    <t>F_harvest</t>
  </si>
  <si>
    <t>F_Release</t>
  </si>
  <si>
    <t>J_Release</t>
  </si>
  <si>
    <t>X_Catch</t>
  </si>
  <si>
    <t>X_harvest</t>
  </si>
  <si>
    <t>X_Release</t>
  </si>
  <si>
    <t>M_hatchery</t>
  </si>
  <si>
    <t>F_hatchery</t>
  </si>
  <si>
    <t>Harvest</t>
  </si>
  <si>
    <t>Hatchery</t>
  </si>
  <si>
    <t>Release</t>
  </si>
  <si>
    <t>X_Hatchery</t>
  </si>
  <si>
    <t>removed</t>
  </si>
  <si>
    <t>sturgeon 2007.xls</t>
  </si>
  <si>
    <t>locations</t>
  </si>
  <si>
    <t>VB1, VB2, VS, CP</t>
  </si>
  <si>
    <t>Source</t>
  </si>
  <si>
    <t>Atlantic sturgeon fishing July - August 2008 rgb.xls</t>
  </si>
  <si>
    <t>2008: Atlantic sturgeon fishing July - August 2008 rgb.xls</t>
  </si>
  <si>
    <t>VB1, VS, CC,PP,LR, EV</t>
  </si>
  <si>
    <t>2009: MR2009 pruned dt June 2018.xls</t>
  </si>
  <si>
    <t>VB,BP,PP,CC,CP,VS,LHP,TED,VSB</t>
  </si>
  <si>
    <t>CP, PP</t>
  </si>
  <si>
    <t>LHP, PP,TED,VB,VS</t>
  </si>
  <si>
    <t>2010: Atlantic sturgeon fishing May - August 2010 rgb DT JULY.xlsx</t>
  </si>
  <si>
    <t>MAY</t>
  </si>
  <si>
    <t>VB, VS,PP</t>
  </si>
  <si>
    <t>JULY</t>
  </si>
  <si>
    <t>AUG</t>
  </si>
  <si>
    <t>BP, BH, CP,EF,FW,HI,I,PP,VB,VS</t>
  </si>
  <si>
    <t>BH,CP,EF,PP,VB,VS</t>
  </si>
  <si>
    <t>used 'Atlantic fishing reporting2012 Cornel' to get hail days (includes zero catches), gives number of nets and harvested (hatchery and processed)</t>
  </si>
  <si>
    <t>used 'MR 2012 updated June 2018 dt' to get both total catch and harvest</t>
  </si>
  <si>
    <t>CC1, CC2, PP, VB, VS</t>
  </si>
  <si>
    <t>removed means harvested, doesn't include hatchery (2008-2011)</t>
  </si>
  <si>
    <t>august</t>
  </si>
  <si>
    <t>BFN, BP1, BP2, CC1, CP1, MDH, PP2, VB, VS</t>
  </si>
  <si>
    <t>july</t>
  </si>
  <si>
    <t>may</t>
  </si>
  <si>
    <t>PUP2, MDH,VB,VS,PP</t>
  </si>
  <si>
    <t>(DID NOT HAVE ACD REPORTS FOR 2015)</t>
  </si>
  <si>
    <t>AUGUST</t>
  </si>
  <si>
    <t>PUP2, MDH,VB,VS,PP, BFN, BP,EV, VS2</t>
  </si>
  <si>
    <t>PUP2, MDH,VB,VS,PP, BFN, BP, VS2, EV</t>
  </si>
  <si>
    <t>PUP2,CH,MDH,VS</t>
  </si>
  <si>
    <t>BP, CH,EVA,MDH,PP,VS,VS2</t>
  </si>
  <si>
    <t>SEPT</t>
  </si>
  <si>
    <t>PP, VB,PUP2,VS,MDH,CC</t>
  </si>
  <si>
    <t>PP, VB,PUP2,VS,MDH,CC,EVA</t>
  </si>
  <si>
    <t>ACD REPORT INCOMPLETE - USED LOGBOOKS FOR AUG 7-16</t>
  </si>
  <si>
    <t>FL</t>
  </si>
  <si>
    <t>Sex</t>
  </si>
  <si>
    <t>Fate</t>
  </si>
  <si>
    <t>Date</t>
  </si>
  <si>
    <t>Location</t>
  </si>
  <si>
    <t>YYYY</t>
  </si>
  <si>
    <t>MM</t>
  </si>
  <si>
    <t>DD</t>
  </si>
  <si>
    <t>Count</t>
  </si>
  <si>
    <t>Series</t>
  </si>
  <si>
    <t>Number</t>
  </si>
  <si>
    <t>PIT</t>
  </si>
  <si>
    <t>FL(in)</t>
  </si>
  <si>
    <t>FL(cm)</t>
  </si>
  <si>
    <t>TL(in)</t>
  </si>
  <si>
    <t>TL(cm)</t>
  </si>
  <si>
    <t>Harvested</t>
  </si>
  <si>
    <t>M</t>
  </si>
  <si>
    <t>F</t>
  </si>
  <si>
    <t>Craig's Point</t>
  </si>
  <si>
    <t>Dead</t>
  </si>
  <si>
    <t>J</t>
  </si>
  <si>
    <t>Processed</t>
  </si>
  <si>
    <t xml:space="preserve">M </t>
  </si>
  <si>
    <t>CP</t>
  </si>
  <si>
    <t>VS</t>
  </si>
  <si>
    <t>VB1</t>
  </si>
  <si>
    <t>CP1</t>
  </si>
  <si>
    <t>VB2</t>
  </si>
  <si>
    <t>VB1, VS, CraigP</t>
  </si>
  <si>
    <t>DEAD</t>
  </si>
  <si>
    <t>H</t>
  </si>
  <si>
    <t>P</t>
  </si>
  <si>
    <t>R</t>
  </si>
  <si>
    <t>spent</t>
  </si>
  <si>
    <t>Recapture</t>
  </si>
  <si>
    <t>Comments</t>
  </si>
  <si>
    <t>LR</t>
  </si>
  <si>
    <t>D</t>
  </si>
  <si>
    <t>B</t>
  </si>
  <si>
    <t>small</t>
  </si>
  <si>
    <t>0501</t>
  </si>
  <si>
    <t>1127</t>
  </si>
  <si>
    <t>1128</t>
  </si>
  <si>
    <t>1129</t>
  </si>
  <si>
    <t>1131</t>
  </si>
  <si>
    <t>1132</t>
  </si>
  <si>
    <t>1133</t>
  </si>
  <si>
    <t>PP</t>
  </si>
  <si>
    <t>0851</t>
  </si>
  <si>
    <t>CC</t>
  </si>
  <si>
    <t>0852</t>
  </si>
  <si>
    <t>0853</t>
  </si>
  <si>
    <t>white eggs</t>
  </si>
  <si>
    <t>VB</t>
  </si>
  <si>
    <t>I</t>
  </si>
  <si>
    <t>0854</t>
  </si>
  <si>
    <t>0855</t>
  </si>
  <si>
    <t>0856</t>
  </si>
  <si>
    <t>0857</t>
  </si>
  <si>
    <t>dead</t>
  </si>
  <si>
    <t>0858</t>
  </si>
  <si>
    <t>0859</t>
  </si>
  <si>
    <t>0860</t>
  </si>
  <si>
    <t>0861</t>
  </si>
  <si>
    <t>EV</t>
  </si>
  <si>
    <t>0862</t>
  </si>
  <si>
    <t>0868</t>
  </si>
  <si>
    <t>0870</t>
  </si>
  <si>
    <t>0871</t>
  </si>
  <si>
    <t>0872</t>
  </si>
  <si>
    <t>0873</t>
  </si>
  <si>
    <t>0874</t>
  </si>
  <si>
    <t>0876</t>
  </si>
  <si>
    <t>0877</t>
  </si>
  <si>
    <t>0878</t>
  </si>
  <si>
    <t>sperm</t>
  </si>
  <si>
    <t>0879</t>
  </si>
  <si>
    <t>1135</t>
  </si>
  <si>
    <t>1136</t>
  </si>
  <si>
    <t>0502</t>
  </si>
  <si>
    <t xml:space="preserve">M  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</si>
  <si>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</si>
  <si>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</si>
  <si>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</si>
  <si>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</si>
  <si>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</si>
  <si>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</si>
  <si>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</si>
  <si>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</si>
  <si>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</si>
  <si>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</si>
  <si>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</si>
  <si>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</si>
  <si>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0880</t>
  </si>
  <si>
    <t>0881</t>
  </si>
  <si>
    <t>0882</t>
  </si>
  <si>
    <t>0883</t>
  </si>
  <si>
    <t>small eggs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</si>
  <si>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</si>
  <si>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</si>
  <si>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</si>
  <si>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</si>
  <si>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</si>
  <si>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</si>
  <si>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</si>
  <si>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</si>
  <si>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</si>
  <si>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</si>
  <si>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</si>
  <si>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UNBF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</si>
  <si>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</si>
  <si>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</si>
  <si>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</si>
  <si>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</si>
  <si>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</si>
  <si>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</si>
  <si>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</si>
  <si>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</si>
  <si>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</si>
  <si>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</si>
  <si>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</si>
  <si>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9/7/09 (EV)</t>
  </si>
  <si>
    <t>0896</t>
  </si>
  <si>
    <t>0897</t>
  </si>
  <si>
    <t>0898</t>
  </si>
  <si>
    <t>0899</t>
  </si>
  <si>
    <t>0900</t>
  </si>
  <si>
    <t>0226</t>
  </si>
  <si>
    <t>0227</t>
  </si>
  <si>
    <t>0228</t>
  </si>
  <si>
    <t>0229</t>
  </si>
  <si>
    <t>0230</t>
  </si>
  <si>
    <t>m</t>
  </si>
  <si>
    <t>0533?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</si>
  <si>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</si>
  <si>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</si>
  <si>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</si>
  <si>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</si>
  <si>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</si>
  <si>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</si>
  <si>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</si>
  <si>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</si>
  <si>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</si>
  <si>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</si>
  <si>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0232</t>
  </si>
  <si>
    <t>0233</t>
  </si>
  <si>
    <t>0234</t>
  </si>
  <si>
    <t>immature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</si>
  <si>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</si>
  <si>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</si>
  <si>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</si>
  <si>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</si>
  <si>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</si>
  <si>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</si>
  <si>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</si>
  <si>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</si>
  <si>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</si>
  <si>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0541</t>
  </si>
  <si>
    <t>0176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</si>
  <si>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</si>
  <si>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</si>
  <si>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</si>
  <si>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</si>
  <si>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</si>
  <si>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</si>
  <si>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</si>
  <si>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</si>
  <si>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</si>
  <si>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</si>
  <si>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0211</t>
  </si>
  <si>
    <t>0218</t>
  </si>
  <si>
    <t>0219</t>
  </si>
  <si>
    <t>0220</t>
  </si>
  <si>
    <t>0222</t>
  </si>
  <si>
    <t>0223</t>
  </si>
  <si>
    <t>0224</t>
  </si>
  <si>
    <t>0225</t>
  </si>
  <si>
    <t>0244</t>
  </si>
  <si>
    <t>0245</t>
  </si>
  <si>
    <t>0246</t>
  </si>
  <si>
    <t>0247</t>
  </si>
  <si>
    <t>0248</t>
  </si>
  <si>
    <t>0181</t>
  </si>
  <si>
    <t>0182</t>
  </si>
  <si>
    <t>0183</t>
  </si>
  <si>
    <t>0184</t>
  </si>
  <si>
    <t>0185</t>
  </si>
  <si>
    <t>0186</t>
  </si>
  <si>
    <t>0187</t>
  </si>
  <si>
    <t>0190</t>
  </si>
  <si>
    <t>0249</t>
  </si>
  <si>
    <t>0250</t>
  </si>
  <si>
    <t>0251</t>
  </si>
  <si>
    <t>nice eggs</t>
  </si>
  <si>
    <t>NICE EGGS</t>
  </si>
  <si>
    <t>0253</t>
  </si>
  <si>
    <t>0254</t>
  </si>
  <si>
    <t>0626</t>
  </si>
  <si>
    <t>0627</t>
  </si>
  <si>
    <t>0255</t>
  </si>
  <si>
    <t>0256</t>
  </si>
  <si>
    <t>0257</t>
  </si>
  <si>
    <t>0258</t>
  </si>
  <si>
    <t>0259</t>
  </si>
  <si>
    <t>0260</t>
  </si>
  <si>
    <t>0620</t>
  </si>
  <si>
    <t>0621</t>
  </si>
  <si>
    <t>0622</t>
  </si>
  <si>
    <t>0623</t>
  </si>
  <si>
    <t>0624</t>
  </si>
  <si>
    <t>0625</t>
  </si>
  <si>
    <t>0177</t>
  </si>
  <si>
    <t>0178</t>
  </si>
  <si>
    <t>0179</t>
  </si>
  <si>
    <t>0261</t>
  </si>
  <si>
    <t>0262</t>
  </si>
  <si>
    <t>0602</t>
  </si>
  <si>
    <t>0619</t>
  </si>
  <si>
    <t>0180</t>
  </si>
  <si>
    <t>0212</t>
  </si>
  <si>
    <t>0213</t>
  </si>
  <si>
    <t>0214</t>
  </si>
  <si>
    <t>0215</t>
  </si>
  <si>
    <t>0216</t>
  </si>
  <si>
    <t>0217</t>
  </si>
  <si>
    <t>0264</t>
  </si>
  <si>
    <t>0265</t>
  </si>
  <si>
    <t>0266</t>
  </si>
  <si>
    <t>0267</t>
  </si>
  <si>
    <t>0269</t>
  </si>
  <si>
    <t>0270</t>
  </si>
  <si>
    <t>0004</t>
  </si>
  <si>
    <t>0271</t>
  </si>
  <si>
    <t>0272</t>
  </si>
  <si>
    <t>0273</t>
  </si>
  <si>
    <t>0274</t>
  </si>
  <si>
    <t>0275</t>
  </si>
  <si>
    <t>0676</t>
  </si>
  <si>
    <t>0677</t>
  </si>
  <si>
    <t>0699</t>
  </si>
  <si>
    <t>0700</t>
  </si>
  <si>
    <t>0276</t>
  </si>
  <si>
    <t>spent;Acadia '08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</si>
  <si>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</si>
  <si>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</si>
  <si>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</si>
  <si>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</si>
  <si>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</si>
  <si>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</si>
  <si>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</si>
  <si>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</si>
  <si>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</si>
  <si>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</si>
  <si>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</si>
  <si>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</si>
  <si>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</si>
  <si>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</si>
  <si>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</si>
  <si>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</si>
  <si>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</si>
  <si>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</si>
  <si>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</si>
  <si>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</si>
  <si>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</si>
  <si>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</si>
  <si>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</si>
  <si>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</si>
  <si>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0551</t>
  </si>
  <si>
    <t>0552</t>
  </si>
  <si>
    <t>0553</t>
  </si>
  <si>
    <t>0554</t>
  </si>
  <si>
    <t>0555</t>
  </si>
  <si>
    <t>0556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</si>
  <si>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</si>
  <si>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</si>
  <si>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</si>
  <si>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</si>
  <si>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</si>
  <si>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</si>
  <si>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</si>
  <si>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</si>
  <si>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</si>
  <si>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</si>
  <si>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</si>
  <si>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</si>
  <si>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</si>
  <si>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</si>
  <si>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0600</t>
  </si>
  <si>
    <t>0618</t>
  </si>
  <si>
    <t>0589</t>
  </si>
  <si>
    <t>0590</t>
  </si>
  <si>
    <t>0592</t>
  </si>
  <si>
    <t>0593</t>
  </si>
  <si>
    <t>0594</t>
  </si>
  <si>
    <t>0597</t>
  </si>
  <si>
    <t>0598</t>
  </si>
  <si>
    <t>0599</t>
  </si>
  <si>
    <t>0582</t>
  </si>
  <si>
    <t>0583</t>
  </si>
  <si>
    <t>0584</t>
  </si>
  <si>
    <t>0585</t>
  </si>
  <si>
    <t>0586</t>
  </si>
  <si>
    <t>0587</t>
  </si>
  <si>
    <t>0588</t>
  </si>
  <si>
    <t>1139</t>
  </si>
  <si>
    <t>1140</t>
  </si>
  <si>
    <t>1141</t>
  </si>
  <si>
    <t>1142</t>
  </si>
  <si>
    <t>1143</t>
  </si>
  <si>
    <t>1144</t>
  </si>
  <si>
    <t>0576</t>
  </si>
  <si>
    <t>0577</t>
  </si>
  <si>
    <t>0578</t>
  </si>
  <si>
    <t>0579</t>
  </si>
  <si>
    <t>0591</t>
  </si>
  <si>
    <t>0646</t>
  </si>
  <si>
    <t>0647</t>
  </si>
  <si>
    <t>0648</t>
  </si>
  <si>
    <t>0649</t>
  </si>
  <si>
    <t>0642</t>
  </si>
  <si>
    <t>0643</t>
  </si>
  <si>
    <t>0644</t>
  </si>
  <si>
    <t>0645</t>
  </si>
  <si>
    <t>1137</t>
  </si>
  <si>
    <t>1138</t>
  </si>
  <si>
    <t>0575</t>
  </si>
  <si>
    <t>0634</t>
  </si>
  <si>
    <t>0635</t>
  </si>
  <si>
    <t>0636</t>
  </si>
  <si>
    <t>0637</t>
  </si>
  <si>
    <t>0638</t>
  </si>
  <si>
    <t>0639</t>
  </si>
  <si>
    <t>0572</t>
  </si>
  <si>
    <t>0631</t>
  </si>
  <si>
    <t>0632</t>
  </si>
  <si>
    <t>0633</t>
  </si>
  <si>
    <t>0656</t>
  </si>
  <si>
    <t>0657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</si>
  <si>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</si>
  <si>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</si>
  <si>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</si>
  <si>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</si>
  <si>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</si>
  <si>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</si>
  <si>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</si>
  <si>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</si>
  <si>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</si>
  <si>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</si>
  <si>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</si>
  <si>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</si>
  <si>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</si>
  <si>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</si>
  <si>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</si>
  <si>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</si>
  <si>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</si>
  <si>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</si>
  <si>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</si>
  <si>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0573</t>
  </si>
  <si>
    <t>0574</t>
  </si>
  <si>
    <t>0605</t>
  </si>
  <si>
    <t>0607</t>
  </si>
  <si>
    <t>0608</t>
  </si>
  <si>
    <t>0609</t>
  </si>
  <si>
    <t>0610</t>
  </si>
  <si>
    <t>0697</t>
  </si>
  <si>
    <t>0864</t>
  </si>
  <si>
    <t>0866</t>
  </si>
  <si>
    <t>0611</t>
  </si>
  <si>
    <t>0612</t>
  </si>
  <si>
    <t>0613</t>
  </si>
  <si>
    <t>0614</t>
  </si>
  <si>
    <t>0615</t>
  </si>
  <si>
    <t>0616</t>
  </si>
  <si>
    <t>0658</t>
  </si>
  <si>
    <t>0640</t>
  </si>
  <si>
    <t>0659</t>
  </si>
  <si>
    <t>0673</t>
  </si>
  <si>
    <t>0674</t>
  </si>
  <si>
    <t>0675</t>
  </si>
  <si>
    <t>Acadia</t>
  </si>
  <si>
    <t>0718</t>
  </si>
  <si>
    <t>0719</t>
  </si>
  <si>
    <t>0720</t>
  </si>
  <si>
    <t>0721</t>
  </si>
  <si>
    <t>0722</t>
  </si>
  <si>
    <t>0723</t>
  </si>
  <si>
    <t>0724</t>
  </si>
  <si>
    <t>0725</t>
  </si>
  <si>
    <t>0711</t>
  </si>
  <si>
    <t>0712</t>
  </si>
  <si>
    <t>0713</t>
  </si>
  <si>
    <t>0714</t>
  </si>
  <si>
    <t>0715</t>
  </si>
  <si>
    <t>0716</t>
  </si>
  <si>
    <t>0717</t>
  </si>
  <si>
    <t>0702</t>
  </si>
  <si>
    <t>0703</t>
  </si>
  <si>
    <t>0704</t>
  </si>
  <si>
    <t>0705</t>
  </si>
  <si>
    <t>0706</t>
  </si>
  <si>
    <t>0701</t>
  </si>
  <si>
    <t>0740</t>
  </si>
  <si>
    <t>0741</t>
  </si>
  <si>
    <t>0742</t>
  </si>
  <si>
    <t>0743</t>
  </si>
  <si>
    <t>0707</t>
  </si>
  <si>
    <t>0708</t>
  </si>
  <si>
    <t>0865</t>
  </si>
  <si>
    <t>0709</t>
  </si>
  <si>
    <t>Y</t>
  </si>
  <si>
    <t>2299</t>
  </si>
  <si>
    <t>2300</t>
  </si>
  <si>
    <t>miss r. pec. Fin</t>
  </si>
  <si>
    <t>2296</t>
  </si>
  <si>
    <t>2297</t>
  </si>
  <si>
    <t>2298</t>
  </si>
  <si>
    <t>0710</t>
  </si>
  <si>
    <t>0750</t>
  </si>
  <si>
    <t>0867</t>
  </si>
  <si>
    <t>2279</t>
  </si>
  <si>
    <t>2280</t>
  </si>
  <si>
    <t>2282</t>
  </si>
  <si>
    <t>2283</t>
  </si>
  <si>
    <t>2284</t>
  </si>
  <si>
    <t>2285</t>
  </si>
  <si>
    <t>2287</t>
  </si>
  <si>
    <t>2288</t>
  </si>
  <si>
    <t>2289</t>
  </si>
  <si>
    <t>2290</t>
  </si>
  <si>
    <t>2291</t>
  </si>
  <si>
    <t>0301</t>
  </si>
  <si>
    <t>2293</t>
  </si>
  <si>
    <t>2294</t>
  </si>
  <si>
    <t>2295</t>
  </si>
  <si>
    <t>x</t>
  </si>
  <si>
    <t>5597</t>
  </si>
  <si>
    <t>0030</t>
  </si>
  <si>
    <t>0252</t>
  </si>
  <si>
    <t>0263</t>
  </si>
  <si>
    <t>0268</t>
  </si>
  <si>
    <t>2281</t>
  </si>
  <si>
    <t>recap</t>
  </si>
  <si>
    <t>dead, G 039</t>
  </si>
  <si>
    <t>mature</t>
  </si>
  <si>
    <t>G 040</t>
  </si>
  <si>
    <t>RECAP</t>
  </si>
  <si>
    <t>Dead, recap.</t>
  </si>
  <si>
    <t>G 041</t>
  </si>
  <si>
    <t>G 042</t>
  </si>
  <si>
    <t>G 043</t>
  </si>
  <si>
    <t>G 044</t>
  </si>
  <si>
    <t>VSB</t>
  </si>
  <si>
    <t>spermiating</t>
  </si>
  <si>
    <t>0221</t>
  </si>
  <si>
    <t>spent, G 045</t>
  </si>
  <si>
    <t>LHP</t>
  </si>
  <si>
    <t>G 055, 49</t>
  </si>
  <si>
    <t>0231</t>
  </si>
  <si>
    <t>G 056, 10</t>
  </si>
  <si>
    <t>recap, spermiating</t>
  </si>
  <si>
    <t>recapture</t>
  </si>
  <si>
    <t>missing pectoral radius, small eggs</t>
  </si>
  <si>
    <t>had plastic mesh on nose</t>
  </si>
  <si>
    <t>recap, dead</t>
  </si>
  <si>
    <t>small, white eggs</t>
  </si>
  <si>
    <t>bycatch by Ted in Gaspereau net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</si>
  <si>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</si>
  <si>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</si>
  <si>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</si>
  <si>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</si>
  <si>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</si>
  <si>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</si>
  <si>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</si>
  <si>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</si>
  <si>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</si>
  <si>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</si>
  <si>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immature, very small, white eggs</t>
  </si>
  <si>
    <t>0317</t>
  </si>
  <si>
    <t>0318</t>
  </si>
  <si>
    <t>0319</t>
  </si>
  <si>
    <t>0321</t>
  </si>
  <si>
    <t>0322</t>
  </si>
  <si>
    <t>0323</t>
  </si>
  <si>
    <t>0324</t>
  </si>
  <si>
    <t>0325</t>
  </si>
  <si>
    <t>0330</t>
  </si>
  <si>
    <t>0331</t>
  </si>
  <si>
    <t>Carters Cove</t>
  </si>
  <si>
    <t>0332</t>
  </si>
  <si>
    <t>0333</t>
  </si>
  <si>
    <t>0334</t>
  </si>
  <si>
    <t>0335</t>
  </si>
  <si>
    <t>SPENT</t>
  </si>
  <si>
    <t>0336</t>
  </si>
  <si>
    <t>0337</t>
  </si>
  <si>
    <t>TED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</si>
  <si>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</si>
  <si>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</si>
  <si>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</si>
  <si>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</si>
  <si>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</si>
  <si>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</si>
  <si>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</si>
  <si>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</si>
  <si>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</si>
  <si>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</si>
  <si>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</si>
  <si>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</si>
  <si>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</si>
  <si>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</si>
  <si>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</si>
  <si>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</si>
  <si>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</si>
  <si>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</si>
  <si>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</si>
  <si>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</si>
  <si>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</si>
  <si>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</si>
  <si>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</si>
  <si>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</si>
  <si>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</si>
  <si>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0364</t>
  </si>
  <si>
    <t>0365</t>
  </si>
  <si>
    <t>0366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</si>
  <si>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</si>
  <si>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</si>
  <si>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</si>
  <si>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</si>
  <si>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</si>
  <si>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</si>
  <si>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</si>
  <si>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</si>
  <si>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</si>
  <si>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</si>
  <si>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</si>
  <si>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</si>
  <si>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</si>
  <si>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P, recap</t>
  </si>
  <si>
    <t>0381</t>
  </si>
  <si>
    <t>from Ted</t>
  </si>
  <si>
    <t>0382</t>
  </si>
  <si>
    <t>0383</t>
  </si>
  <si>
    <t>0384</t>
  </si>
  <si>
    <t>0385</t>
  </si>
  <si>
    <t>0386</t>
  </si>
  <si>
    <t>0387</t>
  </si>
  <si>
    <t>0399</t>
  </si>
  <si>
    <t>0400</t>
  </si>
  <si>
    <t>0426</t>
  </si>
  <si>
    <t>recap frpm 2009</t>
  </si>
  <si>
    <t>0752</t>
  </si>
  <si>
    <t>SPENT, SMALL EGGS</t>
  </si>
  <si>
    <t>0753</t>
  </si>
  <si>
    <t>0755</t>
  </si>
  <si>
    <t>0756</t>
  </si>
  <si>
    <t>0757</t>
  </si>
  <si>
    <t>processed</t>
  </si>
  <si>
    <t>0758</t>
  </si>
  <si>
    <t>0759</t>
  </si>
  <si>
    <t>0762</t>
  </si>
  <si>
    <t>0763</t>
  </si>
  <si>
    <t>0764</t>
  </si>
  <si>
    <t>0765</t>
  </si>
  <si>
    <t>0766</t>
  </si>
  <si>
    <t>0767</t>
  </si>
  <si>
    <t>0768</t>
  </si>
  <si>
    <t>0770</t>
  </si>
  <si>
    <t>0771</t>
  </si>
  <si>
    <t>0772</t>
  </si>
  <si>
    <t>new</t>
  </si>
  <si>
    <t>0773</t>
  </si>
  <si>
    <t>0774</t>
  </si>
  <si>
    <t>0776</t>
  </si>
  <si>
    <t>0778</t>
  </si>
  <si>
    <t>G 34, mature</t>
  </si>
  <si>
    <t>0779</t>
  </si>
  <si>
    <t>0780</t>
  </si>
  <si>
    <t>0783</t>
  </si>
  <si>
    <t>0786</t>
  </si>
  <si>
    <t>0787</t>
  </si>
  <si>
    <t>0789</t>
  </si>
  <si>
    <t>0790</t>
  </si>
  <si>
    <t>G 033</t>
  </si>
  <si>
    <t>0792</t>
  </si>
  <si>
    <t>0793</t>
  </si>
  <si>
    <t>0794</t>
  </si>
  <si>
    <t>0795</t>
  </si>
  <si>
    <t>mature, G 30</t>
  </si>
  <si>
    <t>0796</t>
  </si>
  <si>
    <t>0797</t>
  </si>
  <si>
    <t>G 30</t>
  </si>
  <si>
    <t>0798</t>
  </si>
  <si>
    <t>0799</t>
  </si>
  <si>
    <t>0800</t>
  </si>
  <si>
    <t>0801</t>
  </si>
  <si>
    <t>0802</t>
  </si>
  <si>
    <t>0804</t>
  </si>
  <si>
    <t>0805</t>
  </si>
  <si>
    <t>0806</t>
  </si>
  <si>
    <t>0807</t>
  </si>
  <si>
    <t>0808</t>
  </si>
  <si>
    <t>large eggs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</si>
  <si>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</si>
  <si>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</si>
  <si>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</si>
  <si>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</si>
  <si>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</si>
  <si>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</si>
  <si>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</si>
  <si>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</si>
  <si>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</si>
  <si>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</si>
  <si>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</si>
  <si>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</si>
  <si>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0822</t>
  </si>
  <si>
    <t>0823</t>
  </si>
  <si>
    <t>0824</t>
  </si>
  <si>
    <t>0825</t>
  </si>
  <si>
    <t>0826</t>
  </si>
  <si>
    <t>0827</t>
  </si>
  <si>
    <t>0830</t>
  </si>
  <si>
    <t>0831</t>
  </si>
  <si>
    <t>0835</t>
  </si>
  <si>
    <t>0836</t>
  </si>
  <si>
    <t>0837</t>
  </si>
  <si>
    <t>0838</t>
  </si>
  <si>
    <t>0839</t>
  </si>
  <si>
    <t>0841</t>
  </si>
  <si>
    <t>0844</t>
  </si>
  <si>
    <t>0845</t>
  </si>
  <si>
    <t>G 038</t>
  </si>
  <si>
    <t>0846</t>
  </si>
  <si>
    <t>0847</t>
  </si>
  <si>
    <t>0848</t>
  </si>
  <si>
    <t>0849</t>
  </si>
  <si>
    <t>0850</t>
  </si>
  <si>
    <t>0902</t>
  </si>
  <si>
    <t>0903</t>
  </si>
  <si>
    <t>0904</t>
  </si>
  <si>
    <t>0905</t>
  </si>
  <si>
    <t>0906</t>
  </si>
  <si>
    <t>0907</t>
  </si>
  <si>
    <t>0908</t>
  </si>
  <si>
    <t>0909</t>
  </si>
  <si>
    <t>0911</t>
  </si>
  <si>
    <t>0912</t>
  </si>
  <si>
    <t>0913</t>
  </si>
  <si>
    <t>0914</t>
  </si>
  <si>
    <t>recap, immature</t>
  </si>
  <si>
    <t>0915</t>
  </si>
  <si>
    <t>0916</t>
  </si>
  <si>
    <t>0917</t>
  </si>
  <si>
    <t>0918</t>
  </si>
  <si>
    <t>0920</t>
  </si>
  <si>
    <t>0921</t>
  </si>
  <si>
    <t>0922</t>
  </si>
  <si>
    <t>overripped</t>
  </si>
  <si>
    <t>0923</t>
  </si>
  <si>
    <t>Acadia03032</t>
  </si>
  <si>
    <t>0924</t>
  </si>
  <si>
    <t>0926</t>
  </si>
  <si>
    <t>0927</t>
  </si>
  <si>
    <t>recap, spent</t>
  </si>
  <si>
    <t>recap, spent, G 058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</si>
  <si>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</si>
  <si>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</si>
  <si>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</si>
  <si>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</si>
  <si>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</si>
  <si>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</si>
  <si>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</si>
  <si>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</si>
  <si>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</si>
  <si>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</si>
  <si>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</si>
  <si>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</si>
  <si>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</si>
  <si>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</si>
  <si>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</si>
  <si>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</si>
  <si>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</si>
  <si>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</si>
  <si>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small, yellowish eggs</t>
  </si>
  <si>
    <t>0947</t>
  </si>
  <si>
    <t>0948</t>
  </si>
  <si>
    <t>0949</t>
  </si>
  <si>
    <t>0950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</si>
  <si>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</si>
  <si>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</si>
  <si>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</si>
  <si>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</si>
  <si>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</si>
  <si>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</si>
  <si>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</si>
  <si>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</si>
  <si>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</si>
  <si>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</si>
  <si>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0967</t>
  </si>
  <si>
    <t>0971</t>
  </si>
  <si>
    <t>0972</t>
  </si>
  <si>
    <t>dead, G 048</t>
  </si>
  <si>
    <t>0973</t>
  </si>
  <si>
    <t>G 047</t>
  </si>
  <si>
    <t>0974</t>
  </si>
  <si>
    <t>G 046</t>
  </si>
  <si>
    <t>0975</t>
  </si>
  <si>
    <t>0976</t>
  </si>
  <si>
    <t>0977</t>
  </si>
  <si>
    <t>0978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</si>
  <si>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</si>
  <si>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</si>
  <si>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</si>
  <si>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</si>
  <si>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</si>
  <si>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</si>
  <si>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</si>
  <si>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</si>
  <si>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</si>
  <si>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</si>
  <si>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</si>
  <si>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</si>
  <si>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</si>
  <si>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SPERM</t>
  </si>
  <si>
    <t>0993</t>
  </si>
  <si>
    <t>0994</t>
  </si>
  <si>
    <t>0995</t>
  </si>
  <si>
    <t>0996</t>
  </si>
  <si>
    <t>0997</t>
  </si>
  <si>
    <t>0998</t>
  </si>
  <si>
    <t>0999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</si>
  <si>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</si>
  <si>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</si>
  <si>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</si>
  <si>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</si>
  <si>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</si>
  <si>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</si>
  <si>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</si>
  <si>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</si>
  <si>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</si>
  <si>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</si>
  <si>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</si>
  <si>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</si>
  <si>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</si>
  <si>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</si>
  <si>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</si>
  <si>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</si>
  <si>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</si>
  <si>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</si>
  <si>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</si>
  <si>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</si>
  <si>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</si>
  <si>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</si>
  <si>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</si>
  <si>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G 057</t>
  </si>
  <si>
    <t>1027</t>
  </si>
  <si>
    <t>1028</t>
  </si>
  <si>
    <t>1029</t>
  </si>
  <si>
    <t>1031</t>
  </si>
  <si>
    <t>1032</t>
  </si>
  <si>
    <t>1033</t>
  </si>
  <si>
    <t>1034</t>
  </si>
  <si>
    <t>mature, G 059</t>
  </si>
  <si>
    <t>1035</t>
  </si>
  <si>
    <t>spermiating, G 060</t>
  </si>
  <si>
    <t>1036</t>
  </si>
  <si>
    <t>G 061</t>
  </si>
  <si>
    <t>Ted</t>
  </si>
  <si>
    <t>1037</t>
  </si>
  <si>
    <t>1038</t>
  </si>
  <si>
    <t>1039</t>
  </si>
  <si>
    <t>1040</t>
  </si>
  <si>
    <t>G 062</t>
  </si>
  <si>
    <t>1041</t>
  </si>
  <si>
    <t>G 063</t>
  </si>
  <si>
    <t>1042</t>
  </si>
  <si>
    <t>G 064</t>
  </si>
  <si>
    <t>1043</t>
  </si>
  <si>
    <t>spent, G 065</t>
  </si>
  <si>
    <t>1044</t>
  </si>
  <si>
    <t>spent, G 066</t>
  </si>
  <si>
    <t>1045</t>
  </si>
  <si>
    <t>1046</t>
  </si>
  <si>
    <t>1047</t>
  </si>
  <si>
    <t>1048</t>
  </si>
  <si>
    <t>1049</t>
  </si>
  <si>
    <t>1050</t>
  </si>
  <si>
    <t>1051</t>
  </si>
  <si>
    <t>1054</t>
  </si>
  <si>
    <t>spent, recap</t>
  </si>
  <si>
    <t>1055</t>
  </si>
  <si>
    <t>1056</t>
  </si>
  <si>
    <t>1057</t>
  </si>
  <si>
    <t>1058</t>
  </si>
  <si>
    <t>1059</t>
  </si>
  <si>
    <t>1060</t>
  </si>
  <si>
    <t>1061</t>
  </si>
  <si>
    <t>1063</t>
  </si>
  <si>
    <t>1064</t>
  </si>
  <si>
    <t>G 037</t>
  </si>
  <si>
    <t>1065</t>
  </si>
  <si>
    <t>1066</t>
  </si>
  <si>
    <t>1067</t>
  </si>
  <si>
    <t>1068</t>
  </si>
  <si>
    <t>1069</t>
  </si>
  <si>
    <t>mature, G36</t>
  </si>
  <si>
    <t>1070</t>
  </si>
  <si>
    <t>1071</t>
  </si>
  <si>
    <t>1072</t>
  </si>
  <si>
    <t>New</t>
  </si>
  <si>
    <t>1075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</si>
  <si>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</si>
  <si>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</si>
  <si>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</si>
  <si>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</si>
  <si>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</si>
  <si>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</si>
  <si>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</si>
  <si>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</si>
  <si>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</si>
  <si>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</si>
  <si>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</si>
  <si>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</si>
  <si>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G 025</t>
  </si>
  <si>
    <t>1089</t>
  </si>
  <si>
    <t>1090</t>
  </si>
  <si>
    <t>1092</t>
  </si>
  <si>
    <t>1093</t>
  </si>
  <si>
    <t>G 029</t>
  </si>
  <si>
    <t>G 032, recap.</t>
  </si>
  <si>
    <t>1095</t>
  </si>
  <si>
    <t>1096</t>
  </si>
  <si>
    <t>1097</t>
  </si>
  <si>
    <t>G 028</t>
  </si>
  <si>
    <t>recap, G 035</t>
  </si>
  <si>
    <t>1098</t>
  </si>
  <si>
    <t>G 027</t>
  </si>
  <si>
    <t>1099</t>
  </si>
  <si>
    <t>Litvak</t>
  </si>
  <si>
    <t>recap, bad surgery, photos</t>
  </si>
  <si>
    <t>recap, bad surgery</t>
  </si>
  <si>
    <t>dead, bad shape</t>
  </si>
  <si>
    <t>G 049</t>
  </si>
  <si>
    <t>Dead, Spent</t>
  </si>
  <si>
    <t>G 050</t>
  </si>
  <si>
    <t xml:space="preserve"> Spent</t>
  </si>
  <si>
    <t>spent, G 052</t>
  </si>
  <si>
    <t>G 051</t>
  </si>
  <si>
    <t>G 053</t>
  </si>
  <si>
    <t>G 054</t>
  </si>
  <si>
    <t>dead, spent</t>
  </si>
  <si>
    <t>dead, mature</t>
  </si>
  <si>
    <t>1526</t>
  </si>
  <si>
    <t>1527</t>
  </si>
  <si>
    <t>1528</t>
  </si>
  <si>
    <t>1529</t>
  </si>
  <si>
    <t>1530</t>
  </si>
  <si>
    <t>1531</t>
  </si>
  <si>
    <t>1533</t>
  </si>
  <si>
    <t>Acoustic #44170(1110452)</t>
  </si>
  <si>
    <t>1534</t>
  </si>
  <si>
    <t>1535</t>
  </si>
  <si>
    <t>1536</t>
  </si>
  <si>
    <t>BP</t>
  </si>
  <si>
    <t>1545</t>
  </si>
  <si>
    <t>Acoustic #44172 (1110454)</t>
  </si>
  <si>
    <t>1544</t>
  </si>
  <si>
    <t>Acoustic #62174(1078275)</t>
  </si>
  <si>
    <t>1547</t>
  </si>
  <si>
    <t>Acoustic #62176(1078277)</t>
  </si>
  <si>
    <t>1540</t>
  </si>
  <si>
    <t>1542</t>
  </si>
  <si>
    <t>Acoustic #62173 (1110455)</t>
  </si>
  <si>
    <t>0477</t>
  </si>
  <si>
    <t>S06077</t>
  </si>
  <si>
    <t>Acoustic #62180 (1078279)</t>
  </si>
  <si>
    <t>0478</t>
  </si>
  <si>
    <t>S06076</t>
  </si>
  <si>
    <t>Acoustic #44174 (1110456)</t>
  </si>
  <si>
    <t>1548</t>
  </si>
  <si>
    <t>S06078</t>
  </si>
  <si>
    <t>Acoustic #62171(1078270)</t>
  </si>
  <si>
    <t>1549</t>
  </si>
  <si>
    <t>S06079</t>
  </si>
  <si>
    <t>Acoustic #44171(1110453)</t>
  </si>
  <si>
    <t>1550</t>
  </si>
  <si>
    <t>S06080</t>
  </si>
  <si>
    <t>Acoustic #62177(1078276)</t>
  </si>
  <si>
    <t>Acoustic #62173(1110455)</t>
  </si>
  <si>
    <t>0479</t>
  </si>
  <si>
    <t>0130</t>
  </si>
  <si>
    <t>EF</t>
  </si>
  <si>
    <t>HI</t>
  </si>
  <si>
    <t>FW</t>
  </si>
  <si>
    <t>0480</t>
  </si>
  <si>
    <t>0481</t>
  </si>
  <si>
    <t>0482</t>
  </si>
  <si>
    <t>0483</t>
  </si>
  <si>
    <t>0484</t>
  </si>
  <si>
    <t>0131</t>
  </si>
  <si>
    <t>B0131/B0132</t>
  </si>
  <si>
    <t>0485</t>
  </si>
  <si>
    <t>BH</t>
  </si>
  <si>
    <t>0486</t>
  </si>
  <si>
    <t>0488</t>
  </si>
  <si>
    <t>previous year</t>
  </si>
  <si>
    <t>0489</t>
  </si>
  <si>
    <t>0490</t>
  </si>
  <si>
    <t>0491</t>
  </si>
  <si>
    <t>0492</t>
  </si>
  <si>
    <t>0493</t>
  </si>
  <si>
    <t>0494</t>
  </si>
  <si>
    <t>VV</t>
  </si>
  <si>
    <t>0495</t>
  </si>
  <si>
    <t>0496</t>
  </si>
  <si>
    <t>0497</t>
  </si>
  <si>
    <t>0498</t>
  </si>
  <si>
    <t>0499</t>
  </si>
  <si>
    <t>0451</t>
  </si>
  <si>
    <t>0452</t>
  </si>
  <si>
    <t>0454</t>
  </si>
  <si>
    <t>0455</t>
  </si>
  <si>
    <t>0456</t>
  </si>
  <si>
    <t>0500</t>
  </si>
  <si>
    <t>0457</t>
  </si>
  <si>
    <t>0458</t>
  </si>
  <si>
    <t>0459</t>
  </si>
  <si>
    <t>0460</t>
  </si>
  <si>
    <t>0461</t>
  </si>
  <si>
    <t>0462</t>
  </si>
  <si>
    <t>0464</t>
  </si>
  <si>
    <t>0466</t>
  </si>
  <si>
    <t>0091</t>
  </si>
  <si>
    <t>0127</t>
  </si>
  <si>
    <t>0467</t>
  </si>
  <si>
    <t>0468</t>
  </si>
  <si>
    <t>0471</t>
  </si>
  <si>
    <t>0472</t>
  </si>
  <si>
    <t>0473</t>
  </si>
  <si>
    <t>0474</t>
  </si>
  <si>
    <t>0475</t>
  </si>
  <si>
    <t>0427</t>
  </si>
  <si>
    <t>0428</t>
  </si>
  <si>
    <t>0429</t>
  </si>
  <si>
    <t>1150</t>
  </si>
  <si>
    <t>0430</t>
  </si>
  <si>
    <t>0431</t>
  </si>
  <si>
    <t>0433</t>
  </si>
  <si>
    <t>0434</t>
  </si>
  <si>
    <t>0436</t>
  </si>
  <si>
    <t>0438</t>
  </si>
  <si>
    <t>0439</t>
  </si>
  <si>
    <t>0440</t>
  </si>
  <si>
    <t>0444</t>
  </si>
  <si>
    <t>0445</t>
  </si>
  <si>
    <t>0446</t>
  </si>
  <si>
    <t>0447</t>
  </si>
  <si>
    <t>0448</t>
  </si>
  <si>
    <t>0449</t>
  </si>
  <si>
    <t>0450</t>
  </si>
  <si>
    <t>1501</t>
  </si>
  <si>
    <t>1503</t>
  </si>
  <si>
    <t>1506</t>
  </si>
  <si>
    <t>1507</t>
  </si>
  <si>
    <t>1508</t>
  </si>
  <si>
    <t>1509</t>
  </si>
  <si>
    <t>0404</t>
  </si>
  <si>
    <t>0420</t>
  </si>
  <si>
    <t>1510</t>
  </si>
  <si>
    <t>1511</t>
  </si>
  <si>
    <t>0406</t>
  </si>
  <si>
    <t>1512</t>
  </si>
  <si>
    <t>1513</t>
  </si>
  <si>
    <t>1514</t>
  </si>
  <si>
    <t>1515</t>
  </si>
  <si>
    <t>B0410</t>
  </si>
  <si>
    <t>B0479</t>
  </si>
  <si>
    <t>1219</t>
  </si>
  <si>
    <t>1517</t>
  </si>
  <si>
    <t>1521</t>
  </si>
  <si>
    <t>1522</t>
  </si>
  <si>
    <t>0401</t>
  </si>
  <si>
    <t>0402</t>
  </si>
  <si>
    <t>0403</t>
  </si>
  <si>
    <t>0419</t>
  </si>
  <si>
    <t>0407</t>
  </si>
  <si>
    <t>0408</t>
  </si>
  <si>
    <t>0409</t>
  </si>
  <si>
    <t>1516</t>
  </si>
  <si>
    <t>0545</t>
  </si>
  <si>
    <t>0411</t>
  </si>
  <si>
    <t>0412</t>
  </si>
  <si>
    <t>0413</t>
  </si>
  <si>
    <t>0414</t>
  </si>
  <si>
    <t>0415</t>
  </si>
  <si>
    <t>A</t>
  </si>
  <si>
    <t>0653</t>
  </si>
  <si>
    <t>0416</t>
  </si>
  <si>
    <t>0417</t>
  </si>
  <si>
    <t>0418</t>
  </si>
  <si>
    <t>0422</t>
  </si>
  <si>
    <t>0423</t>
  </si>
  <si>
    <t>0424</t>
  </si>
  <si>
    <t>0425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</si>
  <si>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</si>
  <si>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</si>
  <si>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</si>
  <si>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</si>
  <si>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</si>
  <si>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</si>
  <si>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</si>
  <si>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</si>
  <si>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</si>
  <si>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</si>
  <si>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</si>
  <si>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</si>
  <si>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</si>
  <si>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</si>
  <si>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</si>
  <si>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</si>
  <si>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</si>
  <si>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</si>
  <si>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</si>
  <si>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</si>
  <si>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</si>
  <si>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</si>
  <si>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</si>
  <si>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0133</t>
  </si>
  <si>
    <t>0654</t>
  </si>
  <si>
    <t>0134</t>
  </si>
  <si>
    <t>0136</t>
  </si>
  <si>
    <t>0137</t>
  </si>
  <si>
    <t>took off sutures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</si>
  <si>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</si>
  <si>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</si>
  <si>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</si>
  <si>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</si>
  <si>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</si>
  <si>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</si>
  <si>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</si>
  <si>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</si>
  <si>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</si>
  <si>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</si>
  <si>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</si>
  <si>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Litvak SATELITE tag</t>
  </si>
  <si>
    <t>0149</t>
  </si>
  <si>
    <t>0150</t>
  </si>
  <si>
    <t>Litvak (missing tag)</t>
  </si>
  <si>
    <t>Litvak, missing tag</t>
  </si>
  <si>
    <t>S</t>
  </si>
  <si>
    <t>06094</t>
  </si>
  <si>
    <t>06095</t>
  </si>
  <si>
    <t>06096</t>
  </si>
  <si>
    <t>06097</t>
  </si>
  <si>
    <t>06098</t>
  </si>
  <si>
    <t>06093</t>
  </si>
  <si>
    <t>06092</t>
  </si>
  <si>
    <t>B1538/B1544, took off sutures</t>
  </si>
  <si>
    <t>06090</t>
  </si>
  <si>
    <t>06091</t>
  </si>
  <si>
    <t>06088</t>
  </si>
  <si>
    <t>06089</t>
  </si>
  <si>
    <t>06087</t>
  </si>
  <si>
    <t>06085</t>
  </si>
  <si>
    <t>06086</t>
  </si>
  <si>
    <t>06084</t>
  </si>
  <si>
    <t>0453</t>
  </si>
  <si>
    <t>CC2</t>
  </si>
  <si>
    <t>0463</t>
  </si>
  <si>
    <t>tail defect</t>
  </si>
  <si>
    <t>0465</t>
  </si>
  <si>
    <t>0469</t>
  </si>
  <si>
    <t>0470</t>
  </si>
  <si>
    <t>0476</t>
  </si>
  <si>
    <t>pectoral fin ray removed</t>
  </si>
  <si>
    <t>0487</t>
  </si>
  <si>
    <t>HP</t>
  </si>
  <si>
    <t>mixed small, white eggs</t>
  </si>
  <si>
    <t>VS2</t>
  </si>
  <si>
    <t>0660</t>
  </si>
  <si>
    <t>WP</t>
  </si>
  <si>
    <t>0661</t>
  </si>
  <si>
    <t>BP2</t>
  </si>
  <si>
    <t>0664</t>
  </si>
  <si>
    <t>BP1</t>
  </si>
  <si>
    <t>0668</t>
  </si>
  <si>
    <t>0670</t>
  </si>
  <si>
    <t>0669</t>
  </si>
  <si>
    <t>VS1</t>
  </si>
  <si>
    <t>0671</t>
  </si>
  <si>
    <t>0672</t>
  </si>
  <si>
    <t>CP2</t>
  </si>
  <si>
    <t>CP3</t>
  </si>
  <si>
    <t>large, white eggs; spent</t>
  </si>
  <si>
    <t>PP1</t>
  </si>
  <si>
    <t>PP2</t>
  </si>
  <si>
    <t>UP</t>
  </si>
  <si>
    <t>0698</t>
  </si>
  <si>
    <t>MDH</t>
  </si>
  <si>
    <t>PL</t>
  </si>
  <si>
    <t>spermiating, spent</t>
  </si>
  <si>
    <t>CB</t>
  </si>
  <si>
    <t>BFN</t>
  </si>
  <si>
    <t>0557</t>
  </si>
  <si>
    <t>PuP</t>
  </si>
  <si>
    <t>985120030 771440</t>
  </si>
  <si>
    <t>PC</t>
  </si>
  <si>
    <t>P2</t>
  </si>
  <si>
    <t>0580</t>
  </si>
  <si>
    <t>0581</t>
  </si>
  <si>
    <t>UP2</t>
  </si>
  <si>
    <t>P1</t>
  </si>
  <si>
    <t>6C00057832</t>
  </si>
  <si>
    <t>6C00057821</t>
  </si>
  <si>
    <t>PuP1</t>
  </si>
  <si>
    <t>malformed pectoral fin</t>
  </si>
  <si>
    <t>colected 15 ml sperm quality ?</t>
  </si>
  <si>
    <t>collected 25 ml sperm</t>
  </si>
  <si>
    <t>Kept by Stanley</t>
  </si>
  <si>
    <t>injury (head)</t>
  </si>
  <si>
    <t>disposed</t>
  </si>
  <si>
    <t>Kept for meat</t>
  </si>
  <si>
    <t>Recapture; Kept for meat</t>
  </si>
  <si>
    <t xml:space="preserve">- if the fish was fresh, dead in the boat or just soon before checking the nets, it was used for processing for meat </t>
  </si>
  <si>
    <t>Codes</t>
  </si>
  <si>
    <t>(tagging with floy and PIT tags began in 2009)</t>
  </si>
  <si>
    <t>removed, gametes stripped in hatchery, fish may have been released back in to river (counts against quota)</t>
  </si>
  <si>
    <t>fish released from gillnet (usually marked with unique tag after 2009)</t>
  </si>
  <si>
    <t>VB1&amp;2</t>
  </si>
  <si>
    <t>VS1&amp;2</t>
  </si>
  <si>
    <t xml:space="preserve">VB1 </t>
  </si>
  <si>
    <t xml:space="preserve">D </t>
  </si>
  <si>
    <t xml:space="preserve">H </t>
  </si>
  <si>
    <t xml:space="preserve">P </t>
  </si>
  <si>
    <t xml:space="preserve">R </t>
  </si>
  <si>
    <t>NA</t>
  </si>
  <si>
    <t>05/13/2013</t>
  </si>
  <si>
    <t>PuP2</t>
  </si>
  <si>
    <t>05/14/2013</t>
  </si>
  <si>
    <t>ACADIA</t>
  </si>
  <si>
    <t>unknown</t>
  </si>
  <si>
    <t>05/15/2013</t>
  </si>
  <si>
    <t>05/16/2013</t>
  </si>
  <si>
    <t>RRPY</t>
  </si>
  <si>
    <r>
      <t xml:space="preserve">Ultrasonic tag ID </t>
    </r>
    <r>
      <rPr>
        <sz val="11"/>
        <color rgb="FFFF0000"/>
        <rFont val="Calibri"/>
        <family val="2"/>
        <scheme val="minor"/>
      </rPr>
      <t>27184</t>
    </r>
    <r>
      <rPr>
        <sz val="11"/>
        <color theme="1"/>
        <rFont val="Calibri"/>
        <family val="2"/>
        <scheme val="minor"/>
      </rPr>
      <t>, 1159473, WK16047, WK16049</t>
    </r>
  </si>
  <si>
    <r>
      <t xml:space="preserve">Ultrasonic tag ID </t>
    </r>
    <r>
      <rPr>
        <sz val="11"/>
        <color rgb="FFFF0000"/>
        <rFont val="Calibri"/>
        <family val="2"/>
        <scheme val="minor"/>
      </rPr>
      <t>27186</t>
    </r>
    <r>
      <rPr>
        <sz val="11"/>
        <color theme="1"/>
        <rFont val="Calibri"/>
        <family val="2"/>
        <scheme val="minor"/>
      </rPr>
      <t>, 1159475, WK16044, WK16045</t>
    </r>
  </si>
  <si>
    <t>05/17/2013</t>
  </si>
  <si>
    <t>05/19/2013</t>
  </si>
  <si>
    <t>WB 32.8 kg</t>
  </si>
  <si>
    <t>05/20/2013</t>
  </si>
  <si>
    <t>WK</t>
  </si>
  <si>
    <r>
      <t xml:space="preserve">Ultrasonic tag ID </t>
    </r>
    <r>
      <rPr>
        <sz val="11"/>
        <color rgb="FFFF0000"/>
        <rFont val="Calibri"/>
        <family val="2"/>
        <scheme val="minor"/>
      </rPr>
      <t>27188</t>
    </r>
    <r>
      <rPr>
        <sz val="11"/>
        <color theme="1"/>
        <rFont val="Calibri"/>
        <family val="2"/>
        <scheme val="minor"/>
      </rPr>
      <t>, 1159477, WK16037</t>
    </r>
  </si>
  <si>
    <r>
      <t xml:space="preserve">Ultrasonic tag ID </t>
    </r>
    <r>
      <rPr>
        <sz val="11"/>
        <color rgb="FFFF0000"/>
        <rFont val="Calibri"/>
        <family val="2"/>
        <scheme val="minor"/>
      </rPr>
      <t>27190</t>
    </r>
    <r>
      <rPr>
        <sz val="11"/>
        <color theme="1"/>
        <rFont val="Calibri"/>
        <family val="2"/>
        <scheme val="minor"/>
      </rPr>
      <t>, 1159479, WK16040</t>
    </r>
  </si>
  <si>
    <t>05/21/2013</t>
  </si>
  <si>
    <t>05/22/2013</t>
  </si>
  <si>
    <t>05/23/2013</t>
  </si>
  <si>
    <t>small eggs, tagged B0612 in 2009</t>
  </si>
  <si>
    <t>05/24/2013</t>
  </si>
  <si>
    <t>05/25/2013</t>
  </si>
  <si>
    <t>LITVAK</t>
  </si>
  <si>
    <t>456A775F0D</t>
  </si>
  <si>
    <t>litvak tag?</t>
  </si>
  <si>
    <t>05/26/2013</t>
  </si>
  <si>
    <t>05/27/2013</t>
  </si>
  <si>
    <t>small, white eggs, died on July 10th</t>
  </si>
  <si>
    <t>05/28/2013</t>
  </si>
  <si>
    <t>05/29/2013</t>
  </si>
  <si>
    <t>Sonic tag added following day?-1159483</t>
  </si>
  <si>
    <t>113619, WK16036, WK16035, surgery suture</t>
  </si>
  <si>
    <t>unbf279</t>
  </si>
  <si>
    <t>WAS AN ACOUSTIC TAG DEPLOYED?</t>
  </si>
  <si>
    <t>05/30/2013</t>
  </si>
  <si>
    <r>
      <t>WK16033, ID</t>
    </r>
    <r>
      <rPr>
        <sz val="11"/>
        <color rgb="FFFF0000"/>
        <rFont val="Calibri"/>
        <family val="2"/>
        <scheme val="minor"/>
      </rPr>
      <t>27192</t>
    </r>
    <r>
      <rPr>
        <sz val="11"/>
        <color theme="1"/>
        <rFont val="Calibri"/>
        <family val="2"/>
        <scheme val="minor"/>
      </rPr>
      <t>, 1159481</t>
    </r>
  </si>
  <si>
    <r>
      <t>WK16034, ID</t>
    </r>
    <r>
      <rPr>
        <sz val="11"/>
        <color rgb="FFFF0000"/>
        <rFont val="Calibri"/>
        <family val="2"/>
        <scheme val="minor"/>
      </rPr>
      <t>27194</t>
    </r>
    <r>
      <rPr>
        <sz val="11"/>
        <color theme="1"/>
        <rFont val="Calibri"/>
        <family val="2"/>
        <scheme val="minor"/>
      </rPr>
      <t>, 1159483</t>
    </r>
  </si>
  <si>
    <t>05/31/2013</t>
  </si>
  <si>
    <t>HATCHERY</t>
  </si>
  <si>
    <t>WK16030, WK16029- no sonic tag</t>
  </si>
  <si>
    <t>missing left pectoral fin</t>
  </si>
  <si>
    <r>
      <t>WK16032, WK16031, ID</t>
    </r>
    <r>
      <rPr>
        <sz val="11"/>
        <color rgb="FFFF0000"/>
        <rFont val="Calibri"/>
        <family val="2"/>
        <scheme val="minor"/>
      </rPr>
      <t>27185</t>
    </r>
    <r>
      <rPr>
        <sz val="11"/>
        <color theme="1"/>
        <rFont val="Calibri"/>
        <family val="2"/>
        <scheme val="minor"/>
      </rPr>
      <t>, 1159474</t>
    </r>
  </si>
  <si>
    <t>06/25/2013</t>
  </si>
  <si>
    <t>C</t>
  </si>
  <si>
    <t>none?</t>
  </si>
  <si>
    <t>juvenile</t>
  </si>
  <si>
    <r>
      <t>WK16026, WK16025, ID</t>
    </r>
    <r>
      <rPr>
        <sz val="11"/>
        <color rgb="FFFF0000"/>
        <rFont val="Calibri"/>
        <family val="2"/>
        <scheme val="minor"/>
      </rPr>
      <t>27187</t>
    </r>
    <r>
      <rPr>
        <sz val="11"/>
        <color theme="1"/>
        <rFont val="Calibri"/>
        <family val="2"/>
        <scheme val="minor"/>
      </rPr>
      <t>, 1159476</t>
    </r>
  </si>
  <si>
    <r>
      <t>WK16027, WK16028, ID</t>
    </r>
    <r>
      <rPr>
        <sz val="11"/>
        <color rgb="FFFF0000"/>
        <rFont val="Calibri"/>
        <family val="2"/>
        <scheme val="minor"/>
      </rPr>
      <t>27189</t>
    </r>
    <r>
      <rPr>
        <sz val="11"/>
        <color theme="1"/>
        <rFont val="Calibri"/>
        <family val="2"/>
        <scheme val="minor"/>
      </rPr>
      <t>, 1159478</t>
    </r>
  </si>
  <si>
    <t>06/26/2013</t>
  </si>
  <si>
    <r>
      <t>WK16023, WK16024, ID</t>
    </r>
    <r>
      <rPr>
        <sz val="11"/>
        <color rgb="FFFF0000"/>
        <rFont val="Calibri"/>
        <family val="2"/>
        <scheme val="minor"/>
      </rPr>
      <t>27191</t>
    </r>
    <r>
      <rPr>
        <sz val="11"/>
        <color theme="1"/>
        <rFont val="Calibri"/>
        <family val="2"/>
        <scheme val="minor"/>
      </rPr>
      <t>, 1159480</t>
    </r>
  </si>
  <si>
    <r>
      <t>WK16022, ID</t>
    </r>
    <r>
      <rPr>
        <sz val="11"/>
        <color rgb="FFFF0000"/>
        <rFont val="Calibri"/>
        <family val="2"/>
        <scheme val="minor"/>
      </rPr>
      <t>27193</t>
    </r>
    <r>
      <rPr>
        <sz val="11"/>
        <color theme="1"/>
        <rFont val="Calibri"/>
        <family val="2"/>
        <scheme val="minor"/>
      </rPr>
      <t>, 1159482</t>
    </r>
  </si>
  <si>
    <t>spent, dead</t>
  </si>
  <si>
    <t>R285</t>
  </si>
  <si>
    <t>R208</t>
  </si>
  <si>
    <t>WK16026, WK16225</t>
  </si>
  <si>
    <t>985121018388661</t>
  </si>
  <si>
    <t>Acadia, Minas Bassin</t>
  </si>
  <si>
    <t>EVA</t>
  </si>
  <si>
    <t>Ultrasonic tag 255</t>
  </si>
  <si>
    <t>dark eggs change color</t>
  </si>
  <si>
    <t>over-ripe</t>
  </si>
  <si>
    <t>litvak</t>
  </si>
  <si>
    <t>WK16051</t>
  </si>
  <si>
    <t>discolored fin</t>
  </si>
  <si>
    <t>double tagged but not ultrasonic?</t>
  </si>
  <si>
    <t>July 15, 2009, F, 81 inches TL</t>
  </si>
  <si>
    <t>hatchery fish but no harvest tag</t>
  </si>
  <si>
    <t>07/13/2013</t>
  </si>
  <si>
    <t>spermating</t>
  </si>
  <si>
    <t>080908 DFO</t>
  </si>
  <si>
    <t>overripe</t>
  </si>
  <si>
    <t>07/14/2013</t>
  </si>
  <si>
    <t>hatchery fish</t>
  </si>
  <si>
    <t>07/15/2013</t>
  </si>
  <si>
    <t>Ultrasonic 113619, WK16036, WK16100</t>
  </si>
  <si>
    <t>ADDED NEW TAG</t>
  </si>
  <si>
    <t>07/16/2013</t>
  </si>
  <si>
    <t>07/17/2013</t>
  </si>
  <si>
    <t>07/18/2013</t>
  </si>
  <si>
    <t>spent - says recap  but no record?</t>
  </si>
  <si>
    <t>change to H</t>
  </si>
  <si>
    <t>spent; says recap but no record?</t>
  </si>
  <si>
    <t>Change to H</t>
  </si>
  <si>
    <t>says recap but no record?</t>
  </si>
  <si>
    <t>07/19/2013</t>
  </si>
  <si>
    <t>07/20/2013</t>
  </si>
  <si>
    <t>says recap in log but different lengths than fish 49 caught on July 10</t>
  </si>
  <si>
    <t>07/21/2013</t>
  </si>
  <si>
    <t>07/22/2013</t>
  </si>
  <si>
    <t>07/23/2013</t>
  </si>
  <si>
    <t>recap in log</t>
  </si>
  <si>
    <t>may have been fish 49</t>
  </si>
  <si>
    <t>07/24/2013</t>
  </si>
  <si>
    <t>07/25/2013</t>
  </si>
  <si>
    <t>CHANGED FLOY NUMBER</t>
  </si>
  <si>
    <t>07/26/2013</t>
  </si>
  <si>
    <t>hatchery fish released</t>
  </si>
  <si>
    <t>07/27/2013</t>
  </si>
  <si>
    <t>assumed to be B1036</t>
  </si>
  <si>
    <t>h</t>
  </si>
  <si>
    <t>07/28/2013</t>
  </si>
  <si>
    <t>07/29/2013</t>
  </si>
  <si>
    <t>07/30/2013</t>
  </si>
  <si>
    <t>07/31/2013</t>
  </si>
  <si>
    <t>BMN</t>
  </si>
  <si>
    <t>spent - shorter than animal caught July 30</t>
  </si>
  <si>
    <t>log says tag 60 caught on Aug 1!!!</t>
  </si>
  <si>
    <t>log says release but no tag info</t>
  </si>
  <si>
    <t>spent, mole?</t>
  </si>
  <si>
    <t>says recap - find tag?</t>
  </si>
  <si>
    <t>UNBF201 tagged 2009, B201 tagged 2010</t>
  </si>
  <si>
    <t>recap tag 30 replaced with new tag 77</t>
  </si>
  <si>
    <t>IS THIS FISH DEAD? -BOTH HARVEST AND TAG</t>
  </si>
  <si>
    <t>WK16004, WK16005</t>
  </si>
  <si>
    <t>july 29 2011</t>
  </si>
  <si>
    <t>SH</t>
  </si>
  <si>
    <t>funny nose, hybrid?</t>
  </si>
  <si>
    <t>NO ACOUSTIC</t>
  </si>
  <si>
    <t>WK16002, WK16003</t>
  </si>
  <si>
    <r>
      <t>ID</t>
    </r>
    <r>
      <rPr>
        <sz val="11"/>
        <color rgb="FFFF0000"/>
        <rFont val="Calibri"/>
        <family val="2"/>
        <scheme val="minor"/>
      </rPr>
      <t>27197</t>
    </r>
    <r>
      <rPr>
        <sz val="11"/>
        <color theme="1"/>
        <rFont val="Calibri"/>
        <family val="2"/>
        <scheme val="minor"/>
      </rPr>
      <t>, 1159486, WK16098</t>
    </r>
  </si>
  <si>
    <t>WK16006, WK16007</t>
  </si>
  <si>
    <t>WK16098, hatchery fish</t>
  </si>
  <si>
    <r>
      <t>ID</t>
    </r>
    <r>
      <rPr>
        <sz val="11"/>
        <color rgb="FFFF0000"/>
        <rFont val="Calibri"/>
        <family val="2"/>
        <scheme val="minor"/>
      </rPr>
      <t>27194</t>
    </r>
    <r>
      <rPr>
        <sz val="11"/>
        <color theme="1"/>
        <rFont val="Calibri"/>
        <family val="2"/>
        <scheme val="minor"/>
      </rPr>
      <t>, 1159483, WK16010, WK16011, immature</t>
    </r>
  </si>
  <si>
    <r>
      <t>ID</t>
    </r>
    <r>
      <rPr>
        <sz val="11"/>
        <color rgb="FFFF0000"/>
        <rFont val="Calibri"/>
        <family val="2"/>
        <scheme val="minor"/>
      </rPr>
      <t>27198</t>
    </r>
    <r>
      <rPr>
        <sz val="11"/>
        <color theme="1"/>
        <rFont val="Calibri"/>
        <family val="2"/>
        <scheme val="minor"/>
      </rPr>
      <t>, 1159487, WK16008, WK16009; three floyd tags?</t>
    </r>
  </si>
  <si>
    <t>WK16009 tag in log but rteapplied to next fish</t>
  </si>
  <si>
    <t>43" girth!</t>
  </si>
  <si>
    <t>X</t>
  </si>
  <si>
    <t>COMMENTS</t>
  </si>
  <si>
    <t>ACOUSTIC</t>
  </si>
  <si>
    <t>PUP2</t>
  </si>
  <si>
    <t>RELEASED</t>
  </si>
  <si>
    <t>ULTRASONIC 03</t>
  </si>
  <si>
    <t>ULTRASONIC 01</t>
  </si>
  <si>
    <t>SPERMIATING</t>
  </si>
  <si>
    <t>ROPE TIED AROUND TAIL, SMALL WHITE EGGS</t>
  </si>
  <si>
    <t>ULTRASONIC 02</t>
  </si>
  <si>
    <t>ULTRASONIC 04</t>
  </si>
  <si>
    <t>SMALL WHITE EGGS</t>
  </si>
  <si>
    <t>6C00057840</t>
  </si>
  <si>
    <t>ULTRASONIC LITVAK, SURGERY HEALED</t>
  </si>
  <si>
    <t>ULTRASONIC 05</t>
  </si>
  <si>
    <t>ULTRASONIC 06</t>
  </si>
  <si>
    <t>ULTRASONIC  ---</t>
  </si>
  <si>
    <t>TRANSPORTED BY ROD BRADFORD AT DFO DARTMOUTH</t>
  </si>
  <si>
    <t>ULTRASONIC ---</t>
  </si>
  <si>
    <t>DEFORMED TAIL</t>
  </si>
  <si>
    <t>ULTRASONIC</t>
  </si>
  <si>
    <t>LOST ORIGINAL PIT TAG 187135</t>
  </si>
  <si>
    <t>UNB A-0558</t>
  </si>
  <si>
    <t>lost PIT tag</t>
  </si>
  <si>
    <t>ULTRASONIC 13</t>
  </si>
  <si>
    <t>ULTRASONIC 14</t>
  </si>
  <si>
    <t>985120030768711</t>
  </si>
  <si>
    <t>ULTRASONIC 15</t>
  </si>
  <si>
    <t>SMALL EGGS</t>
  </si>
  <si>
    <t>WHITE EGGS</t>
  </si>
  <si>
    <t>UNB</t>
  </si>
  <si>
    <t>985120030756066</t>
  </si>
  <si>
    <t>big storm</t>
  </si>
  <si>
    <t>6C00057774</t>
  </si>
  <si>
    <t>ULTRASONIC LITVAK ROUGH SHAPE</t>
  </si>
  <si>
    <t>6C00057829T</t>
  </si>
  <si>
    <t>SPENT FEMALE</t>
  </si>
  <si>
    <t>NOT MANY EGGS</t>
  </si>
  <si>
    <t>UNB A</t>
  </si>
  <si>
    <t>ADDED TAG DATA</t>
  </si>
  <si>
    <t>small good</t>
  </si>
  <si>
    <t xml:space="preserve">A </t>
  </si>
  <si>
    <t>187006</t>
  </si>
  <si>
    <t>OVERRIPPED</t>
  </si>
  <si>
    <t>pp</t>
  </si>
  <si>
    <t>NO TAG</t>
  </si>
  <si>
    <t>BAD SKIN</t>
  </si>
  <si>
    <t>6C00057820</t>
  </si>
  <si>
    <t>spent SATELITE TAG ATTACHMENT REMOVED</t>
  </si>
  <si>
    <t>985121018378103</t>
  </si>
  <si>
    <t>OVULATING</t>
  </si>
  <si>
    <t>MALFORMED TAIL</t>
  </si>
  <si>
    <t>VERY SMALL MATURE MALE - SCIENCE - FOR AGING</t>
  </si>
  <si>
    <t>6C00057767</t>
  </si>
  <si>
    <t>BROKEN NOSE</t>
  </si>
  <si>
    <t>SPENT MALE</t>
  </si>
  <si>
    <t>SLIM</t>
  </si>
  <si>
    <t>STRING AROUND HEAD</t>
  </si>
  <si>
    <t>GIRTH 37</t>
  </si>
  <si>
    <t>SPENT WHITE EGGS</t>
  </si>
  <si>
    <t>BAIT BAG ON HEAD</t>
  </si>
  <si>
    <t>recap in lobook</t>
  </si>
  <si>
    <t>spent male</t>
  </si>
  <si>
    <t>DAMAGED CIN</t>
  </si>
  <si>
    <t>FATE</t>
  </si>
  <si>
    <t>Site Codes</t>
  </si>
  <si>
    <t>POPES</t>
  </si>
  <si>
    <t>Popes</t>
  </si>
  <si>
    <t>Purdy's</t>
  </si>
  <si>
    <t>Million Dollar House</t>
  </si>
  <si>
    <t>Victoria Sholes</t>
  </si>
  <si>
    <t>Victoria Beach</t>
  </si>
  <si>
    <t>Big Fish Net</t>
  </si>
  <si>
    <t>VS1, VS2</t>
  </si>
  <si>
    <t>VB1, VB2</t>
  </si>
  <si>
    <t>CHURCH POINT</t>
  </si>
  <si>
    <t>CC, CC2, CB</t>
  </si>
  <si>
    <t>VS1,VS2</t>
  </si>
  <si>
    <t>POPES,PP</t>
  </si>
  <si>
    <t>PUR,PUP2</t>
  </si>
  <si>
    <t>was going to the hatchery but processed instead</t>
  </si>
  <si>
    <t>RECAPTURE</t>
  </si>
  <si>
    <t>OA13667A7F</t>
  </si>
  <si>
    <t>RECAPTURE PREVIOUS YEAR</t>
  </si>
  <si>
    <t>ULTRASONIC PREVIOUS YEAR</t>
  </si>
  <si>
    <t>985120031124510</t>
  </si>
  <si>
    <t>LitVAK</t>
  </si>
  <si>
    <t>41127A1F26</t>
  </si>
  <si>
    <t>985120031131859</t>
  </si>
  <si>
    <t>PLEASE AGE FOR SCIENCE</t>
  </si>
  <si>
    <t>985120031115061</t>
  </si>
  <si>
    <t>ULTRASONIC RECAPTURE</t>
  </si>
  <si>
    <t>FROM HATCHERY</t>
  </si>
  <si>
    <t>ULTRONIC</t>
  </si>
  <si>
    <t>1F7437773F</t>
  </si>
  <si>
    <t>LT</t>
  </si>
  <si>
    <t>ULTRASONIC PREVIOUS YEARS</t>
  </si>
  <si>
    <t>RECAP - UNB?</t>
  </si>
  <si>
    <t xml:space="preserve">ULTRASONIC </t>
  </si>
  <si>
    <t>COVERED WITH BARNICLES</t>
  </si>
  <si>
    <t>SMALLER EGGS</t>
  </si>
  <si>
    <t>90010000187254</t>
  </si>
  <si>
    <t>985120031096727</t>
  </si>
  <si>
    <t>BIG MALE WOW, PLEASE AGE FOR SCIENCE!</t>
  </si>
  <si>
    <t>OVERRIPED</t>
  </si>
  <si>
    <t>lt</t>
  </si>
  <si>
    <t>SPENT, LARGER WHITE EGGS</t>
  </si>
  <si>
    <t>BW</t>
  </si>
  <si>
    <t>DEAD, SPENT</t>
  </si>
  <si>
    <t xml:space="preserve">SPENT </t>
  </si>
  <si>
    <t xml:space="preserve">OVERRIPED </t>
  </si>
  <si>
    <t>f</t>
  </si>
  <si>
    <t>TAGGED ULTRASONIC AND DIED IN TANK</t>
  </si>
  <si>
    <t>Recap Prev Year, small eggs</t>
  </si>
  <si>
    <t>grey eggs</t>
  </si>
  <si>
    <t>Surgery mark, Sm. Wh. Eggs, ultrasonic</t>
  </si>
  <si>
    <t>CH</t>
  </si>
  <si>
    <t>j</t>
  </si>
  <si>
    <t>missing from spreadsheet</t>
  </si>
  <si>
    <t>Recap Prev Year</t>
  </si>
  <si>
    <t>NEW PIT tag, RRPY</t>
  </si>
  <si>
    <t>Recap Prev. Year, ultrasonic</t>
  </si>
  <si>
    <t>Imm., Sm. G. Eggs</t>
  </si>
  <si>
    <t>Sm. G. Eggs</t>
  </si>
  <si>
    <t>dead, white eggs</t>
  </si>
  <si>
    <t>White eggs</t>
  </si>
  <si>
    <t>SMALL</t>
  </si>
  <si>
    <t>Small eggs</t>
  </si>
  <si>
    <t>NICE</t>
  </si>
  <si>
    <t>Nice eggs</t>
  </si>
  <si>
    <t>Recap. Prev. Year</t>
  </si>
  <si>
    <t>Dead, small eggs</t>
  </si>
  <si>
    <t>funny nose</t>
  </si>
  <si>
    <t>NEW PIT, Recap. Prev. Year</t>
  </si>
  <si>
    <t>Sm.Wh Eggs</t>
  </si>
  <si>
    <t xml:space="preserve">Prev. Year, new T-Bar, Sm.WhEggs </t>
  </si>
  <si>
    <t xml:space="preserve">Prev. Year, new T-Bar </t>
  </si>
  <si>
    <t>6C00057847</t>
  </si>
  <si>
    <t>Litvak, sat. att. Removed</t>
  </si>
  <si>
    <t>Sm.grey/Wh Eggs</t>
  </si>
  <si>
    <t>ALMOST</t>
  </si>
  <si>
    <t>Prev. Year, new PIT, Eggs almost ready</t>
  </si>
  <si>
    <t>Prev. Year, Nice eggs</t>
  </si>
  <si>
    <t>NEW T-Bar attached</t>
  </si>
  <si>
    <t>Acadia, almost mature</t>
  </si>
  <si>
    <t>Hit by prop.</t>
  </si>
  <si>
    <t>Medium eggs</t>
  </si>
  <si>
    <t>Spent</t>
  </si>
  <si>
    <t>Prev. Year, NEW T-Bar attached, Med. Eggs</t>
  </si>
  <si>
    <t>Acadia, NEW PIT</t>
  </si>
  <si>
    <t>Sm. Green eggs</t>
  </si>
  <si>
    <t>Med. Eggs</t>
  </si>
  <si>
    <t>NEW TBAR, Recap. Prev. Year, nice eggs</t>
  </si>
  <si>
    <t>Recapture, White eggs</t>
  </si>
  <si>
    <t>Sm. Wh. Eggs</t>
  </si>
  <si>
    <t>Recapture, RRPY</t>
  </si>
  <si>
    <t>MED</t>
  </si>
  <si>
    <t>Sm. Grey eggs</t>
  </si>
  <si>
    <t>Spent, Sm. Wh. Eggs</t>
  </si>
  <si>
    <t>RRPY, NEW TBAR</t>
  </si>
  <si>
    <t>Acadia, NEW PIT, Spent, salt and pepper</t>
  </si>
  <si>
    <t>Recapture, Double TBAR, surgery</t>
  </si>
  <si>
    <t>RRPY, Healed pectoral fin removal</t>
  </si>
  <si>
    <t>Recapture, weak from previous day netting</t>
  </si>
  <si>
    <t>Double TBAR, surgery</t>
  </si>
  <si>
    <t>PIT 186653 missing</t>
  </si>
  <si>
    <t>473</t>
  </si>
  <si>
    <t>Acadia, wound in side</t>
  </si>
  <si>
    <t>lobster bag</t>
  </si>
  <si>
    <t>Double TBAR, surgery, nice eggs</t>
  </si>
  <si>
    <t>Ultrasonic ID# 24620, SN# 1194019 (DFO old tag from harvested fish)</t>
  </si>
  <si>
    <t xml:space="preserve">Recapture, Double TBAR, surgery </t>
  </si>
  <si>
    <t>Double TBAR, surgery, Med. eggs</t>
  </si>
  <si>
    <t>Double TBAR, surgery, med. eggs</t>
  </si>
  <si>
    <t>Recapture, Acadia, wound in side</t>
  </si>
  <si>
    <t>Recapture, Nice eggs</t>
  </si>
  <si>
    <t>Double TBAR, surgery, Nice eggs</t>
  </si>
  <si>
    <t>Recapture, TBAR (0467) was lost so new PIT added by mistake</t>
  </si>
  <si>
    <t>Small white eggs, very stocky/broad fish</t>
  </si>
  <si>
    <t>TBAR attached</t>
  </si>
  <si>
    <t>Recapture, nice eggs</t>
  </si>
  <si>
    <t>M / J</t>
  </si>
  <si>
    <t>Recapture Prev Year</t>
  </si>
  <si>
    <t>Recapture, HTI #7028 removed</t>
  </si>
  <si>
    <t>FARM</t>
  </si>
  <si>
    <t>BAIT BAG THROUGH GILLS, SLIM</t>
  </si>
  <si>
    <t>ROUGH SHAPE, SMALL EGGS</t>
  </si>
  <si>
    <t>OR</t>
  </si>
  <si>
    <t>OVERRIPE</t>
  </si>
  <si>
    <t>FRESH LOOKING</t>
  </si>
  <si>
    <t>BAD MOUTH</t>
  </si>
  <si>
    <t>RECAPTURE - think it was 186463</t>
  </si>
  <si>
    <t>JUNE 21 2014, JULY 22 2014</t>
  </si>
  <si>
    <t>JUNE 9 2016</t>
  </si>
  <si>
    <t>SPENT F</t>
  </si>
  <si>
    <t>ALSO 2010</t>
  </si>
  <si>
    <t>SONIC TAG</t>
  </si>
  <si>
    <t>NONE</t>
  </si>
  <si>
    <t>6C00057760</t>
  </si>
  <si>
    <t>BADLY</t>
  </si>
  <si>
    <t>AUGUST 20,2016</t>
  </si>
  <si>
    <t>RECAPTURE ultrasonic</t>
  </si>
  <si>
    <t>May 26, june 8, etc</t>
  </si>
  <si>
    <t>SCIENCE</t>
  </si>
  <si>
    <t>LARGE WHITE EGGS</t>
  </si>
  <si>
    <t>187168</t>
  </si>
  <si>
    <t>recap UNB</t>
  </si>
  <si>
    <t>186339</t>
  </si>
  <si>
    <t>447833</t>
  </si>
  <si>
    <t>Recap Litvak</t>
  </si>
  <si>
    <t>Recap UNB</t>
  </si>
  <si>
    <t>985120030763070</t>
  </si>
  <si>
    <t>Small white eggs</t>
  </si>
  <si>
    <t>dead, small eggs</t>
  </si>
  <si>
    <t>187223</t>
  </si>
  <si>
    <t>981098106467541</t>
  </si>
  <si>
    <t>vemco: 18391-1244025</t>
  </si>
  <si>
    <t>344646</t>
  </si>
  <si>
    <t>vemco: 18397-1244031 White eggs</t>
  </si>
  <si>
    <t>346686</t>
  </si>
  <si>
    <t>NT</t>
  </si>
  <si>
    <t>351780</t>
  </si>
  <si>
    <t>352320</t>
  </si>
  <si>
    <t>468081</t>
  </si>
  <si>
    <t>vemco: 18395-1244029</t>
  </si>
  <si>
    <t>473798</t>
  </si>
  <si>
    <t>unb acoustic 18393-1244027</t>
  </si>
  <si>
    <t>467442</t>
  </si>
  <si>
    <t>un acoustic release</t>
  </si>
  <si>
    <t>Mort - Taken to landfill by UNBF</t>
  </si>
  <si>
    <t>345130</t>
  </si>
  <si>
    <t>Luke</t>
  </si>
  <si>
    <t>187049</t>
  </si>
  <si>
    <t xml:space="preserve">recap  </t>
  </si>
  <si>
    <t>6C00057856</t>
  </si>
  <si>
    <t>ID 20302, 1115199</t>
  </si>
  <si>
    <t>187201</t>
  </si>
  <si>
    <t xml:space="preserve">LT </t>
  </si>
  <si>
    <t>985121018362429</t>
  </si>
  <si>
    <t>1106</t>
  </si>
  <si>
    <t>474347</t>
  </si>
  <si>
    <t>186368</t>
  </si>
  <si>
    <t>361071</t>
  </si>
  <si>
    <t>467422</t>
  </si>
  <si>
    <t>186310</t>
  </si>
  <si>
    <t>471857</t>
  </si>
  <si>
    <t>Acadia?</t>
  </si>
  <si>
    <t>1111</t>
  </si>
  <si>
    <t>476252</t>
  </si>
  <si>
    <t>maybe Acadia fish?</t>
  </si>
  <si>
    <t>6C00057831</t>
  </si>
  <si>
    <t>litvak?</t>
  </si>
  <si>
    <t>6C0057837</t>
  </si>
  <si>
    <t>475474</t>
  </si>
  <si>
    <t>476896</t>
  </si>
  <si>
    <t>Beyas</t>
  </si>
  <si>
    <t>479913</t>
  </si>
  <si>
    <t>recap 60992 (maybe hard to read)</t>
  </si>
  <si>
    <t>465196</t>
  </si>
  <si>
    <t>468657</t>
  </si>
  <si>
    <t>474727</t>
  </si>
  <si>
    <t>473220</t>
  </si>
  <si>
    <t>hatchery</t>
  </si>
  <si>
    <t>released from hatchery</t>
  </si>
  <si>
    <t>361697</t>
  </si>
  <si>
    <t>346467</t>
  </si>
  <si>
    <t>RELEASED JULY 20</t>
  </si>
  <si>
    <t>186521</t>
  </si>
  <si>
    <t>349246</t>
  </si>
  <si>
    <t>6C00057854</t>
  </si>
  <si>
    <t>dead, recap</t>
  </si>
  <si>
    <t>684</t>
  </si>
  <si>
    <t>unb acoustic 1143982</t>
  </si>
  <si>
    <t>187154</t>
  </si>
  <si>
    <t>187138</t>
  </si>
  <si>
    <t>464224</t>
  </si>
  <si>
    <t>465501</t>
  </si>
  <si>
    <t>475704</t>
  </si>
  <si>
    <t>187214</t>
  </si>
  <si>
    <t>472112</t>
  </si>
  <si>
    <t>476230</t>
  </si>
  <si>
    <t>347391</t>
  </si>
  <si>
    <t>6C00057826/475125</t>
  </si>
  <si>
    <t>pit 475125</t>
  </si>
  <si>
    <t>186574</t>
  </si>
  <si>
    <t>756307</t>
  </si>
  <si>
    <t>186435</t>
  </si>
  <si>
    <t>345488</t>
  </si>
  <si>
    <t>Bedford Whare</t>
  </si>
  <si>
    <t>352328</t>
  </si>
  <si>
    <t>361938</t>
  </si>
  <si>
    <t>471191</t>
  </si>
  <si>
    <t>474791</t>
  </si>
  <si>
    <t>479155</t>
  </si>
  <si>
    <t>recap acadia</t>
  </si>
  <si>
    <t>353355</t>
  </si>
  <si>
    <t>463298</t>
  </si>
  <si>
    <t>464823</t>
  </si>
  <si>
    <t>472260</t>
  </si>
  <si>
    <t>466758</t>
  </si>
  <si>
    <t>475858</t>
  </si>
  <si>
    <t>ACADIA?</t>
  </si>
  <si>
    <t>346487</t>
  </si>
  <si>
    <t>470168</t>
  </si>
  <si>
    <t>475472</t>
  </si>
  <si>
    <t>481030</t>
  </si>
  <si>
    <t>42679</t>
  </si>
  <si>
    <t>362017</t>
  </si>
  <si>
    <t>348141</t>
  </si>
  <si>
    <t>349512</t>
  </si>
  <si>
    <t>361527</t>
  </si>
  <si>
    <t>344203</t>
  </si>
  <si>
    <t>474449</t>
  </si>
  <si>
    <t>478274</t>
  </si>
  <si>
    <t>0013667B05</t>
  </si>
  <si>
    <t>recap litvak</t>
  </si>
  <si>
    <t>116710</t>
  </si>
  <si>
    <t>350959</t>
  </si>
  <si>
    <t>351135</t>
  </si>
  <si>
    <t>472737</t>
  </si>
  <si>
    <t>187041</t>
  </si>
  <si>
    <t>349293</t>
  </si>
  <si>
    <t>187034</t>
  </si>
  <si>
    <t>120030774692</t>
  </si>
  <si>
    <t>463808</t>
  </si>
  <si>
    <t>473902</t>
  </si>
  <si>
    <t>349160</t>
  </si>
  <si>
    <t>475152</t>
  </si>
  <si>
    <t>unb acoustic</t>
  </si>
  <si>
    <t>481096</t>
  </si>
  <si>
    <t>98106350119</t>
  </si>
  <si>
    <t>464834</t>
  </si>
  <si>
    <t>467970</t>
  </si>
  <si>
    <t>187264</t>
  </si>
  <si>
    <t>187252</t>
  </si>
  <si>
    <t>347253</t>
  </si>
  <si>
    <t>467320</t>
  </si>
  <si>
    <t>478258</t>
  </si>
  <si>
    <t>464817</t>
  </si>
  <si>
    <t>466563</t>
  </si>
  <si>
    <t>467142</t>
  </si>
  <si>
    <t>470771</t>
  </si>
  <si>
    <t>467829</t>
  </si>
  <si>
    <t>187228</t>
  </si>
  <si>
    <t>352757</t>
  </si>
  <si>
    <t>EVA, TED, EF, LUKE</t>
  </si>
  <si>
    <t>EVANDALE (upriver from the other locations)</t>
  </si>
  <si>
    <t>this pit tag appears on fish 1100 on July 16</t>
  </si>
  <si>
    <t>LT?</t>
  </si>
  <si>
    <t>DECIDED THIS WAS HARVEST TAG 6629701</t>
  </si>
  <si>
    <t>POP</t>
  </si>
  <si>
    <t>JULY 8 2014</t>
  </si>
  <si>
    <t>POPE</t>
  </si>
  <si>
    <t>COULD THIS BE AN ACADIA FISH?</t>
  </si>
  <si>
    <t>LUKE</t>
  </si>
  <si>
    <t>wrong pit tag (ENTERED AS 946340)</t>
  </si>
  <si>
    <t>9851_67784</t>
  </si>
  <si>
    <t>LT 685</t>
  </si>
  <si>
    <t>can't find this PIT tag</t>
  </si>
  <si>
    <t>9851_378469</t>
  </si>
  <si>
    <t>Said processed but no harvest tag</t>
  </si>
  <si>
    <t>MAY 21 2016</t>
  </si>
  <si>
    <t>WHAT WAS PIT TAG?</t>
  </si>
  <si>
    <t>40B F270</t>
  </si>
  <si>
    <t>must have used a left over pit tag from 186700 series</t>
  </si>
  <si>
    <t>ANOTHER WEIRD PIT NUMBER</t>
  </si>
  <si>
    <t>unb</t>
  </si>
  <si>
    <t>766066 in logbook</t>
  </si>
  <si>
    <t>cannot find this fish in the data, no other 1006 tag is a large female, no similar pit tag</t>
  </si>
  <si>
    <t>is this the same fish as July 4? DIFFERENT PIT TAG</t>
  </si>
  <si>
    <t>JUNE 27 2014</t>
  </si>
  <si>
    <t>THIRD CAPTURE FOR THIS FISH? DIFFERENT PIT TAG NUMBER EACH TIME</t>
  </si>
  <si>
    <t>MAY 18 2016</t>
  </si>
  <si>
    <t>DEAD, DISPOSED</t>
  </si>
  <si>
    <t>MAY 25 2016</t>
  </si>
  <si>
    <t>JUNE 14 2016</t>
  </si>
  <si>
    <t>WHY IS THERE A PIT TAG</t>
  </si>
  <si>
    <t>acadia</t>
  </si>
  <si>
    <t>IS THIS A RECAP?</t>
  </si>
  <si>
    <t>JUNE 27 2016</t>
  </si>
  <si>
    <t>ACOUSTIC FISH?</t>
  </si>
  <si>
    <t>MAY 31 2016</t>
  </si>
  <si>
    <t>NEW FLOY TAG ADDED</t>
  </si>
  <si>
    <t>WAS THIS A RECAP?</t>
  </si>
  <si>
    <t>ULTRASONIC 30084-1443981</t>
  </si>
  <si>
    <t>186791?</t>
  </si>
  <si>
    <t>488 in logbook</t>
  </si>
  <si>
    <t>ACADIA 3000</t>
  </si>
  <si>
    <t>187220 TAGGED MAY 25 2013</t>
  </si>
  <si>
    <t>acoustic</t>
  </si>
  <si>
    <t>456a6c2d75</t>
  </si>
  <si>
    <t>POPES 1</t>
  </si>
  <si>
    <t>POPES 2</t>
  </si>
  <si>
    <t>DEAD, SPENT, ULTRASONIC ID 7665 SN1093628 OTN@DAL.CA</t>
  </si>
  <si>
    <t>WX</t>
  </si>
  <si>
    <t>ULTRASONIC ID 27184 1158473</t>
  </si>
  <si>
    <t>says processed but no harvest tag</t>
  </si>
  <si>
    <t>ULTRASONIC 0306-186497</t>
  </si>
  <si>
    <t>6c00067847</t>
  </si>
  <si>
    <t>CARTERS</t>
  </si>
  <si>
    <t>PD2</t>
  </si>
  <si>
    <t>recap from previous day</t>
  </si>
  <si>
    <t>FLOY TAG MAKES NO SENSE</t>
  </si>
  <si>
    <t>need correct pit number, maybe UNB fish?</t>
  </si>
  <si>
    <t>VERY HIGH FLOY TAG NUMBER</t>
  </si>
  <si>
    <t>SPENT, 2ND RECAP</t>
  </si>
  <si>
    <t>u28390n044349</t>
  </si>
  <si>
    <t>UNUSUAL FLOY NUMBER</t>
  </si>
  <si>
    <t>PROB RECAP FROM JULY</t>
  </si>
  <si>
    <t>ULTRASONIC ID 30087-1143984</t>
  </si>
  <si>
    <t>IMMATURE</t>
  </si>
  <si>
    <t>RECAP SAME YEAR</t>
  </si>
  <si>
    <t>eed date!!</t>
  </si>
  <si>
    <t>TAGGED b1533 S06099 ADDED AUG 4</t>
  </si>
  <si>
    <t>NOT IN LOGBOOK</t>
  </si>
  <si>
    <t>changed sex!</t>
  </si>
  <si>
    <t>acadia fish</t>
  </si>
  <si>
    <t>SENT TO HATCHERY</t>
  </si>
  <si>
    <t>I ADDED THIS ONE</t>
  </si>
  <si>
    <t>6C00057763</t>
  </si>
  <si>
    <t>BAD EGGS</t>
  </si>
  <si>
    <t>6C00057765</t>
  </si>
  <si>
    <t>SATELITE ATTACHEMENT ON FISH</t>
  </si>
  <si>
    <t>double tagged in 2016</t>
  </si>
  <si>
    <t>SPENT: entered by Cornel</t>
  </si>
  <si>
    <t>RT</t>
  </si>
  <si>
    <t>ACADIA 2648</t>
  </si>
  <si>
    <t>ULTRASONIC ID20304/115185</t>
  </si>
  <si>
    <t>ACADIA 2449</t>
  </si>
  <si>
    <t>ACADIA 2916</t>
  </si>
  <si>
    <t>could be 2009 fish? 98512 series</t>
  </si>
  <si>
    <t>6C00057828</t>
  </si>
  <si>
    <t>MC</t>
  </si>
  <si>
    <t>tagged 779 in 2015</t>
  </si>
  <si>
    <t>WHITE TAG?</t>
  </si>
  <si>
    <t>I.D. similar to DFO tag that was caught in 2016</t>
  </si>
  <si>
    <t>must be recap</t>
  </si>
  <si>
    <t>SKINNY</t>
  </si>
  <si>
    <t>NO SIMILAR NUMBER</t>
  </si>
  <si>
    <t>SMALL BLACK EGGS</t>
  </si>
  <si>
    <t>SPENT, RELEASED WITH NEW TAG</t>
  </si>
  <si>
    <t>small black eggs</t>
  </si>
  <si>
    <t>Acadia 3027</t>
  </si>
  <si>
    <t>(dead fish means dead either in the net or in the boat while transporting to the processing)</t>
  </si>
  <si>
    <t>harvested for meat and roe</t>
  </si>
  <si>
    <t>2008 onwards - fish measure in inches using a metal tape measure and rounded up to an inch. Recaptured fish can be one or more inches different, suggesting high imprecision</t>
  </si>
  <si>
    <t>Male/Female</t>
  </si>
  <si>
    <t xml:space="preserve">fish are sexed/graded using a coring device to examine gamets and egg stage. The scars were used </t>
  </si>
  <si>
    <t xml:space="preserve">to indicate recaptures, prior to using unique coded tags in 2009. </t>
  </si>
  <si>
    <t>the evandale fish (EVA, EF, TED, LUKE) are not always sexed or tagged</t>
  </si>
  <si>
    <t>Spent (post-spawning fish) are identified using same probe.</t>
  </si>
  <si>
    <t>Lengths</t>
  </si>
  <si>
    <t xml:space="preserve">2007 lenghths - only total length measured in quarters of feet - converted to inches. </t>
  </si>
  <si>
    <t>two measurements are fork length and total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</si>
</sst>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6" formatCode="dd/mm/yyyy;@"/>
    <numFmt numFmtId="167" formatCode="[$-1009]mmmm\ d\,\ yyyy;@"/>
    <numFmt numFmtId="168" formatCode="0.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Verdana"/>
    </font>
    <font>
      <sz val="10"/>
      <name val="Arial"/>
      <family val="2"/>
    </font>
    <font>
      <sz val="11"/>
      <name val="Verdana"/>
      <family val="2"/>
    </font>
    <font>
      <sz val="10"/>
      <name val="Arial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Verdana"/>
      <family val="2"/>
    </font>
    <font>
      <sz val="11"/>
      <color theme="1"/>
      <name val="Verdana"/>
      <family val="2"/>
    </font>
    <font>
      <sz val="11"/>
      <color rgb="FFFF0000"/>
      <name val="Verdana"/>
      <family val="2"/>
    </font>
    <font>
      <sz val="10"/>
      <name val="Times New Roman"/>
      <family val="1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5" fillId="0" borderId="0"/>
  </cellStyleXfs>
  <cellXfs count="201">
    <xf numFmtId="0" fontId="0" fillId="0" borderId="0" xfId="0"/>
    <xf numFmtId="0" fontId="0" fillId="0" borderId="1" xfId="0" applyNumberFormat="1" applyBorder="1"/>
    <xf numFmtId="0" fontId="0" fillId="0" borderId="0" xfId="0" applyNumberFormat="1" applyBorder="1"/>
    <xf numFmtId="0" fontId="0" fillId="0" borderId="0" xfId="0" applyNumberFormat="1" applyFill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4" xfId="0" applyNumberFormat="1" applyBorder="1"/>
    <xf numFmtId="1" fontId="0" fillId="0" borderId="3" xfId="0" applyNumberFormat="1" applyFill="1" applyBorder="1"/>
    <xf numFmtId="0" fontId="0" fillId="0" borderId="1" xfId="0" applyNumberFormat="1" applyFill="1" applyBorder="1"/>
    <xf numFmtId="4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NumberFormat="1" applyBorder="1"/>
    <xf numFmtId="0" fontId="0" fillId="0" borderId="0" xfId="0" applyNumberFormat="1"/>
    <xf numFmtId="0" fontId="0" fillId="0" borderId="3" xfId="0" applyFill="1" applyBorder="1"/>
    <xf numFmtId="0" fontId="0" fillId="0" borderId="0" xfId="0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3" fillId="0" borderId="0" xfId="0" applyFont="1"/>
    <xf numFmtId="1" fontId="3" fillId="0" borderId="0" xfId="0" applyNumberFormat="1" applyFont="1"/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1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/>
    <xf numFmtId="1" fontId="0" fillId="0" borderId="0" xfId="0" applyNumberFormat="1" applyAlignment="1" applyProtection="1">
      <alignment horizontal="center"/>
      <protection locked="0"/>
    </xf>
    <xf numFmtId="0" fontId="5" fillId="0" borderId="0" xfId="0" applyFont="1" applyFill="1"/>
    <xf numFmtId="0" fontId="0" fillId="0" borderId="0" xfId="0" applyFont="1" applyFill="1"/>
    <xf numFmtId="14" fontId="0" fillId="0" borderId="0" xfId="0" applyNumberFormat="1"/>
    <xf numFmtId="0" fontId="0" fillId="0" borderId="0" xfId="0" quotePrefix="1"/>
    <xf numFmtId="1" fontId="5" fillId="0" borderId="0" xfId="0" applyNumberFormat="1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5" borderId="0" xfId="0" applyFill="1"/>
    <xf numFmtId="1" fontId="0" fillId="0" borderId="0" xfId="0" applyNumberFormat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NumberFormat="1" applyFill="1" applyAlignment="1">
      <alignment horizontal="left"/>
    </xf>
    <xf numFmtId="14" fontId="0" fillId="5" borderId="0" xfId="0" applyNumberFormat="1" applyFill="1" applyAlignment="1">
      <alignment horizontal="left"/>
    </xf>
    <xf numFmtId="14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NumberFormat="1" applyFill="1" applyAlignment="1">
      <alignment horizontal="left"/>
    </xf>
    <xf numFmtId="0" fontId="0" fillId="6" borderId="0" xfId="0" applyFill="1"/>
    <xf numFmtId="0" fontId="0" fillId="5" borderId="0" xfId="0" quotePrefix="1" applyFill="1"/>
    <xf numFmtId="166" fontId="0" fillId="0" borderId="0" xfId="0" applyNumberFormat="1"/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right"/>
    </xf>
    <xf numFmtId="14" fontId="0" fillId="0" borderId="0" xfId="0" applyNumberFormat="1" applyFill="1"/>
    <xf numFmtId="166" fontId="0" fillId="7" borderId="0" xfId="0" applyNumberFormat="1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0" fillId="7" borderId="0" xfId="0" applyFill="1"/>
    <xf numFmtId="166" fontId="0" fillId="0" borderId="0" xfId="0" applyNumberFormat="1" applyFill="1"/>
    <xf numFmtId="0" fontId="0" fillId="0" borderId="0" xfId="0" applyNumberFormat="1" applyFill="1"/>
    <xf numFmtId="0" fontId="8" fillId="0" borderId="0" xfId="0" applyFont="1"/>
    <xf numFmtId="0" fontId="0" fillId="8" borderId="0" xfId="0" applyFill="1" applyAlignment="1">
      <alignment horizontal="left"/>
    </xf>
    <xf numFmtId="0" fontId="0" fillId="8" borderId="0" xfId="0" applyNumberFormat="1" applyFill="1" applyAlignment="1">
      <alignment horizontal="left"/>
    </xf>
    <xf numFmtId="0" fontId="0" fillId="8" borderId="0" xfId="0" applyFill="1"/>
    <xf numFmtId="14" fontId="0" fillId="5" borderId="0" xfId="0" applyNumberFormat="1" applyFill="1"/>
    <xf numFmtId="0" fontId="9" fillId="5" borderId="0" xfId="0" applyFont="1" applyFill="1"/>
    <xf numFmtId="15" fontId="0" fillId="5" borderId="0" xfId="0" applyNumberFormat="1" applyFill="1"/>
    <xf numFmtId="0" fontId="12" fillId="0" borderId="0" xfId="0" applyFont="1" applyAlignment="1">
      <alignment horizontal="center"/>
    </xf>
    <xf numFmtId="0" fontId="13" fillId="3" borderId="0" xfId="0" applyNumberFormat="1" applyFont="1" applyFill="1" applyAlignment="1">
      <alignment horizontal="center"/>
    </xf>
    <xf numFmtId="0" fontId="6" fillId="3" borderId="0" xfId="0" applyFont="1" applyFill="1" applyAlignment="1"/>
    <xf numFmtId="0" fontId="6" fillId="3" borderId="0" xfId="0" applyFont="1" applyFill="1" applyAlignment="1">
      <alignment horizontal="left"/>
    </xf>
    <xf numFmtId="0" fontId="6" fillId="3" borderId="0" xfId="0" applyNumberFormat="1" applyFont="1" applyFill="1" applyAlignment="1">
      <alignment horizontal="center"/>
    </xf>
    <xf numFmtId="167" fontId="6" fillId="3" borderId="0" xfId="0" applyNumberFormat="1" applyFont="1" applyFill="1" applyAlignment="1">
      <alignment horizontal="center"/>
    </xf>
    <xf numFmtId="1" fontId="6" fillId="6" borderId="0" xfId="0" applyNumberFormat="1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6" fillId="0" borderId="0" xfId="0" applyFont="1" applyFill="1" applyAlignment="1"/>
    <xf numFmtId="0" fontId="6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center"/>
    </xf>
    <xf numFmtId="167" fontId="6" fillId="0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3" borderId="0" xfId="0" quotePrefix="1" applyFont="1" applyFill="1" applyAlignment="1">
      <alignment horizontal="center"/>
    </xf>
    <xf numFmtId="16" fontId="6" fillId="0" borderId="0" xfId="0" applyNumberFormat="1" applyFont="1" applyFill="1" applyAlignment="1">
      <alignment horizontal="left"/>
    </xf>
    <xf numFmtId="0" fontId="6" fillId="0" borderId="0" xfId="0" quotePrefix="1" applyFont="1" applyFill="1" applyAlignment="1">
      <alignment horizontal="center"/>
    </xf>
    <xf numFmtId="0" fontId="13" fillId="6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/>
    </xf>
    <xf numFmtId="1" fontId="6" fillId="6" borderId="0" xfId="0" applyNumberFormat="1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6" fillId="6" borderId="0" xfId="0" quotePrefix="1" applyFont="1" applyFill="1" applyAlignment="1">
      <alignment horizontal="center"/>
    </xf>
    <xf numFmtId="0" fontId="13" fillId="5" borderId="0" xfId="0" applyNumberFormat="1" applyFont="1" applyFill="1" applyAlignment="1">
      <alignment horizontal="center"/>
    </xf>
    <xf numFmtId="1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left"/>
    </xf>
    <xf numFmtId="0" fontId="6" fillId="5" borderId="0" xfId="0" applyNumberFormat="1" applyFont="1" applyFill="1" applyAlignment="1">
      <alignment horizontal="center"/>
    </xf>
    <xf numFmtId="167" fontId="6" fillId="5" borderId="0" xfId="0" applyNumberFormat="1" applyFont="1" applyFill="1" applyAlignment="1">
      <alignment horizontal="center"/>
    </xf>
    <xf numFmtId="0" fontId="13" fillId="0" borderId="0" xfId="0" applyFont="1" applyFill="1"/>
    <xf numFmtId="0" fontId="14" fillId="0" borderId="0" xfId="0" applyFont="1" applyFill="1" applyAlignment="1">
      <alignment horizontal="center"/>
    </xf>
    <xf numFmtId="1" fontId="6" fillId="0" borderId="0" xfId="0" applyNumberFormat="1" applyFont="1" applyFill="1" applyAlignment="1">
      <alignment horizontal="left"/>
    </xf>
    <xf numFmtId="0" fontId="3" fillId="9" borderId="8" xfId="1" applyFont="1" applyFill="1" applyBorder="1"/>
    <xf numFmtId="0" fontId="5" fillId="9" borderId="0" xfId="1" applyFont="1" applyFill="1"/>
    <xf numFmtId="0" fontId="5" fillId="0" borderId="0" xfId="2" applyFont="1" applyFill="1" applyBorder="1"/>
    <xf numFmtId="0" fontId="5" fillId="0" borderId="0" xfId="1" applyFont="1"/>
    <xf numFmtId="0" fontId="5" fillId="0" borderId="0" xfId="2" applyFont="1"/>
    <xf numFmtId="0" fontId="5" fillId="0" borderId="0" xfId="2" applyFont="1" applyFill="1"/>
    <xf numFmtId="0" fontId="5" fillId="0" borderId="0" xfId="1" applyFont="1" applyFill="1"/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6" fillId="0" borderId="0" xfId="0" applyFont="1"/>
    <xf numFmtId="0" fontId="16" fillId="0" borderId="0" xfId="0" applyFont="1" applyFill="1"/>
    <xf numFmtId="1" fontId="16" fillId="3" borderId="0" xfId="0" applyNumberFormat="1" applyFont="1" applyFill="1" applyAlignment="1">
      <alignment horizontal="right"/>
    </xf>
    <xf numFmtId="0" fontId="16" fillId="3" borderId="0" xfId="0" applyFont="1" applyFill="1"/>
    <xf numFmtId="0" fontId="0" fillId="0" borderId="0" xfId="0" quotePrefix="1" applyFill="1"/>
    <xf numFmtId="0" fontId="8" fillId="0" borderId="0" xfId="0" applyFont="1" applyFill="1"/>
    <xf numFmtId="0" fontId="8" fillId="0" borderId="0" xfId="0" quotePrefix="1" applyFont="1" applyFill="1"/>
    <xf numFmtId="1" fontId="16" fillId="10" borderId="0" xfId="0" applyNumberFormat="1" applyFont="1" applyFill="1" applyAlignment="1">
      <alignment horizontal="right"/>
    </xf>
    <xf numFmtId="0" fontId="16" fillId="10" borderId="0" xfId="0" applyFont="1" applyFill="1"/>
    <xf numFmtId="0" fontId="0" fillId="10" borderId="0" xfId="0" applyFill="1"/>
    <xf numFmtId="0" fontId="5" fillId="10" borderId="0" xfId="0" applyFont="1" applyFill="1"/>
    <xf numFmtId="1" fontId="16" fillId="5" borderId="0" xfId="0" applyNumberFormat="1" applyFont="1" applyFill="1" applyAlignment="1">
      <alignment horizontal="right"/>
    </xf>
    <xf numFmtId="0" fontId="16" fillId="5" borderId="0" xfId="0" applyFont="1" applyFill="1"/>
    <xf numFmtId="0" fontId="0" fillId="0" borderId="0" xfId="0" applyFont="1"/>
    <xf numFmtId="0" fontId="0" fillId="0" borderId="0" xfId="0" quotePrefix="1" applyFont="1" applyFill="1"/>
    <xf numFmtId="0" fontId="0" fillId="5" borderId="0" xfId="0" applyFont="1" applyFill="1"/>
    <xf numFmtId="0" fontId="0" fillId="0" borderId="0" xfId="0" quotePrefix="1" applyFont="1"/>
    <xf numFmtId="167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8" fontId="6" fillId="0" borderId="0" xfId="0" applyNumberFormat="1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/>
    </xf>
    <xf numFmtId="49" fontId="13" fillId="0" borderId="0" xfId="0" applyNumberFormat="1" applyFont="1" applyFill="1" applyAlignment="1">
      <alignment horizontal="center"/>
    </xf>
    <xf numFmtId="0" fontId="13" fillId="0" borderId="0" xfId="0" applyFont="1"/>
    <xf numFmtId="167" fontId="6" fillId="11" borderId="0" xfId="0" applyNumberFormat="1" applyFont="1" applyFill="1" applyAlignment="1">
      <alignment horizontal="center"/>
    </xf>
    <xf numFmtId="0" fontId="6" fillId="11" borderId="0" xfId="0" applyNumberFormat="1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49" fontId="6" fillId="11" borderId="0" xfId="0" applyNumberFormat="1" applyFont="1" applyFill="1" applyAlignment="1">
      <alignment horizontal="center"/>
    </xf>
    <xf numFmtId="1" fontId="6" fillId="11" borderId="0" xfId="0" applyNumberFormat="1" applyFont="1" applyFill="1" applyAlignment="1">
      <alignment horizontal="center"/>
    </xf>
    <xf numFmtId="168" fontId="6" fillId="11" borderId="0" xfId="0" applyNumberFormat="1" applyFont="1" applyFill="1" applyAlignment="1">
      <alignment horizontal="center"/>
    </xf>
    <xf numFmtId="0" fontId="6" fillId="11" borderId="0" xfId="0" applyFont="1" applyFill="1" applyAlignment="1"/>
    <xf numFmtId="0" fontId="6" fillId="11" borderId="0" xfId="0" applyFont="1" applyFill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3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1" fontId="13" fillId="0" borderId="0" xfId="0" applyNumberFormat="1" applyFont="1" applyFill="1" applyAlignment="1">
      <alignment horizontal="center"/>
    </xf>
    <xf numFmtId="0" fontId="13" fillId="3" borderId="0" xfId="0" applyFont="1" applyFill="1"/>
    <xf numFmtId="49" fontId="13" fillId="0" borderId="0" xfId="0" applyNumberFormat="1" applyFont="1" applyAlignment="1">
      <alignment horizontal="center"/>
    </xf>
    <xf numFmtId="0" fontId="13" fillId="3" borderId="0" xfId="0" applyFont="1" applyFill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13" fillId="0" borderId="0" xfId="0" applyNumberFormat="1" applyFont="1" applyFill="1"/>
    <xf numFmtId="0" fontId="13" fillId="0" borderId="0" xfId="0" applyFont="1" applyFill="1" applyAlignment="1"/>
    <xf numFmtId="0" fontId="13" fillId="0" borderId="0" xfId="0" applyNumberFormat="1" applyFont="1"/>
    <xf numFmtId="0" fontId="13" fillId="3" borderId="0" xfId="0" applyNumberFormat="1" applyFont="1" applyFill="1"/>
    <xf numFmtId="0" fontId="6" fillId="8" borderId="0" xfId="0" applyNumberFormat="1" applyFont="1" applyFill="1" applyAlignment="1">
      <alignment horizontal="center"/>
    </xf>
    <xf numFmtId="0" fontId="13" fillId="8" borderId="0" xfId="0" applyNumberFormat="1" applyFont="1" applyFill="1"/>
    <xf numFmtId="0" fontId="13" fillId="8" borderId="0" xfId="0" applyFont="1" applyFill="1"/>
    <xf numFmtId="0" fontId="13" fillId="8" borderId="0" xfId="0" applyFont="1" applyFill="1" applyAlignment="1">
      <alignment horizontal="center"/>
    </xf>
    <xf numFmtId="167" fontId="6" fillId="12" borderId="0" xfId="0" applyNumberFormat="1" applyFont="1" applyFill="1" applyAlignment="1">
      <alignment horizontal="center"/>
    </xf>
    <xf numFmtId="0" fontId="6" fillId="12" borderId="0" xfId="0" applyNumberFormat="1" applyFont="1" applyFill="1" applyAlignment="1">
      <alignment horizontal="center"/>
    </xf>
    <xf numFmtId="0" fontId="13" fillId="12" borderId="0" xfId="0" applyNumberFormat="1" applyFont="1" applyFill="1"/>
    <xf numFmtId="0" fontId="13" fillId="12" borderId="0" xfId="0" applyFont="1" applyFill="1"/>
    <xf numFmtId="0" fontId="13" fillId="12" borderId="0" xfId="0" applyFont="1" applyFill="1" applyAlignment="1">
      <alignment horizontal="center"/>
    </xf>
    <xf numFmtId="0" fontId="0" fillId="12" borderId="0" xfId="0" applyFill="1"/>
    <xf numFmtId="1" fontId="6" fillId="12" borderId="0" xfId="0" applyNumberFormat="1" applyFont="1" applyFill="1" applyAlignment="1">
      <alignment horizontal="center"/>
    </xf>
    <xf numFmtId="1" fontId="13" fillId="0" borderId="0" xfId="0" applyNumberFormat="1" applyFont="1"/>
    <xf numFmtId="0" fontId="13" fillId="5" borderId="0" xfId="0" applyNumberFormat="1" applyFont="1" applyFill="1"/>
    <xf numFmtId="1" fontId="13" fillId="0" borderId="0" xfId="0" applyNumberFormat="1" applyFont="1" applyFill="1"/>
    <xf numFmtId="17" fontId="13" fillId="0" borderId="0" xfId="0" applyNumberFormat="1" applyFont="1"/>
    <xf numFmtId="0" fontId="13" fillId="5" borderId="0" xfId="0" applyFont="1" applyFill="1"/>
    <xf numFmtId="0" fontId="13" fillId="5" borderId="0" xfId="0" applyFont="1" applyFill="1" applyAlignment="1">
      <alignment horizontal="center"/>
    </xf>
    <xf numFmtId="49" fontId="0" fillId="0" borderId="0" xfId="0" applyNumberFormat="1" applyFill="1"/>
    <xf numFmtId="49" fontId="0" fillId="0" borderId="0" xfId="0" applyNumberFormat="1"/>
    <xf numFmtId="49" fontId="0" fillId="5" borderId="0" xfId="0" applyNumberFormat="1" applyFill="1"/>
    <xf numFmtId="49" fontId="0" fillId="8" borderId="0" xfId="0" applyNumberFormat="1" applyFill="1"/>
    <xf numFmtId="16" fontId="0" fillId="0" borderId="0" xfId="0" applyNumberFormat="1" applyFill="1"/>
    <xf numFmtId="15" fontId="0" fillId="0" borderId="0" xfId="0" applyNumberFormat="1" applyFill="1"/>
    <xf numFmtId="11" fontId="0" fillId="5" borderId="0" xfId="0" applyNumberFormat="1" applyFill="1"/>
    <xf numFmtId="0" fontId="2" fillId="0" borderId="0" xfId="0" applyFont="1" applyFill="1"/>
    <xf numFmtId="0" fontId="1" fillId="0" borderId="0" xfId="0" applyFont="1" applyFill="1"/>
    <xf numFmtId="0" fontId="9" fillId="0" borderId="0" xfId="0" applyFont="1" applyFill="1"/>
    <xf numFmtId="0" fontId="0" fillId="13" borderId="0" xfId="0" applyFill="1"/>
  </cellXfs>
  <cellStyles count="3">
    <cellStyle name="Normal" xfId="0" builtinId="0"/>
    <cellStyle name="Normal 3" xfId="1"/>
    <cellStyle name="Normal_COD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pane ySplit="1" topLeftCell="A2" activePane="bottomLeft" state="frozen"/>
      <selection pane="bottomLeft" sqref="A1:XFD1"/>
    </sheetView>
  </sheetViews>
  <sheetFormatPr defaultRowHeight="14.5" x14ac:dyDescent="0.35"/>
  <cols>
    <col min="23" max="23" width="12.26953125" customWidth="1"/>
  </cols>
  <sheetData>
    <row r="1" spans="1:24" s="52" customFormat="1" x14ac:dyDescent="0.35">
      <c r="A1" s="52" t="s">
        <v>1</v>
      </c>
      <c r="B1" s="52" t="s">
        <v>2</v>
      </c>
      <c r="C1" s="52" t="s">
        <v>3</v>
      </c>
      <c r="D1" s="52" t="s">
        <v>4</v>
      </c>
      <c r="E1" s="52" t="s">
        <v>5</v>
      </c>
      <c r="F1" s="52" t="s">
        <v>6</v>
      </c>
      <c r="G1" s="52" t="s">
        <v>27</v>
      </c>
      <c r="H1" s="52" t="s">
        <v>28</v>
      </c>
      <c r="I1" s="52" t="s">
        <v>29</v>
      </c>
      <c r="J1" s="52" t="s">
        <v>16</v>
      </c>
      <c r="K1" s="52" t="s">
        <v>17</v>
      </c>
      <c r="L1" s="52" t="s">
        <v>25</v>
      </c>
      <c r="M1" s="52" t="s">
        <v>10</v>
      </c>
      <c r="N1" s="52" t="s">
        <v>18</v>
      </c>
      <c r="O1" s="52" t="s">
        <v>19</v>
      </c>
      <c r="P1" s="52" t="s">
        <v>26</v>
      </c>
      <c r="Q1" s="52" t="s">
        <v>20</v>
      </c>
      <c r="R1" s="52" t="s">
        <v>21</v>
      </c>
      <c r="S1" s="52" t="s">
        <v>22</v>
      </c>
      <c r="T1" s="52" t="s">
        <v>23</v>
      </c>
      <c r="U1" s="52" t="s">
        <v>30</v>
      </c>
      <c r="V1" s="52" t="s">
        <v>24</v>
      </c>
      <c r="W1" s="52" t="s">
        <v>33</v>
      </c>
      <c r="X1" s="52" t="s">
        <v>35</v>
      </c>
    </row>
    <row r="2" spans="1:24" x14ac:dyDescent="0.35">
      <c r="A2">
        <v>2007</v>
      </c>
      <c r="B2" t="s">
        <v>7</v>
      </c>
      <c r="C2">
        <v>9</v>
      </c>
      <c r="D2">
        <v>3</v>
      </c>
      <c r="E2">
        <v>1</v>
      </c>
      <c r="F2">
        <v>17</v>
      </c>
      <c r="G2">
        <v>1</v>
      </c>
      <c r="H2">
        <v>5</v>
      </c>
      <c r="I2">
        <v>11</v>
      </c>
      <c r="J2">
        <v>5</v>
      </c>
      <c r="K2">
        <v>0</v>
      </c>
      <c r="L2">
        <v>0</v>
      </c>
      <c r="M2">
        <v>5</v>
      </c>
      <c r="N2">
        <v>3</v>
      </c>
      <c r="O2">
        <v>1</v>
      </c>
      <c r="P2">
        <v>1</v>
      </c>
      <c r="Q2">
        <v>1</v>
      </c>
      <c r="R2">
        <v>0</v>
      </c>
      <c r="S2">
        <v>9</v>
      </c>
      <c r="T2">
        <v>0</v>
      </c>
      <c r="U2">
        <v>4</v>
      </c>
      <c r="V2">
        <v>5</v>
      </c>
      <c r="W2" t="s">
        <v>98</v>
      </c>
      <c r="X2" t="s">
        <v>32</v>
      </c>
    </row>
    <row r="3" spans="1:24" x14ac:dyDescent="0.35">
      <c r="A3">
        <v>2007</v>
      </c>
      <c r="B3" t="s">
        <v>8</v>
      </c>
      <c r="C3">
        <v>26</v>
      </c>
      <c r="D3">
        <v>3</v>
      </c>
      <c r="E3">
        <v>1</v>
      </c>
      <c r="F3">
        <v>175</v>
      </c>
      <c r="G3">
        <v>141</v>
      </c>
      <c r="H3">
        <v>24</v>
      </c>
      <c r="I3">
        <v>10</v>
      </c>
      <c r="J3">
        <v>16</v>
      </c>
      <c r="K3">
        <v>0</v>
      </c>
      <c r="L3">
        <v>16</v>
      </c>
      <c r="M3">
        <v>0</v>
      </c>
      <c r="N3">
        <v>8</v>
      </c>
      <c r="O3">
        <v>1</v>
      </c>
      <c r="P3">
        <v>7</v>
      </c>
      <c r="Q3">
        <v>0</v>
      </c>
      <c r="R3">
        <v>0</v>
      </c>
      <c r="S3">
        <v>76</v>
      </c>
      <c r="T3">
        <v>140</v>
      </c>
      <c r="U3">
        <v>1</v>
      </c>
      <c r="V3">
        <v>10</v>
      </c>
      <c r="W3" t="s">
        <v>98</v>
      </c>
    </row>
    <row r="4" spans="1:24" x14ac:dyDescent="0.35">
      <c r="A4">
        <v>2008</v>
      </c>
      <c r="B4" t="s">
        <v>8</v>
      </c>
      <c r="C4">
        <v>30</v>
      </c>
      <c r="D4">
        <v>4</v>
      </c>
      <c r="E4">
        <v>1</v>
      </c>
      <c r="F4">
        <v>209</v>
      </c>
      <c r="G4">
        <v>78</v>
      </c>
      <c r="H4">
        <v>26</v>
      </c>
      <c r="I4">
        <v>105</v>
      </c>
      <c r="J4">
        <v>113</v>
      </c>
      <c r="K4">
        <v>27</v>
      </c>
      <c r="L4">
        <v>15</v>
      </c>
      <c r="M4">
        <v>71</v>
      </c>
      <c r="N4">
        <v>90</v>
      </c>
      <c r="O4">
        <v>51</v>
      </c>
      <c r="P4">
        <v>11</v>
      </c>
      <c r="Q4">
        <v>28</v>
      </c>
      <c r="R4">
        <v>6</v>
      </c>
      <c r="S4">
        <v>0</v>
      </c>
      <c r="T4">
        <v>0</v>
      </c>
      <c r="U4">
        <v>0</v>
      </c>
      <c r="V4">
        <v>0</v>
      </c>
      <c r="W4" t="s">
        <v>34</v>
      </c>
      <c r="X4" t="s">
        <v>36</v>
      </c>
    </row>
    <row r="5" spans="1:24" x14ac:dyDescent="0.35">
      <c r="A5">
        <v>2008</v>
      </c>
      <c r="B5" t="s">
        <v>9</v>
      </c>
      <c r="C5">
        <v>20</v>
      </c>
      <c r="D5">
        <v>4</v>
      </c>
      <c r="E5">
        <v>1</v>
      </c>
      <c r="F5">
        <v>67</v>
      </c>
      <c r="G5">
        <v>38</v>
      </c>
      <c r="H5">
        <v>5</v>
      </c>
      <c r="I5">
        <v>24</v>
      </c>
      <c r="J5">
        <v>35</v>
      </c>
      <c r="K5">
        <v>17</v>
      </c>
      <c r="L5">
        <v>3</v>
      </c>
      <c r="M5">
        <v>15</v>
      </c>
      <c r="N5">
        <v>30</v>
      </c>
      <c r="O5">
        <v>21</v>
      </c>
      <c r="P5">
        <v>2</v>
      </c>
      <c r="Q5">
        <v>7</v>
      </c>
      <c r="R5">
        <v>2</v>
      </c>
      <c r="S5">
        <v>0</v>
      </c>
      <c r="T5">
        <v>0</v>
      </c>
      <c r="U5">
        <v>0</v>
      </c>
      <c r="V5">
        <v>0</v>
      </c>
      <c r="W5" t="s">
        <v>34</v>
      </c>
    </row>
    <row r="6" spans="1:24" x14ac:dyDescent="0.35">
      <c r="A6">
        <v>2009</v>
      </c>
      <c r="B6" t="s">
        <v>8</v>
      </c>
      <c r="C6">
        <v>30</v>
      </c>
      <c r="D6">
        <v>6</v>
      </c>
      <c r="E6">
        <v>2</v>
      </c>
      <c r="F6">
        <v>524</v>
      </c>
      <c r="G6">
        <v>195</v>
      </c>
      <c r="H6">
        <v>18</v>
      </c>
      <c r="I6">
        <v>311</v>
      </c>
      <c r="J6">
        <v>300</v>
      </c>
      <c r="K6">
        <v>86</v>
      </c>
      <c r="L6">
        <v>10</v>
      </c>
      <c r="M6">
        <v>204</v>
      </c>
      <c r="N6">
        <v>145</v>
      </c>
      <c r="O6">
        <v>98</v>
      </c>
      <c r="P6">
        <v>8</v>
      </c>
      <c r="Q6">
        <v>39</v>
      </c>
      <c r="R6">
        <v>0</v>
      </c>
      <c r="S6">
        <v>79</v>
      </c>
      <c r="T6">
        <v>10</v>
      </c>
      <c r="U6">
        <v>0</v>
      </c>
      <c r="V6">
        <v>69</v>
      </c>
      <c r="W6" t="s">
        <v>38</v>
      </c>
    </row>
    <row r="7" spans="1:24" x14ac:dyDescent="0.35">
      <c r="A7">
        <v>2009</v>
      </c>
      <c r="B7" t="s">
        <v>9</v>
      </c>
      <c r="C7">
        <v>29</v>
      </c>
      <c r="D7">
        <v>6</v>
      </c>
      <c r="E7">
        <v>2</v>
      </c>
      <c r="F7">
        <v>206</v>
      </c>
      <c r="G7">
        <v>79</v>
      </c>
      <c r="H7">
        <v>4</v>
      </c>
      <c r="I7">
        <v>123</v>
      </c>
      <c r="J7">
        <v>127</v>
      </c>
      <c r="K7">
        <v>50</v>
      </c>
      <c r="L7">
        <v>1</v>
      </c>
      <c r="M7">
        <v>76</v>
      </c>
      <c r="N7">
        <v>54</v>
      </c>
      <c r="O7">
        <v>28</v>
      </c>
      <c r="P7">
        <v>3</v>
      </c>
      <c r="Q7">
        <v>23</v>
      </c>
      <c r="R7">
        <v>0</v>
      </c>
      <c r="S7">
        <v>25</v>
      </c>
      <c r="T7">
        <v>1</v>
      </c>
      <c r="U7">
        <v>0</v>
      </c>
      <c r="V7">
        <v>24</v>
      </c>
      <c r="W7" t="s">
        <v>38</v>
      </c>
    </row>
    <row r="8" spans="1:24" x14ac:dyDescent="0.35">
      <c r="A8">
        <v>2010</v>
      </c>
      <c r="B8" t="s">
        <v>7</v>
      </c>
      <c r="C8">
        <v>20</v>
      </c>
      <c r="D8">
        <v>2</v>
      </c>
      <c r="E8">
        <v>1</v>
      </c>
      <c r="F8">
        <v>148</v>
      </c>
      <c r="G8">
        <v>25</v>
      </c>
      <c r="H8">
        <v>6</v>
      </c>
      <c r="I8">
        <v>117</v>
      </c>
      <c r="J8">
        <v>71</v>
      </c>
      <c r="K8">
        <v>12</v>
      </c>
      <c r="L8">
        <v>3</v>
      </c>
      <c r="M8">
        <v>56</v>
      </c>
      <c r="N8">
        <v>53</v>
      </c>
      <c r="O8">
        <v>9</v>
      </c>
      <c r="P8">
        <v>3</v>
      </c>
      <c r="Q8">
        <v>41</v>
      </c>
      <c r="R8">
        <v>0</v>
      </c>
      <c r="S8">
        <v>23</v>
      </c>
      <c r="T8">
        <v>4</v>
      </c>
      <c r="U8">
        <v>19</v>
      </c>
      <c r="V8">
        <v>20</v>
      </c>
      <c r="W8" t="s">
        <v>41</v>
      </c>
    </row>
    <row r="9" spans="1:24" x14ac:dyDescent="0.35">
      <c r="A9">
        <v>2010</v>
      </c>
      <c r="B9" t="s">
        <v>8</v>
      </c>
      <c r="C9">
        <v>30</v>
      </c>
      <c r="D9">
        <v>9</v>
      </c>
      <c r="E9">
        <v>2</v>
      </c>
      <c r="F9">
        <v>283</v>
      </c>
      <c r="G9">
        <v>123</v>
      </c>
      <c r="H9">
        <v>26</v>
      </c>
      <c r="I9">
        <v>134</v>
      </c>
      <c r="J9">
        <v>96</v>
      </c>
      <c r="K9">
        <v>37</v>
      </c>
      <c r="L9">
        <v>14</v>
      </c>
      <c r="M9">
        <v>45</v>
      </c>
      <c r="N9">
        <v>137</v>
      </c>
      <c r="O9">
        <v>72</v>
      </c>
      <c r="P9">
        <v>12</v>
      </c>
      <c r="Q9">
        <v>53</v>
      </c>
      <c r="R9">
        <v>3</v>
      </c>
      <c r="S9">
        <v>47</v>
      </c>
      <c r="T9">
        <v>14</v>
      </c>
      <c r="U9">
        <v>0</v>
      </c>
      <c r="V9">
        <v>33</v>
      </c>
      <c r="W9" t="s">
        <v>40</v>
      </c>
    </row>
    <row r="10" spans="1:24" x14ac:dyDescent="0.35">
      <c r="A10">
        <v>2010</v>
      </c>
      <c r="B10" t="s">
        <v>9</v>
      </c>
      <c r="C10">
        <v>22</v>
      </c>
      <c r="D10">
        <v>5</v>
      </c>
      <c r="E10">
        <v>2</v>
      </c>
      <c r="F10">
        <v>94</v>
      </c>
      <c r="G10">
        <v>25</v>
      </c>
      <c r="H10">
        <v>7</v>
      </c>
      <c r="I10">
        <v>62</v>
      </c>
      <c r="J10">
        <v>34</v>
      </c>
      <c r="K10">
        <v>11</v>
      </c>
      <c r="L10">
        <v>2</v>
      </c>
      <c r="M10">
        <v>21</v>
      </c>
      <c r="N10">
        <v>33</v>
      </c>
      <c r="O10">
        <v>11</v>
      </c>
      <c r="P10">
        <v>4</v>
      </c>
      <c r="Q10">
        <v>18</v>
      </c>
      <c r="R10">
        <v>3</v>
      </c>
      <c r="S10">
        <v>24</v>
      </c>
      <c r="T10">
        <v>4</v>
      </c>
      <c r="U10">
        <v>0</v>
      </c>
      <c r="V10">
        <v>20</v>
      </c>
      <c r="W10" t="s">
        <v>42</v>
      </c>
    </row>
    <row r="11" spans="1:24" x14ac:dyDescent="0.35">
      <c r="A11">
        <v>2011</v>
      </c>
      <c r="B11" t="s">
        <v>44</v>
      </c>
      <c r="C11">
        <v>9</v>
      </c>
      <c r="D11">
        <v>3</v>
      </c>
      <c r="E11">
        <v>1</v>
      </c>
      <c r="F11">
        <v>10</v>
      </c>
      <c r="G11">
        <v>4</v>
      </c>
      <c r="H11">
        <v>3</v>
      </c>
      <c r="I11">
        <v>3</v>
      </c>
      <c r="J11">
        <v>4</v>
      </c>
      <c r="K11">
        <v>0</v>
      </c>
      <c r="L11">
        <v>3</v>
      </c>
      <c r="M11">
        <v>1</v>
      </c>
      <c r="N11">
        <v>5</v>
      </c>
      <c r="O11">
        <v>4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45</v>
      </c>
    </row>
    <row r="12" spans="1:24" x14ac:dyDescent="0.35">
      <c r="A12">
        <v>2011</v>
      </c>
      <c r="B12" t="s">
        <v>46</v>
      </c>
      <c r="C12">
        <v>30</v>
      </c>
      <c r="D12">
        <v>10</v>
      </c>
      <c r="E12">
        <v>2</v>
      </c>
      <c r="F12">
        <v>391</v>
      </c>
      <c r="G12">
        <v>208</v>
      </c>
      <c r="H12">
        <v>16</v>
      </c>
      <c r="I12">
        <v>167</v>
      </c>
      <c r="J12">
        <v>169</v>
      </c>
      <c r="K12">
        <v>92</v>
      </c>
      <c r="L12">
        <v>9</v>
      </c>
      <c r="M12">
        <v>68</v>
      </c>
      <c r="N12">
        <v>210</v>
      </c>
      <c r="O12">
        <v>116</v>
      </c>
      <c r="P12">
        <v>2</v>
      </c>
      <c r="Q12">
        <v>87</v>
      </c>
      <c r="R12">
        <v>2</v>
      </c>
      <c r="S12">
        <v>10</v>
      </c>
      <c r="T12">
        <v>0</v>
      </c>
      <c r="U12">
        <v>0</v>
      </c>
      <c r="V12">
        <v>10</v>
      </c>
      <c r="W12" t="s">
        <v>48</v>
      </c>
    </row>
    <row r="13" spans="1:24" x14ac:dyDescent="0.35">
      <c r="A13">
        <v>2011</v>
      </c>
      <c r="B13" t="s">
        <v>47</v>
      </c>
      <c r="C13">
        <v>18</v>
      </c>
      <c r="D13">
        <v>6</v>
      </c>
      <c r="E13">
        <v>2</v>
      </c>
      <c r="F13">
        <v>104</v>
      </c>
      <c r="G13">
        <v>51</v>
      </c>
      <c r="H13">
        <v>1</v>
      </c>
      <c r="I13">
        <v>52</v>
      </c>
      <c r="J13">
        <v>44</v>
      </c>
      <c r="K13">
        <v>29</v>
      </c>
      <c r="L13">
        <v>0</v>
      </c>
      <c r="M13">
        <v>15</v>
      </c>
      <c r="N13">
        <v>63</v>
      </c>
      <c r="O13">
        <v>26</v>
      </c>
      <c r="P13">
        <v>1</v>
      </c>
      <c r="Q13">
        <v>36</v>
      </c>
      <c r="S13">
        <v>9</v>
      </c>
      <c r="T13">
        <v>1</v>
      </c>
      <c r="U13">
        <v>0</v>
      </c>
      <c r="V13">
        <v>8</v>
      </c>
      <c r="W13" t="s">
        <v>49</v>
      </c>
    </row>
    <row r="14" spans="1:24" x14ac:dyDescent="0.35">
      <c r="A14">
        <v>2012</v>
      </c>
      <c r="B14" t="s">
        <v>44</v>
      </c>
      <c r="C14">
        <v>29</v>
      </c>
      <c r="D14">
        <v>3.7</v>
      </c>
      <c r="E14">
        <v>1</v>
      </c>
      <c r="F14">
        <v>76</v>
      </c>
      <c r="G14">
        <v>22</v>
      </c>
      <c r="H14">
        <v>2</v>
      </c>
      <c r="I14">
        <v>52</v>
      </c>
      <c r="J14">
        <v>39</v>
      </c>
      <c r="K14">
        <v>8</v>
      </c>
      <c r="L14">
        <v>2</v>
      </c>
      <c r="M14">
        <v>29</v>
      </c>
      <c r="N14">
        <v>36</v>
      </c>
      <c r="O14">
        <v>14</v>
      </c>
      <c r="P14">
        <v>0</v>
      </c>
      <c r="Q14">
        <v>22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52</v>
      </c>
    </row>
    <row r="15" spans="1:24" x14ac:dyDescent="0.35">
      <c r="A15">
        <v>2012</v>
      </c>
      <c r="B15" t="s">
        <v>46</v>
      </c>
      <c r="C15">
        <v>30</v>
      </c>
      <c r="D15">
        <v>8</v>
      </c>
      <c r="E15">
        <v>2</v>
      </c>
      <c r="F15">
        <v>269</v>
      </c>
      <c r="G15">
        <v>174</v>
      </c>
      <c r="H15">
        <v>7</v>
      </c>
      <c r="I15">
        <v>88</v>
      </c>
      <c r="J15">
        <v>103</v>
      </c>
      <c r="K15">
        <v>66</v>
      </c>
      <c r="L15">
        <v>4</v>
      </c>
      <c r="M15">
        <v>33</v>
      </c>
      <c r="N15">
        <v>66</v>
      </c>
      <c r="O15">
        <v>56</v>
      </c>
      <c r="P15">
        <v>2</v>
      </c>
      <c r="Q15">
        <v>8</v>
      </c>
      <c r="R15">
        <v>2</v>
      </c>
      <c r="S15">
        <v>1</v>
      </c>
      <c r="T15">
        <v>0</v>
      </c>
      <c r="U15">
        <v>0</v>
      </c>
      <c r="V15">
        <v>1</v>
      </c>
      <c r="W15" t="s">
        <v>55</v>
      </c>
    </row>
    <row r="16" spans="1:24" x14ac:dyDescent="0.35">
      <c r="A16">
        <v>2012</v>
      </c>
      <c r="B16" t="s">
        <v>54</v>
      </c>
      <c r="C16">
        <v>17</v>
      </c>
      <c r="D16">
        <v>8</v>
      </c>
      <c r="E16">
        <v>2</v>
      </c>
      <c r="F16">
        <v>69</v>
      </c>
      <c r="G16">
        <v>50</v>
      </c>
      <c r="H16">
        <v>0</v>
      </c>
      <c r="I16">
        <v>19</v>
      </c>
      <c r="J16">
        <v>37</v>
      </c>
      <c r="K16">
        <v>27</v>
      </c>
      <c r="L16">
        <v>0</v>
      </c>
      <c r="M16">
        <v>19</v>
      </c>
      <c r="N16">
        <v>25</v>
      </c>
      <c r="O16">
        <v>23</v>
      </c>
      <c r="P16">
        <v>0</v>
      </c>
      <c r="Q16">
        <v>2</v>
      </c>
      <c r="R16">
        <v>5</v>
      </c>
      <c r="S16">
        <v>2</v>
      </c>
      <c r="T16">
        <v>0</v>
      </c>
      <c r="U16">
        <v>0</v>
      </c>
      <c r="V16">
        <v>2</v>
      </c>
      <c r="W16" t="s">
        <v>55</v>
      </c>
    </row>
    <row r="17" spans="1:23" x14ac:dyDescent="0.35">
      <c r="A17">
        <v>2013</v>
      </c>
      <c r="B17" t="s">
        <v>44</v>
      </c>
      <c r="C17">
        <v>20</v>
      </c>
      <c r="D17">
        <v>4.3</v>
      </c>
      <c r="E17">
        <v>1</v>
      </c>
      <c r="F17">
        <v>148</v>
      </c>
      <c r="G17">
        <v>66</v>
      </c>
      <c r="H17">
        <v>0</v>
      </c>
      <c r="I17">
        <v>226</v>
      </c>
      <c r="J17">
        <v>90</v>
      </c>
      <c r="K17">
        <v>37</v>
      </c>
      <c r="L17">
        <v>0</v>
      </c>
      <c r="M17">
        <f>90-37</f>
        <v>53</v>
      </c>
      <c r="N17">
        <v>58</v>
      </c>
      <c r="O17">
        <v>29</v>
      </c>
      <c r="P17">
        <v>0</v>
      </c>
      <c r="Q17">
        <v>29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3" x14ac:dyDescent="0.35">
      <c r="A18">
        <v>2013</v>
      </c>
      <c r="B18" t="s">
        <v>56</v>
      </c>
      <c r="C18">
        <v>30</v>
      </c>
      <c r="D18">
        <v>9</v>
      </c>
      <c r="E18">
        <v>3</v>
      </c>
      <c r="F18">
        <v>344</v>
      </c>
      <c r="G18">
        <v>249</v>
      </c>
      <c r="H18">
        <v>0</v>
      </c>
      <c r="I18">
        <v>95</v>
      </c>
      <c r="J18">
        <v>169</v>
      </c>
      <c r="K18">
        <v>120</v>
      </c>
      <c r="L18">
        <v>0</v>
      </c>
      <c r="M18">
        <v>49</v>
      </c>
      <c r="N18">
        <v>173</v>
      </c>
      <c r="O18">
        <v>129</v>
      </c>
      <c r="P18">
        <v>0</v>
      </c>
      <c r="Q18">
        <v>44</v>
      </c>
      <c r="R18">
        <v>2</v>
      </c>
      <c r="S18">
        <v>0</v>
      </c>
      <c r="T18">
        <v>0</v>
      </c>
      <c r="U18">
        <v>0</v>
      </c>
      <c r="V18">
        <v>0</v>
      </c>
    </row>
    <row r="19" spans="1:23" x14ac:dyDescent="0.35">
      <c r="A19">
        <v>2013</v>
      </c>
      <c r="B19" t="s">
        <v>54</v>
      </c>
      <c r="C19">
        <v>7</v>
      </c>
      <c r="D19">
        <v>8</v>
      </c>
      <c r="E19">
        <v>3</v>
      </c>
      <c r="F19">
        <v>59</v>
      </c>
      <c r="G19">
        <v>32</v>
      </c>
      <c r="H19">
        <v>0</v>
      </c>
      <c r="I19">
        <v>27</v>
      </c>
      <c r="J19">
        <v>29</v>
      </c>
      <c r="K19">
        <v>16</v>
      </c>
      <c r="L19">
        <v>0</v>
      </c>
      <c r="M19">
        <v>13</v>
      </c>
      <c r="N19">
        <v>30</v>
      </c>
      <c r="O19">
        <v>16</v>
      </c>
      <c r="P19">
        <v>0</v>
      </c>
      <c r="Q19">
        <v>14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3" x14ac:dyDescent="0.35">
      <c r="A20">
        <v>2014</v>
      </c>
      <c r="B20" t="s">
        <v>57</v>
      </c>
      <c r="C20">
        <v>9</v>
      </c>
      <c r="D20">
        <f>39/9</f>
        <v>4.333333333333333</v>
      </c>
      <c r="E20">
        <v>1</v>
      </c>
      <c r="F20">
        <v>14</v>
      </c>
      <c r="G20">
        <v>11</v>
      </c>
      <c r="H20">
        <v>0</v>
      </c>
      <c r="I20">
        <v>3</v>
      </c>
      <c r="J20">
        <v>7</v>
      </c>
      <c r="K20">
        <v>6</v>
      </c>
      <c r="L20">
        <v>0</v>
      </c>
      <c r="M20">
        <v>1</v>
      </c>
      <c r="N20">
        <v>7</v>
      </c>
      <c r="O20">
        <v>5</v>
      </c>
      <c r="P20">
        <v>0</v>
      </c>
      <c r="Q20">
        <v>2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3" x14ac:dyDescent="0.35">
      <c r="A21">
        <v>2014</v>
      </c>
      <c r="B21" t="s">
        <v>56</v>
      </c>
      <c r="C21">
        <v>31</v>
      </c>
      <c r="D21">
        <v>9</v>
      </c>
      <c r="E21">
        <v>3</v>
      </c>
      <c r="F21">
        <v>415</v>
      </c>
      <c r="G21">
        <v>264</v>
      </c>
      <c r="H21">
        <v>0</v>
      </c>
      <c r="I21">
        <f>415-264</f>
        <v>151</v>
      </c>
      <c r="J21">
        <v>196</v>
      </c>
      <c r="K21">
        <v>131</v>
      </c>
      <c r="L21">
        <v>0</v>
      </c>
      <c r="M21">
        <f>J21-K21</f>
        <v>65</v>
      </c>
      <c r="N21">
        <v>207</v>
      </c>
      <c r="O21">
        <v>133</v>
      </c>
      <c r="P21">
        <v>0</v>
      </c>
      <c r="Q21">
        <f>N21-O21</f>
        <v>74</v>
      </c>
      <c r="R21">
        <v>12</v>
      </c>
      <c r="S21">
        <v>0</v>
      </c>
      <c r="T21">
        <v>0</v>
      </c>
      <c r="U21">
        <v>0</v>
      </c>
      <c r="V21">
        <v>0</v>
      </c>
    </row>
    <row r="22" spans="1:23" x14ac:dyDescent="0.35">
      <c r="A22">
        <v>2014</v>
      </c>
      <c r="B22" t="s">
        <v>9</v>
      </c>
      <c r="C22">
        <v>15</v>
      </c>
      <c r="D22">
        <v>9</v>
      </c>
      <c r="E22">
        <v>3</v>
      </c>
      <c r="F22">
        <v>85</v>
      </c>
      <c r="G22">
        <v>69</v>
      </c>
      <c r="H22">
        <v>0</v>
      </c>
      <c r="I22">
        <f>415-264</f>
        <v>151</v>
      </c>
      <c r="J22">
        <v>38</v>
      </c>
      <c r="K22">
        <v>32</v>
      </c>
      <c r="L22">
        <v>0</v>
      </c>
      <c r="M22">
        <v>6</v>
      </c>
      <c r="N22">
        <v>47</v>
      </c>
      <c r="O22">
        <v>37</v>
      </c>
      <c r="P22">
        <v>0</v>
      </c>
      <c r="Q22">
        <v>10</v>
      </c>
      <c r="R22">
        <v>1</v>
      </c>
      <c r="S22">
        <v>0</v>
      </c>
      <c r="T22">
        <v>0</v>
      </c>
      <c r="U22">
        <v>0</v>
      </c>
      <c r="V22">
        <v>0</v>
      </c>
    </row>
    <row r="23" spans="1:23" x14ac:dyDescent="0.35">
      <c r="A23">
        <v>2015</v>
      </c>
      <c r="B23" t="s">
        <v>57</v>
      </c>
      <c r="C23">
        <v>6</v>
      </c>
      <c r="D23">
        <v>5</v>
      </c>
      <c r="E23">
        <v>1</v>
      </c>
      <c r="F23">
        <v>19</v>
      </c>
      <c r="G23">
        <v>8</v>
      </c>
      <c r="H23">
        <v>2</v>
      </c>
      <c r="I23">
        <v>9</v>
      </c>
      <c r="J23">
        <v>9</v>
      </c>
      <c r="K23">
        <v>5</v>
      </c>
      <c r="L23">
        <v>2</v>
      </c>
      <c r="M23">
        <v>2</v>
      </c>
      <c r="N23">
        <v>5</v>
      </c>
      <c r="O23">
        <v>3</v>
      </c>
      <c r="P23">
        <v>0</v>
      </c>
      <c r="Q23">
        <v>2</v>
      </c>
      <c r="R23">
        <v>5</v>
      </c>
      <c r="S23">
        <v>0</v>
      </c>
      <c r="T23">
        <v>0</v>
      </c>
      <c r="U23">
        <v>0</v>
      </c>
      <c r="V23">
        <v>0</v>
      </c>
      <c r="W23" t="s">
        <v>58</v>
      </c>
    </row>
    <row r="24" spans="1:23" x14ac:dyDescent="0.35">
      <c r="A24">
        <v>2015</v>
      </c>
      <c r="B24" t="s">
        <v>46</v>
      </c>
      <c r="C24">
        <v>30</v>
      </c>
      <c r="D24">
        <v>9</v>
      </c>
      <c r="E24">
        <v>3</v>
      </c>
      <c r="F24">
        <v>391</v>
      </c>
      <c r="G24">
        <v>298</v>
      </c>
      <c r="H24">
        <v>6</v>
      </c>
      <c r="I24">
        <v>89</v>
      </c>
      <c r="J24">
        <v>173</v>
      </c>
      <c r="K24">
        <v>146</v>
      </c>
      <c r="L24">
        <v>3</v>
      </c>
      <c r="M24">
        <v>24</v>
      </c>
      <c r="N24">
        <v>216</v>
      </c>
      <c r="O24">
        <v>150</v>
      </c>
      <c r="P24">
        <v>3</v>
      </c>
      <c r="Q24">
        <v>63</v>
      </c>
      <c r="R24">
        <v>2</v>
      </c>
      <c r="S24">
        <v>0</v>
      </c>
      <c r="T24">
        <v>0</v>
      </c>
      <c r="U24">
        <v>0</v>
      </c>
      <c r="V24">
        <v>0</v>
      </c>
      <c r="W24" t="s">
        <v>62</v>
      </c>
    </row>
    <row r="25" spans="1:23" x14ac:dyDescent="0.35">
      <c r="A25">
        <v>2015</v>
      </c>
      <c r="B25" t="s">
        <v>60</v>
      </c>
      <c r="C25">
        <v>8</v>
      </c>
      <c r="D25">
        <v>9</v>
      </c>
      <c r="E25">
        <v>3</v>
      </c>
      <c r="F25">
        <v>61</v>
      </c>
      <c r="G25">
        <v>41</v>
      </c>
      <c r="H25">
        <v>0</v>
      </c>
      <c r="I25">
        <v>20</v>
      </c>
      <c r="J25">
        <v>21</v>
      </c>
      <c r="K25">
        <v>18</v>
      </c>
      <c r="L25">
        <v>0</v>
      </c>
      <c r="M25">
        <v>3</v>
      </c>
      <c r="N25">
        <v>39</v>
      </c>
      <c r="O25">
        <v>23</v>
      </c>
      <c r="P25">
        <v>0</v>
      </c>
      <c r="Q25">
        <v>16</v>
      </c>
      <c r="R25">
        <v>1</v>
      </c>
      <c r="S25">
        <v>0</v>
      </c>
      <c r="T25">
        <v>0</v>
      </c>
      <c r="U25">
        <v>0</v>
      </c>
      <c r="V25">
        <v>0</v>
      </c>
      <c r="W25" t="s">
        <v>61</v>
      </c>
    </row>
    <row r="26" spans="1:23" x14ac:dyDescent="0.35">
      <c r="A26">
        <v>2016</v>
      </c>
      <c r="B26" t="s">
        <v>44</v>
      </c>
      <c r="C26">
        <v>14</v>
      </c>
      <c r="D26">
        <v>4</v>
      </c>
      <c r="E26">
        <v>1</v>
      </c>
      <c r="F26">
        <v>87</v>
      </c>
      <c r="G26">
        <v>43</v>
      </c>
      <c r="H26">
        <v>0</v>
      </c>
      <c r="I26">
        <v>44</v>
      </c>
      <c r="J26">
        <v>51</v>
      </c>
      <c r="K26">
        <v>29</v>
      </c>
      <c r="L26">
        <v>0</v>
      </c>
      <c r="M26">
        <v>22</v>
      </c>
      <c r="N26">
        <v>34</v>
      </c>
      <c r="O26">
        <v>14</v>
      </c>
      <c r="P26">
        <v>0</v>
      </c>
      <c r="Q26">
        <v>20</v>
      </c>
      <c r="R26">
        <v>2</v>
      </c>
      <c r="S26">
        <v>0</v>
      </c>
      <c r="T26">
        <v>0</v>
      </c>
      <c r="U26">
        <v>0</v>
      </c>
      <c r="V26">
        <v>0</v>
      </c>
      <c r="W26" t="s">
        <v>63</v>
      </c>
    </row>
    <row r="27" spans="1:23" x14ac:dyDescent="0.35">
      <c r="A27">
        <v>2016</v>
      </c>
      <c r="B27" t="s">
        <v>46</v>
      </c>
      <c r="C27">
        <v>31</v>
      </c>
      <c r="D27">
        <v>7</v>
      </c>
      <c r="E27">
        <v>2</v>
      </c>
      <c r="F27">
        <v>180</v>
      </c>
      <c r="G27">
        <v>143</v>
      </c>
      <c r="H27">
        <v>6</v>
      </c>
      <c r="I27">
        <v>30</v>
      </c>
      <c r="J27">
        <v>68</v>
      </c>
      <c r="K27">
        <v>56</v>
      </c>
      <c r="L27">
        <v>3</v>
      </c>
      <c r="M27">
        <v>9</v>
      </c>
      <c r="N27">
        <v>107</v>
      </c>
      <c r="O27">
        <v>87</v>
      </c>
      <c r="P27">
        <v>3</v>
      </c>
      <c r="Q27">
        <v>17</v>
      </c>
      <c r="R27">
        <v>4</v>
      </c>
      <c r="S27">
        <v>0</v>
      </c>
      <c r="T27">
        <v>0</v>
      </c>
      <c r="U27">
        <v>0</v>
      </c>
      <c r="V27">
        <v>0</v>
      </c>
      <c r="W27" t="s">
        <v>64</v>
      </c>
    </row>
    <row r="28" spans="1:23" x14ac:dyDescent="0.35">
      <c r="A28">
        <v>2016</v>
      </c>
      <c r="B28" t="s">
        <v>60</v>
      </c>
      <c r="C28">
        <v>31</v>
      </c>
      <c r="D28">
        <v>7</v>
      </c>
      <c r="E28">
        <v>2</v>
      </c>
      <c r="F28">
        <v>97</v>
      </c>
      <c r="G28">
        <v>75</v>
      </c>
      <c r="H28">
        <v>0</v>
      </c>
      <c r="I28">
        <v>22</v>
      </c>
      <c r="J28">
        <v>32</v>
      </c>
      <c r="K28">
        <v>27</v>
      </c>
      <c r="L28">
        <v>0</v>
      </c>
      <c r="M28">
        <v>5</v>
      </c>
      <c r="N28">
        <v>50</v>
      </c>
      <c r="O28">
        <v>46</v>
      </c>
      <c r="P28">
        <v>0</v>
      </c>
      <c r="Q28">
        <v>4</v>
      </c>
      <c r="R28">
        <v>11</v>
      </c>
      <c r="S28">
        <v>15</v>
      </c>
      <c r="T28">
        <v>2</v>
      </c>
      <c r="U28">
        <v>0</v>
      </c>
      <c r="V28">
        <v>13</v>
      </c>
      <c r="W28" t="s">
        <v>64</v>
      </c>
    </row>
    <row r="29" spans="1:23" x14ac:dyDescent="0.35">
      <c r="A29">
        <v>2016</v>
      </c>
      <c r="B29" t="s">
        <v>65</v>
      </c>
      <c r="C29">
        <v>15</v>
      </c>
      <c r="D29">
        <v>7</v>
      </c>
      <c r="E29">
        <v>2</v>
      </c>
      <c r="F29">
        <v>30</v>
      </c>
      <c r="G29">
        <v>25</v>
      </c>
      <c r="H29">
        <v>0</v>
      </c>
      <c r="I29">
        <v>5</v>
      </c>
      <c r="J29">
        <v>7</v>
      </c>
      <c r="K29">
        <v>6</v>
      </c>
      <c r="L29">
        <v>0</v>
      </c>
      <c r="M29">
        <v>1</v>
      </c>
      <c r="N29">
        <v>20</v>
      </c>
      <c r="O29">
        <v>18</v>
      </c>
      <c r="P29">
        <v>0</v>
      </c>
      <c r="Q29">
        <v>2</v>
      </c>
      <c r="R29">
        <v>2</v>
      </c>
      <c r="S29">
        <v>1</v>
      </c>
      <c r="T29">
        <v>0</v>
      </c>
      <c r="U29">
        <v>0</v>
      </c>
      <c r="V29">
        <v>1</v>
      </c>
      <c r="W29" t="s">
        <v>64</v>
      </c>
    </row>
    <row r="30" spans="1:23" x14ac:dyDescent="0.35">
      <c r="A30">
        <v>2017</v>
      </c>
      <c r="B30" t="s">
        <v>7</v>
      </c>
      <c r="C30">
        <v>9</v>
      </c>
      <c r="D30">
        <v>5</v>
      </c>
      <c r="E30">
        <v>1</v>
      </c>
      <c r="F30">
        <v>67</v>
      </c>
      <c r="G30">
        <v>58</v>
      </c>
      <c r="H30">
        <v>0</v>
      </c>
      <c r="I30">
        <v>9</v>
      </c>
      <c r="J30">
        <v>46</v>
      </c>
      <c r="K30">
        <v>41</v>
      </c>
      <c r="L30">
        <v>0</v>
      </c>
      <c r="M30">
        <v>5</v>
      </c>
      <c r="N30">
        <v>21</v>
      </c>
      <c r="O30">
        <v>17</v>
      </c>
      <c r="P30">
        <v>0</v>
      </c>
      <c r="Q30">
        <v>4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66</v>
      </c>
    </row>
    <row r="31" spans="1:23" x14ac:dyDescent="0.35">
      <c r="A31">
        <v>2017</v>
      </c>
      <c r="B31" t="s">
        <v>8</v>
      </c>
      <c r="C31">
        <v>31</v>
      </c>
      <c r="D31">
        <v>10.4</v>
      </c>
      <c r="E31">
        <v>2</v>
      </c>
      <c r="F31">
        <v>362</v>
      </c>
      <c r="G31">
        <v>272</v>
      </c>
      <c r="H31">
        <v>0</v>
      </c>
      <c r="I31">
        <f>F31-G31</f>
        <v>90</v>
      </c>
      <c r="J31">
        <v>154</v>
      </c>
      <c r="K31">
        <v>116</v>
      </c>
      <c r="L31">
        <v>0</v>
      </c>
      <c r="M31">
        <f>J31-K31</f>
        <v>38</v>
      </c>
      <c r="N31">
        <v>202</v>
      </c>
      <c r="O31">
        <v>156</v>
      </c>
      <c r="P31">
        <v>0</v>
      </c>
      <c r="Q31">
        <f>202-156</f>
        <v>46</v>
      </c>
      <c r="R31">
        <v>6</v>
      </c>
      <c r="S31">
        <v>0</v>
      </c>
      <c r="T31">
        <v>0</v>
      </c>
      <c r="U31">
        <v>0</v>
      </c>
      <c r="V31">
        <v>0</v>
      </c>
      <c r="W31" t="s">
        <v>67</v>
      </c>
    </row>
    <row r="32" spans="1:23" x14ac:dyDescent="0.35">
      <c r="A32">
        <v>2017</v>
      </c>
      <c r="B32" t="s">
        <v>9</v>
      </c>
      <c r="C32">
        <v>3</v>
      </c>
      <c r="D32">
        <v>6</v>
      </c>
      <c r="E32">
        <v>1</v>
      </c>
      <c r="F32">
        <v>20</v>
      </c>
      <c r="G32">
        <v>9</v>
      </c>
      <c r="H32">
        <v>0</v>
      </c>
      <c r="I32">
        <v>11</v>
      </c>
      <c r="J32">
        <v>10</v>
      </c>
      <c r="K32">
        <v>7</v>
      </c>
      <c r="L32">
        <v>0</v>
      </c>
      <c r="M32">
        <v>3</v>
      </c>
      <c r="N32">
        <v>9</v>
      </c>
      <c r="O32">
        <v>2</v>
      </c>
      <c r="P32">
        <v>0</v>
      </c>
      <c r="Q32">
        <v>7</v>
      </c>
      <c r="R32">
        <v>1</v>
      </c>
      <c r="S32">
        <v>0</v>
      </c>
      <c r="T32">
        <v>0</v>
      </c>
      <c r="U32">
        <v>0</v>
      </c>
      <c r="V32">
        <v>0</v>
      </c>
      <c r="W32" t="s">
        <v>67</v>
      </c>
    </row>
    <row r="33" spans="1:26" x14ac:dyDescent="0.35">
      <c r="A33">
        <v>2018</v>
      </c>
      <c r="B33" t="s">
        <v>44</v>
      </c>
      <c r="C33">
        <v>9</v>
      </c>
      <c r="D33">
        <v>7.2</v>
      </c>
      <c r="E33">
        <v>2</v>
      </c>
      <c r="F33">
        <v>71</v>
      </c>
      <c r="G33">
        <v>60</v>
      </c>
      <c r="H33">
        <v>0</v>
      </c>
      <c r="I33">
        <v>11</v>
      </c>
      <c r="J33">
        <v>46</v>
      </c>
      <c r="K33">
        <v>45</v>
      </c>
      <c r="L33">
        <v>0</v>
      </c>
      <c r="M33">
        <v>1</v>
      </c>
      <c r="N33">
        <v>24</v>
      </c>
      <c r="O33">
        <v>14</v>
      </c>
      <c r="P33">
        <v>0</v>
      </c>
      <c r="Q33">
        <v>10</v>
      </c>
      <c r="R33">
        <v>1</v>
      </c>
      <c r="S33">
        <v>0</v>
      </c>
      <c r="T33">
        <v>0</v>
      </c>
      <c r="U33">
        <v>0</v>
      </c>
      <c r="V33">
        <v>0</v>
      </c>
      <c r="W33" t="s">
        <v>66</v>
      </c>
    </row>
    <row r="34" spans="1:26" x14ac:dyDescent="0.35">
      <c r="A34">
        <v>2018</v>
      </c>
      <c r="B34" t="s">
        <v>46</v>
      </c>
      <c r="C34">
        <v>30</v>
      </c>
      <c r="D34">
        <v>11</v>
      </c>
      <c r="E34">
        <v>2</v>
      </c>
      <c r="F34">
        <v>307</v>
      </c>
      <c r="G34">
        <v>237</v>
      </c>
      <c r="H34">
        <v>0</v>
      </c>
      <c r="I34">
        <v>70</v>
      </c>
      <c r="J34">
        <v>123</v>
      </c>
      <c r="K34">
        <v>104</v>
      </c>
      <c r="L34">
        <v>0</v>
      </c>
      <c r="M34">
        <v>19</v>
      </c>
      <c r="N34">
        <v>181</v>
      </c>
      <c r="O34">
        <v>133</v>
      </c>
      <c r="P34">
        <v>0</v>
      </c>
      <c r="Q34">
        <f>181-133</f>
        <v>48</v>
      </c>
      <c r="R34">
        <v>3</v>
      </c>
      <c r="S34">
        <v>0</v>
      </c>
      <c r="T34">
        <v>0</v>
      </c>
      <c r="U34">
        <v>0</v>
      </c>
      <c r="V34">
        <v>0</v>
      </c>
      <c r="W34" t="s">
        <v>67</v>
      </c>
    </row>
    <row r="35" spans="1:26" x14ac:dyDescent="0.35">
      <c r="A35">
        <v>2018</v>
      </c>
      <c r="B35" t="s">
        <v>60</v>
      </c>
      <c r="C35">
        <v>16</v>
      </c>
      <c r="D35">
        <v>9.3000000000000007</v>
      </c>
      <c r="E35">
        <v>2</v>
      </c>
      <c r="F35">
        <v>76</v>
      </c>
      <c r="G35">
        <v>54</v>
      </c>
      <c r="H35">
        <v>0</v>
      </c>
      <c r="I35">
        <v>22</v>
      </c>
      <c r="J35">
        <v>34</v>
      </c>
      <c r="K35">
        <v>26</v>
      </c>
      <c r="L35">
        <v>0</v>
      </c>
      <c r="M35">
        <v>8</v>
      </c>
      <c r="N35">
        <v>40</v>
      </c>
      <c r="O35">
        <v>28</v>
      </c>
      <c r="P35">
        <v>0</v>
      </c>
      <c r="Q35">
        <v>12</v>
      </c>
      <c r="R35">
        <v>2</v>
      </c>
      <c r="S35">
        <v>0</v>
      </c>
      <c r="T35">
        <v>0</v>
      </c>
      <c r="U35">
        <v>0</v>
      </c>
      <c r="V35">
        <v>0</v>
      </c>
      <c r="W35" t="s">
        <v>67</v>
      </c>
      <c r="Z35" t="s">
        <v>68</v>
      </c>
    </row>
    <row r="36" spans="1:26" x14ac:dyDescent="0.35">
      <c r="A36">
        <v>2019</v>
      </c>
      <c r="B36" t="s">
        <v>44</v>
      </c>
      <c r="C36">
        <v>9</v>
      </c>
      <c r="D36">
        <v>6</v>
      </c>
      <c r="E36">
        <v>1</v>
      </c>
      <c r="F36">
        <v>33</v>
      </c>
      <c r="G36">
        <v>22</v>
      </c>
      <c r="H36">
        <v>0</v>
      </c>
      <c r="I36">
        <v>12</v>
      </c>
      <c r="J36">
        <v>19</v>
      </c>
      <c r="K36">
        <v>17</v>
      </c>
      <c r="L36">
        <v>0</v>
      </c>
      <c r="M36">
        <v>2</v>
      </c>
      <c r="N36">
        <v>12</v>
      </c>
      <c r="O36">
        <v>5</v>
      </c>
      <c r="P36">
        <v>0</v>
      </c>
      <c r="Q36">
        <v>7</v>
      </c>
      <c r="R36">
        <v>2</v>
      </c>
      <c r="S36">
        <v>0</v>
      </c>
      <c r="T36">
        <v>0</v>
      </c>
      <c r="U36">
        <v>0</v>
      </c>
      <c r="V36">
        <v>0</v>
      </c>
      <c r="W36" t="s">
        <v>66</v>
      </c>
    </row>
    <row r="37" spans="1:26" x14ac:dyDescent="0.35">
      <c r="A37">
        <v>2019</v>
      </c>
      <c r="B37" t="s">
        <v>46</v>
      </c>
      <c r="C37">
        <v>30</v>
      </c>
      <c r="D37">
        <v>11</v>
      </c>
      <c r="E37">
        <v>2</v>
      </c>
      <c r="F37">
        <v>310</v>
      </c>
      <c r="G37">
        <v>238</v>
      </c>
      <c r="H37">
        <v>0</v>
      </c>
      <c r="I37">
        <f>F37-G37</f>
        <v>72</v>
      </c>
      <c r="J37">
        <v>149</v>
      </c>
      <c r="K37">
        <v>129</v>
      </c>
      <c r="L37">
        <v>0</v>
      </c>
      <c r="M37">
        <v>20</v>
      </c>
      <c r="N37">
        <v>149</v>
      </c>
      <c r="O37">
        <v>109</v>
      </c>
      <c r="P37">
        <v>0</v>
      </c>
      <c r="Q37">
        <v>30</v>
      </c>
      <c r="R37">
        <v>12</v>
      </c>
      <c r="S37">
        <v>0</v>
      </c>
      <c r="T37">
        <v>0</v>
      </c>
      <c r="U37">
        <v>0</v>
      </c>
      <c r="V37">
        <v>0</v>
      </c>
      <c r="W37" t="s">
        <v>67</v>
      </c>
    </row>
    <row r="38" spans="1:26" x14ac:dyDescent="0.35">
      <c r="A38">
        <v>2019</v>
      </c>
      <c r="B38" t="s">
        <v>47</v>
      </c>
      <c r="C38">
        <v>23</v>
      </c>
      <c r="D38">
        <v>11</v>
      </c>
      <c r="E38">
        <v>2</v>
      </c>
      <c r="F38">
        <v>117</v>
      </c>
      <c r="G38">
        <v>70</v>
      </c>
      <c r="H38">
        <v>0</v>
      </c>
      <c r="I38">
        <v>47</v>
      </c>
      <c r="J38">
        <v>41</v>
      </c>
      <c r="K38">
        <v>29</v>
      </c>
      <c r="L38">
        <v>0</v>
      </c>
      <c r="M38">
        <v>12</v>
      </c>
      <c r="N38">
        <v>66</v>
      </c>
      <c r="O38">
        <v>43</v>
      </c>
      <c r="P38">
        <v>0</v>
      </c>
      <c r="Q38">
        <v>23</v>
      </c>
      <c r="R38">
        <v>9</v>
      </c>
      <c r="S38">
        <v>0</v>
      </c>
      <c r="T38">
        <v>0</v>
      </c>
      <c r="U38">
        <v>0</v>
      </c>
      <c r="V38">
        <v>0</v>
      </c>
      <c r="W38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6"/>
  <sheetViews>
    <sheetView workbookViewId="0">
      <pane ySplit="1" topLeftCell="A674" activePane="bottomLeft" state="frozen"/>
      <selection pane="bottomLeft" activeCell="F704" sqref="F704:F726"/>
    </sheetView>
  </sheetViews>
  <sheetFormatPr defaultRowHeight="14.5" x14ac:dyDescent="0.35"/>
  <cols>
    <col min="11" max="11" width="9.90625" bestFit="1" customWidth="1"/>
  </cols>
  <sheetData>
    <row r="1" spans="1:11" x14ac:dyDescent="0.35">
      <c r="A1" t="s">
        <v>11</v>
      </c>
      <c r="B1" t="s">
        <v>2</v>
      </c>
      <c r="C1" t="s">
        <v>12</v>
      </c>
      <c r="D1" t="s">
        <v>13</v>
      </c>
      <c r="E1" t="s">
        <v>31</v>
      </c>
      <c r="F1" t="s">
        <v>14</v>
      </c>
      <c r="H1" t="s">
        <v>53</v>
      </c>
    </row>
    <row r="2" spans="1:11" x14ac:dyDescent="0.35">
      <c r="A2">
        <v>2007</v>
      </c>
      <c r="B2">
        <v>5</v>
      </c>
      <c r="C2">
        <v>23</v>
      </c>
      <c r="D2">
        <v>1</v>
      </c>
      <c r="E2">
        <v>0</v>
      </c>
      <c r="F2">
        <v>3</v>
      </c>
      <c r="K2" t="s">
        <v>15</v>
      </c>
    </row>
    <row r="3" spans="1:11" x14ac:dyDescent="0.35">
      <c r="A3">
        <v>2007</v>
      </c>
      <c r="B3">
        <v>5</v>
      </c>
      <c r="C3">
        <v>24</v>
      </c>
      <c r="D3">
        <v>1</v>
      </c>
      <c r="E3">
        <v>0</v>
      </c>
      <c r="F3">
        <v>3</v>
      </c>
      <c r="K3" t="s">
        <v>37</v>
      </c>
    </row>
    <row r="4" spans="1:11" x14ac:dyDescent="0.35">
      <c r="A4">
        <v>2007</v>
      </c>
      <c r="B4">
        <v>5</v>
      </c>
      <c r="C4">
        <v>25</v>
      </c>
      <c r="D4">
        <v>2</v>
      </c>
      <c r="E4">
        <v>0</v>
      </c>
      <c r="F4">
        <v>3</v>
      </c>
      <c r="K4" s="9" t="s">
        <v>39</v>
      </c>
    </row>
    <row r="5" spans="1:11" x14ac:dyDescent="0.35">
      <c r="A5">
        <v>2007</v>
      </c>
      <c r="B5">
        <v>5</v>
      </c>
      <c r="C5">
        <v>26</v>
      </c>
      <c r="D5">
        <v>1</v>
      </c>
      <c r="E5">
        <v>0</v>
      </c>
      <c r="F5">
        <v>3</v>
      </c>
      <c r="K5" s="9" t="s">
        <v>43</v>
      </c>
    </row>
    <row r="6" spans="1:11" x14ac:dyDescent="0.35">
      <c r="A6">
        <v>2007</v>
      </c>
      <c r="B6">
        <v>5</v>
      </c>
      <c r="C6">
        <v>27</v>
      </c>
      <c r="D6">
        <v>0</v>
      </c>
      <c r="E6">
        <v>0</v>
      </c>
      <c r="F6">
        <v>3</v>
      </c>
    </row>
    <row r="7" spans="1:11" x14ac:dyDescent="0.35">
      <c r="A7">
        <v>2007</v>
      </c>
      <c r="B7">
        <v>5</v>
      </c>
      <c r="C7">
        <v>28</v>
      </c>
      <c r="D7">
        <v>1</v>
      </c>
      <c r="E7">
        <v>0</v>
      </c>
      <c r="F7">
        <v>3</v>
      </c>
    </row>
    <row r="8" spans="1:11" x14ac:dyDescent="0.35">
      <c r="A8">
        <v>2007</v>
      </c>
      <c r="B8">
        <v>5</v>
      </c>
      <c r="C8">
        <v>29</v>
      </c>
      <c r="D8">
        <v>4</v>
      </c>
      <c r="E8">
        <v>0</v>
      </c>
      <c r="F8">
        <v>3</v>
      </c>
    </row>
    <row r="9" spans="1:11" x14ac:dyDescent="0.35">
      <c r="A9">
        <v>2007</v>
      </c>
      <c r="B9">
        <v>5</v>
      </c>
      <c r="C9">
        <v>30</v>
      </c>
      <c r="D9">
        <v>1</v>
      </c>
      <c r="E9">
        <v>0</v>
      </c>
      <c r="F9">
        <v>3</v>
      </c>
    </row>
    <row r="10" spans="1:11" x14ac:dyDescent="0.35">
      <c r="A10">
        <v>2007</v>
      </c>
      <c r="B10">
        <v>5</v>
      </c>
      <c r="C10">
        <v>31</v>
      </c>
      <c r="D10">
        <v>6</v>
      </c>
      <c r="E10">
        <v>0</v>
      </c>
      <c r="F10">
        <v>3</v>
      </c>
    </row>
    <row r="11" spans="1:11" x14ac:dyDescent="0.35">
      <c r="A11">
        <v>2007</v>
      </c>
      <c r="B11">
        <v>7</v>
      </c>
      <c r="C11">
        <v>2</v>
      </c>
      <c r="D11" s="1">
        <v>10</v>
      </c>
      <c r="E11" s="3">
        <v>1</v>
      </c>
      <c r="F11">
        <v>3</v>
      </c>
    </row>
    <row r="12" spans="1:11" x14ac:dyDescent="0.35">
      <c r="A12">
        <v>2007</v>
      </c>
      <c r="B12">
        <v>7</v>
      </c>
      <c r="C12">
        <v>3</v>
      </c>
      <c r="D12" s="1">
        <v>6</v>
      </c>
      <c r="E12" s="3">
        <v>4</v>
      </c>
      <c r="F12">
        <v>3</v>
      </c>
    </row>
    <row r="13" spans="1:11" x14ac:dyDescent="0.35">
      <c r="A13">
        <v>2007</v>
      </c>
      <c r="B13">
        <v>7</v>
      </c>
      <c r="C13">
        <v>4</v>
      </c>
      <c r="D13" s="1">
        <v>10</v>
      </c>
      <c r="E13" s="3">
        <v>8</v>
      </c>
      <c r="F13">
        <v>3</v>
      </c>
    </row>
    <row r="14" spans="1:11" x14ac:dyDescent="0.35">
      <c r="A14">
        <v>2007</v>
      </c>
      <c r="B14">
        <v>7</v>
      </c>
      <c r="C14">
        <v>5</v>
      </c>
      <c r="D14" s="1">
        <v>6</v>
      </c>
      <c r="E14" s="2">
        <v>4</v>
      </c>
      <c r="F14">
        <v>3</v>
      </c>
    </row>
    <row r="15" spans="1:11" x14ac:dyDescent="0.35">
      <c r="A15">
        <v>2007</v>
      </c>
      <c r="B15">
        <v>7</v>
      </c>
      <c r="C15">
        <v>6</v>
      </c>
      <c r="D15" s="1">
        <v>9</v>
      </c>
      <c r="E15" s="2">
        <v>8</v>
      </c>
      <c r="F15">
        <v>3</v>
      </c>
    </row>
    <row r="16" spans="1:11" x14ac:dyDescent="0.35">
      <c r="A16">
        <v>2007</v>
      </c>
      <c r="B16">
        <v>7</v>
      </c>
      <c r="C16">
        <v>7</v>
      </c>
      <c r="D16" s="1">
        <v>8</v>
      </c>
      <c r="E16" s="2">
        <v>7</v>
      </c>
      <c r="F16">
        <v>3</v>
      </c>
    </row>
    <row r="17" spans="1:6" x14ac:dyDescent="0.35">
      <c r="A17">
        <v>2007</v>
      </c>
      <c r="B17">
        <v>7</v>
      </c>
      <c r="C17">
        <v>8</v>
      </c>
      <c r="D17" s="1">
        <v>11</v>
      </c>
      <c r="E17" s="2">
        <v>9</v>
      </c>
      <c r="F17">
        <v>3</v>
      </c>
    </row>
    <row r="18" spans="1:6" x14ac:dyDescent="0.35">
      <c r="A18">
        <v>2007</v>
      </c>
      <c r="B18">
        <v>7</v>
      </c>
      <c r="C18">
        <v>9</v>
      </c>
      <c r="D18" s="1">
        <v>10</v>
      </c>
      <c r="E18" s="2">
        <v>9</v>
      </c>
      <c r="F18">
        <v>3</v>
      </c>
    </row>
    <row r="19" spans="1:6" x14ac:dyDescent="0.35">
      <c r="A19">
        <v>2007</v>
      </c>
      <c r="B19">
        <v>7</v>
      </c>
      <c r="C19">
        <v>10</v>
      </c>
      <c r="D19" s="1">
        <v>4</v>
      </c>
      <c r="E19" s="2">
        <v>4</v>
      </c>
      <c r="F19">
        <v>3</v>
      </c>
    </row>
    <row r="20" spans="1:6" x14ac:dyDescent="0.35">
      <c r="A20">
        <v>2007</v>
      </c>
      <c r="B20">
        <v>7</v>
      </c>
      <c r="C20">
        <v>11</v>
      </c>
      <c r="D20" s="1">
        <v>6</v>
      </c>
      <c r="E20" s="2">
        <v>6</v>
      </c>
      <c r="F20">
        <v>3</v>
      </c>
    </row>
    <row r="21" spans="1:6" x14ac:dyDescent="0.35">
      <c r="A21">
        <v>2007</v>
      </c>
      <c r="B21">
        <v>7</v>
      </c>
      <c r="C21">
        <v>12</v>
      </c>
      <c r="D21" s="1">
        <v>4</v>
      </c>
      <c r="E21" s="2">
        <v>4</v>
      </c>
      <c r="F21">
        <v>3</v>
      </c>
    </row>
    <row r="22" spans="1:6" x14ac:dyDescent="0.35">
      <c r="A22">
        <v>2007</v>
      </c>
      <c r="B22">
        <v>7</v>
      </c>
      <c r="C22">
        <v>13</v>
      </c>
      <c r="D22" s="1">
        <v>10</v>
      </c>
      <c r="E22" s="2">
        <v>10</v>
      </c>
      <c r="F22">
        <v>3</v>
      </c>
    </row>
    <row r="23" spans="1:6" x14ac:dyDescent="0.35">
      <c r="A23">
        <v>2007</v>
      </c>
      <c r="B23">
        <v>7</v>
      </c>
      <c r="C23">
        <v>14</v>
      </c>
      <c r="D23" s="1">
        <v>8</v>
      </c>
      <c r="E23" s="2">
        <v>8</v>
      </c>
      <c r="F23">
        <v>3</v>
      </c>
    </row>
    <row r="24" spans="1:6" x14ac:dyDescent="0.35">
      <c r="A24">
        <v>2007</v>
      </c>
      <c r="B24">
        <v>7</v>
      </c>
      <c r="C24">
        <v>15</v>
      </c>
      <c r="D24" s="1">
        <v>7</v>
      </c>
      <c r="E24" s="2">
        <v>7</v>
      </c>
      <c r="F24">
        <v>3</v>
      </c>
    </row>
    <row r="25" spans="1:6" x14ac:dyDescent="0.35">
      <c r="A25">
        <v>2007</v>
      </c>
      <c r="B25">
        <v>7</v>
      </c>
      <c r="C25">
        <v>30</v>
      </c>
      <c r="D25" s="1">
        <v>5</v>
      </c>
      <c r="E25" s="2">
        <v>4</v>
      </c>
      <c r="F25">
        <v>3</v>
      </c>
    </row>
    <row r="26" spans="1:6" x14ac:dyDescent="0.35">
      <c r="A26">
        <v>2007</v>
      </c>
      <c r="B26">
        <v>7</v>
      </c>
      <c r="C26">
        <v>31</v>
      </c>
      <c r="D26" s="1">
        <v>8</v>
      </c>
      <c r="E26" s="2">
        <v>6</v>
      </c>
      <c r="F26">
        <v>3</v>
      </c>
    </row>
    <row r="27" spans="1:6" x14ac:dyDescent="0.35">
      <c r="A27">
        <v>2007</v>
      </c>
      <c r="B27">
        <v>8</v>
      </c>
      <c r="C27">
        <v>1</v>
      </c>
      <c r="D27" s="1">
        <v>7</v>
      </c>
      <c r="E27" s="2">
        <v>5</v>
      </c>
      <c r="F27">
        <v>3</v>
      </c>
    </row>
    <row r="28" spans="1:6" x14ac:dyDescent="0.35">
      <c r="A28">
        <v>2007</v>
      </c>
      <c r="B28">
        <v>8</v>
      </c>
      <c r="C28">
        <v>2</v>
      </c>
      <c r="D28" s="1">
        <v>2</v>
      </c>
      <c r="E28" s="2">
        <v>0</v>
      </c>
      <c r="F28">
        <v>3</v>
      </c>
    </row>
    <row r="29" spans="1:6" x14ac:dyDescent="0.35">
      <c r="A29">
        <v>2007</v>
      </c>
      <c r="B29">
        <v>8</v>
      </c>
      <c r="C29">
        <v>3</v>
      </c>
      <c r="D29" s="1">
        <v>6</v>
      </c>
      <c r="E29" s="2">
        <v>4</v>
      </c>
      <c r="F29">
        <v>3</v>
      </c>
    </row>
    <row r="30" spans="1:6" x14ac:dyDescent="0.35">
      <c r="A30">
        <v>2007</v>
      </c>
      <c r="B30">
        <v>8</v>
      </c>
      <c r="C30">
        <v>4</v>
      </c>
      <c r="D30" s="1">
        <v>10</v>
      </c>
      <c r="E30" s="2">
        <v>10</v>
      </c>
      <c r="F30">
        <v>3</v>
      </c>
    </row>
    <row r="31" spans="1:6" x14ac:dyDescent="0.35">
      <c r="A31">
        <v>2007</v>
      </c>
      <c r="B31">
        <v>8</v>
      </c>
      <c r="C31">
        <v>5</v>
      </c>
      <c r="D31" s="1">
        <v>4</v>
      </c>
      <c r="E31" s="2">
        <v>4</v>
      </c>
      <c r="F31">
        <v>3</v>
      </c>
    </row>
    <row r="32" spans="1:6" x14ac:dyDescent="0.35">
      <c r="A32">
        <v>2007</v>
      </c>
      <c r="B32">
        <v>8</v>
      </c>
      <c r="C32">
        <v>6</v>
      </c>
      <c r="D32" s="1">
        <v>6</v>
      </c>
      <c r="E32" s="2">
        <v>6</v>
      </c>
      <c r="F32">
        <v>3</v>
      </c>
    </row>
    <row r="33" spans="1:6" x14ac:dyDescent="0.35">
      <c r="A33">
        <v>2007</v>
      </c>
      <c r="B33">
        <v>8</v>
      </c>
      <c r="C33">
        <v>7</v>
      </c>
      <c r="D33" s="1">
        <v>5</v>
      </c>
      <c r="E33" s="2">
        <v>5</v>
      </c>
      <c r="F33">
        <v>3</v>
      </c>
    </row>
    <row r="34" spans="1:6" x14ac:dyDescent="0.35">
      <c r="A34">
        <v>2007</v>
      </c>
      <c r="B34">
        <v>8</v>
      </c>
      <c r="C34">
        <v>8</v>
      </c>
      <c r="D34" s="1">
        <v>7</v>
      </c>
      <c r="E34" s="2">
        <v>6</v>
      </c>
      <c r="F34">
        <v>3</v>
      </c>
    </row>
    <row r="35" spans="1:6" x14ac:dyDescent="0.35">
      <c r="A35">
        <v>2007</v>
      </c>
      <c r="B35">
        <v>8</v>
      </c>
      <c r="C35">
        <v>9</v>
      </c>
      <c r="D35" s="1">
        <v>4</v>
      </c>
      <c r="E35" s="2">
        <v>2</v>
      </c>
      <c r="F35">
        <v>3</v>
      </c>
    </row>
    <row r="36" spans="1:6" x14ac:dyDescent="0.35">
      <c r="A36">
        <v>2007</v>
      </c>
      <c r="B36">
        <v>8</v>
      </c>
      <c r="C36">
        <v>10</v>
      </c>
      <c r="D36" s="1">
        <v>2</v>
      </c>
      <c r="E36" s="2">
        <v>0</v>
      </c>
      <c r="F36">
        <v>3</v>
      </c>
    </row>
    <row r="37" spans="1:6" x14ac:dyDescent="0.35">
      <c r="A37">
        <v>2008</v>
      </c>
      <c r="B37">
        <v>7</v>
      </c>
      <c r="C37" s="4">
        <v>2</v>
      </c>
      <c r="D37" s="6">
        <v>11</v>
      </c>
      <c r="E37">
        <v>0</v>
      </c>
      <c r="F37">
        <v>4</v>
      </c>
    </row>
    <row r="38" spans="1:6" x14ac:dyDescent="0.35">
      <c r="A38">
        <v>2008</v>
      </c>
      <c r="B38">
        <v>7</v>
      </c>
      <c r="C38" s="5">
        <v>3</v>
      </c>
      <c r="D38" s="1">
        <v>6</v>
      </c>
      <c r="E38">
        <v>0</v>
      </c>
      <c r="F38">
        <v>4</v>
      </c>
    </row>
    <row r="39" spans="1:6" x14ac:dyDescent="0.35">
      <c r="A39">
        <v>2008</v>
      </c>
      <c r="B39">
        <v>7</v>
      </c>
      <c r="C39" s="5">
        <v>4</v>
      </c>
      <c r="D39" s="1">
        <v>10</v>
      </c>
      <c r="E39">
        <v>0</v>
      </c>
      <c r="F39">
        <v>4</v>
      </c>
    </row>
    <row r="40" spans="1:6" x14ac:dyDescent="0.35">
      <c r="A40">
        <v>2008</v>
      </c>
      <c r="B40">
        <v>7</v>
      </c>
      <c r="C40" s="5">
        <v>5</v>
      </c>
      <c r="D40" s="1">
        <v>19</v>
      </c>
      <c r="E40">
        <v>1</v>
      </c>
      <c r="F40">
        <v>4</v>
      </c>
    </row>
    <row r="41" spans="1:6" x14ac:dyDescent="0.35">
      <c r="A41">
        <v>2008</v>
      </c>
      <c r="B41">
        <v>7</v>
      </c>
      <c r="C41" s="5">
        <v>6</v>
      </c>
      <c r="D41" s="1">
        <v>9</v>
      </c>
      <c r="E41">
        <v>0</v>
      </c>
      <c r="F41">
        <v>4</v>
      </c>
    </row>
    <row r="42" spans="1:6" x14ac:dyDescent="0.35">
      <c r="A42">
        <v>2008</v>
      </c>
      <c r="B42">
        <v>7</v>
      </c>
      <c r="C42" s="5">
        <v>7</v>
      </c>
      <c r="D42" s="1">
        <v>9</v>
      </c>
      <c r="E42">
        <v>0</v>
      </c>
      <c r="F42">
        <v>4</v>
      </c>
    </row>
    <row r="43" spans="1:6" x14ac:dyDescent="0.35">
      <c r="A43">
        <v>2008</v>
      </c>
      <c r="B43">
        <v>7</v>
      </c>
      <c r="C43" s="5">
        <v>8</v>
      </c>
      <c r="D43" s="1">
        <v>6</v>
      </c>
      <c r="E43">
        <v>0</v>
      </c>
      <c r="F43">
        <v>4</v>
      </c>
    </row>
    <row r="44" spans="1:6" x14ac:dyDescent="0.35">
      <c r="A44">
        <v>2008</v>
      </c>
      <c r="B44">
        <v>7</v>
      </c>
      <c r="C44" s="5">
        <v>9</v>
      </c>
      <c r="D44" s="1">
        <v>4</v>
      </c>
      <c r="E44">
        <v>0</v>
      </c>
      <c r="F44">
        <v>4</v>
      </c>
    </row>
    <row r="45" spans="1:6" x14ac:dyDescent="0.35">
      <c r="A45">
        <v>2008</v>
      </c>
      <c r="B45">
        <v>7</v>
      </c>
      <c r="C45" s="5">
        <v>10</v>
      </c>
      <c r="D45" s="1">
        <v>8</v>
      </c>
      <c r="E45">
        <v>0</v>
      </c>
      <c r="F45">
        <v>4</v>
      </c>
    </row>
    <row r="46" spans="1:6" x14ac:dyDescent="0.35">
      <c r="A46">
        <v>2008</v>
      </c>
      <c r="B46">
        <v>7</v>
      </c>
      <c r="C46" s="5">
        <v>11</v>
      </c>
      <c r="D46" s="1">
        <v>6</v>
      </c>
      <c r="E46">
        <v>4</v>
      </c>
      <c r="F46">
        <v>4</v>
      </c>
    </row>
    <row r="47" spans="1:6" x14ac:dyDescent="0.35">
      <c r="A47">
        <v>2008</v>
      </c>
      <c r="B47">
        <v>7</v>
      </c>
      <c r="C47" s="5">
        <v>12</v>
      </c>
      <c r="D47" s="1">
        <v>7</v>
      </c>
      <c r="E47">
        <v>3</v>
      </c>
      <c r="F47">
        <v>4</v>
      </c>
    </row>
    <row r="48" spans="1:6" x14ac:dyDescent="0.35">
      <c r="A48">
        <v>2008</v>
      </c>
      <c r="B48">
        <v>7</v>
      </c>
      <c r="C48" s="5">
        <v>13</v>
      </c>
      <c r="D48" s="1">
        <v>9</v>
      </c>
      <c r="E48">
        <v>1</v>
      </c>
      <c r="F48">
        <v>4</v>
      </c>
    </row>
    <row r="49" spans="1:6" x14ac:dyDescent="0.35">
      <c r="A49">
        <v>2008</v>
      </c>
      <c r="B49">
        <v>7</v>
      </c>
      <c r="C49" s="5">
        <v>14</v>
      </c>
      <c r="D49" s="1">
        <v>4</v>
      </c>
      <c r="E49">
        <v>1</v>
      </c>
      <c r="F49">
        <v>4</v>
      </c>
    </row>
    <row r="50" spans="1:6" x14ac:dyDescent="0.35">
      <c r="A50">
        <v>2008</v>
      </c>
      <c r="B50">
        <v>7</v>
      </c>
      <c r="C50" s="5">
        <v>15</v>
      </c>
      <c r="D50" s="1">
        <v>5</v>
      </c>
      <c r="E50">
        <v>4</v>
      </c>
      <c r="F50">
        <v>4</v>
      </c>
    </row>
    <row r="51" spans="1:6" x14ac:dyDescent="0.35">
      <c r="A51">
        <v>2008</v>
      </c>
      <c r="B51">
        <v>7</v>
      </c>
      <c r="C51" s="5">
        <v>16</v>
      </c>
      <c r="D51" s="1">
        <v>3</v>
      </c>
      <c r="E51">
        <v>2</v>
      </c>
      <c r="F51">
        <v>4</v>
      </c>
    </row>
    <row r="52" spans="1:6" x14ac:dyDescent="0.35">
      <c r="A52">
        <v>2008</v>
      </c>
      <c r="B52">
        <v>7</v>
      </c>
      <c r="C52" s="5">
        <v>17</v>
      </c>
      <c r="D52" s="1">
        <v>10</v>
      </c>
      <c r="E52">
        <v>6</v>
      </c>
      <c r="F52">
        <v>4</v>
      </c>
    </row>
    <row r="53" spans="1:6" x14ac:dyDescent="0.35">
      <c r="A53">
        <v>2008</v>
      </c>
      <c r="B53">
        <v>7</v>
      </c>
      <c r="C53" s="5">
        <v>18</v>
      </c>
      <c r="D53" s="1">
        <v>11</v>
      </c>
      <c r="E53">
        <v>9</v>
      </c>
      <c r="F53">
        <v>4</v>
      </c>
    </row>
    <row r="54" spans="1:6" x14ac:dyDescent="0.35">
      <c r="A54">
        <v>2008</v>
      </c>
      <c r="B54">
        <v>7</v>
      </c>
      <c r="C54" s="5">
        <v>19</v>
      </c>
      <c r="D54" s="1">
        <v>6</v>
      </c>
      <c r="E54">
        <v>2</v>
      </c>
      <c r="F54">
        <v>4</v>
      </c>
    </row>
    <row r="55" spans="1:6" x14ac:dyDescent="0.35">
      <c r="A55">
        <v>2008</v>
      </c>
      <c r="B55">
        <v>7</v>
      </c>
      <c r="C55" s="5">
        <v>20</v>
      </c>
      <c r="D55" s="1">
        <v>5</v>
      </c>
      <c r="E55">
        <v>4</v>
      </c>
      <c r="F55">
        <v>4</v>
      </c>
    </row>
    <row r="56" spans="1:6" x14ac:dyDescent="0.35">
      <c r="A56">
        <v>2008</v>
      </c>
      <c r="B56">
        <v>7</v>
      </c>
      <c r="C56" s="5">
        <v>21</v>
      </c>
      <c r="D56" s="1">
        <v>6</v>
      </c>
      <c r="E56">
        <v>5</v>
      </c>
      <c r="F56">
        <v>4</v>
      </c>
    </row>
    <row r="57" spans="1:6" x14ac:dyDescent="0.35">
      <c r="A57">
        <v>2008</v>
      </c>
      <c r="B57">
        <v>7</v>
      </c>
      <c r="C57" s="5">
        <v>22</v>
      </c>
      <c r="D57" s="1">
        <v>9</v>
      </c>
      <c r="E57">
        <v>5</v>
      </c>
      <c r="F57">
        <v>4</v>
      </c>
    </row>
    <row r="58" spans="1:6" x14ac:dyDescent="0.35">
      <c r="A58">
        <v>2008</v>
      </c>
      <c r="B58">
        <v>7</v>
      </c>
      <c r="C58" s="5">
        <v>23</v>
      </c>
      <c r="D58" s="1">
        <v>4</v>
      </c>
      <c r="E58">
        <v>3</v>
      </c>
      <c r="F58">
        <v>4</v>
      </c>
    </row>
    <row r="59" spans="1:6" x14ac:dyDescent="0.35">
      <c r="A59">
        <v>2008</v>
      </c>
      <c r="B59">
        <v>7</v>
      </c>
      <c r="C59" s="5">
        <v>24</v>
      </c>
      <c r="D59" s="1">
        <v>6</v>
      </c>
      <c r="E59">
        <v>4</v>
      </c>
      <c r="F59">
        <v>4</v>
      </c>
    </row>
    <row r="60" spans="1:6" x14ac:dyDescent="0.35">
      <c r="A60">
        <v>2008</v>
      </c>
      <c r="B60">
        <v>7</v>
      </c>
      <c r="C60" s="5">
        <v>25</v>
      </c>
      <c r="D60" s="1">
        <v>4</v>
      </c>
      <c r="E60">
        <v>2</v>
      </c>
      <c r="F60">
        <v>4</v>
      </c>
    </row>
    <row r="61" spans="1:6" x14ac:dyDescent="0.35">
      <c r="A61">
        <v>2008</v>
      </c>
      <c r="B61">
        <v>7</v>
      </c>
      <c r="C61" s="5">
        <v>26</v>
      </c>
      <c r="D61" s="1">
        <v>6</v>
      </c>
      <c r="E61">
        <v>0</v>
      </c>
      <c r="F61">
        <v>4</v>
      </c>
    </row>
    <row r="62" spans="1:6" x14ac:dyDescent="0.35">
      <c r="A62">
        <v>2008</v>
      </c>
      <c r="B62">
        <v>7</v>
      </c>
      <c r="C62" s="5">
        <v>27</v>
      </c>
      <c r="D62" s="1">
        <v>6</v>
      </c>
      <c r="E62">
        <v>5</v>
      </c>
      <c r="F62">
        <v>4</v>
      </c>
    </row>
    <row r="63" spans="1:6" x14ac:dyDescent="0.35">
      <c r="A63">
        <v>2008</v>
      </c>
      <c r="B63">
        <v>7</v>
      </c>
      <c r="C63" s="5">
        <v>28</v>
      </c>
      <c r="D63" s="1">
        <v>4</v>
      </c>
      <c r="E63">
        <v>4</v>
      </c>
      <c r="F63">
        <v>4</v>
      </c>
    </row>
    <row r="64" spans="1:6" x14ac:dyDescent="0.35">
      <c r="A64">
        <v>2008</v>
      </c>
      <c r="B64">
        <v>7</v>
      </c>
      <c r="C64" s="5">
        <v>29</v>
      </c>
      <c r="D64" s="1">
        <v>4</v>
      </c>
      <c r="E64">
        <v>4</v>
      </c>
      <c r="F64">
        <v>4</v>
      </c>
    </row>
    <row r="65" spans="1:6" x14ac:dyDescent="0.35">
      <c r="A65">
        <v>2008</v>
      </c>
      <c r="B65">
        <v>7</v>
      </c>
      <c r="C65" s="5">
        <v>30</v>
      </c>
      <c r="D65" s="1">
        <v>7</v>
      </c>
      <c r="E65">
        <v>4</v>
      </c>
      <c r="F65">
        <v>4</v>
      </c>
    </row>
    <row r="66" spans="1:6" x14ac:dyDescent="0.35">
      <c r="A66">
        <v>2008</v>
      </c>
      <c r="B66">
        <v>7</v>
      </c>
      <c r="C66" s="5">
        <v>31</v>
      </c>
      <c r="D66" s="1">
        <v>5</v>
      </c>
      <c r="E66">
        <v>5</v>
      </c>
      <c r="F66">
        <v>4</v>
      </c>
    </row>
    <row r="67" spans="1:6" x14ac:dyDescent="0.35">
      <c r="A67">
        <v>2008</v>
      </c>
      <c r="B67">
        <v>8</v>
      </c>
      <c r="C67" s="7">
        <v>1</v>
      </c>
      <c r="D67" s="6">
        <v>1</v>
      </c>
      <c r="E67">
        <v>1</v>
      </c>
      <c r="F67">
        <v>4</v>
      </c>
    </row>
    <row r="68" spans="1:6" x14ac:dyDescent="0.35">
      <c r="A68">
        <v>2008</v>
      </c>
      <c r="B68">
        <v>8</v>
      </c>
      <c r="C68" s="7">
        <v>2</v>
      </c>
      <c r="D68" s="1">
        <v>4</v>
      </c>
      <c r="E68">
        <v>1</v>
      </c>
      <c r="F68">
        <v>4</v>
      </c>
    </row>
    <row r="69" spans="1:6" x14ac:dyDescent="0.35">
      <c r="A69">
        <v>2008</v>
      </c>
      <c r="B69">
        <v>8</v>
      </c>
      <c r="C69" s="7">
        <v>3</v>
      </c>
      <c r="D69" s="1">
        <v>4</v>
      </c>
      <c r="E69">
        <v>1</v>
      </c>
      <c r="F69">
        <v>4</v>
      </c>
    </row>
    <row r="70" spans="1:6" x14ac:dyDescent="0.35">
      <c r="A70">
        <v>2008</v>
      </c>
      <c r="B70">
        <v>8</v>
      </c>
      <c r="C70" s="7">
        <v>4</v>
      </c>
      <c r="D70" s="1">
        <v>4</v>
      </c>
      <c r="E70">
        <v>2</v>
      </c>
      <c r="F70">
        <v>4</v>
      </c>
    </row>
    <row r="71" spans="1:6" x14ac:dyDescent="0.35">
      <c r="A71">
        <v>2008</v>
      </c>
      <c r="B71">
        <v>8</v>
      </c>
      <c r="C71" s="7">
        <v>5</v>
      </c>
      <c r="D71" s="1">
        <v>10</v>
      </c>
      <c r="E71">
        <v>6</v>
      </c>
      <c r="F71">
        <v>4</v>
      </c>
    </row>
    <row r="72" spans="1:6" x14ac:dyDescent="0.35">
      <c r="A72">
        <v>2008</v>
      </c>
      <c r="B72">
        <v>8</v>
      </c>
      <c r="C72" s="7">
        <v>6</v>
      </c>
      <c r="D72" s="1">
        <v>3</v>
      </c>
      <c r="E72">
        <v>3</v>
      </c>
      <c r="F72">
        <v>4</v>
      </c>
    </row>
    <row r="73" spans="1:6" x14ac:dyDescent="0.35">
      <c r="A73">
        <v>2008</v>
      </c>
      <c r="B73">
        <v>8</v>
      </c>
      <c r="C73" s="7">
        <v>7</v>
      </c>
      <c r="D73" s="1">
        <v>7</v>
      </c>
      <c r="E73">
        <v>5</v>
      </c>
      <c r="F73">
        <v>4</v>
      </c>
    </row>
    <row r="74" spans="1:6" x14ac:dyDescent="0.35">
      <c r="A74">
        <v>2008</v>
      </c>
      <c r="B74">
        <v>8</v>
      </c>
      <c r="C74" s="7">
        <v>8</v>
      </c>
      <c r="D74" s="1">
        <v>6</v>
      </c>
      <c r="E74">
        <v>3</v>
      </c>
      <c r="F74">
        <v>4</v>
      </c>
    </row>
    <row r="75" spans="1:6" x14ac:dyDescent="0.35">
      <c r="A75">
        <v>2008</v>
      </c>
      <c r="B75">
        <v>8</v>
      </c>
      <c r="C75" s="7">
        <v>9</v>
      </c>
      <c r="D75" s="1">
        <v>1</v>
      </c>
      <c r="E75">
        <v>0</v>
      </c>
      <c r="F75">
        <v>4</v>
      </c>
    </row>
    <row r="76" spans="1:6" x14ac:dyDescent="0.35">
      <c r="A76">
        <v>2008</v>
      </c>
      <c r="B76">
        <v>8</v>
      </c>
      <c r="C76" s="7">
        <v>10</v>
      </c>
      <c r="D76" s="1">
        <v>3</v>
      </c>
      <c r="E76">
        <v>3</v>
      </c>
      <c r="F76">
        <v>4</v>
      </c>
    </row>
    <row r="77" spans="1:6" x14ac:dyDescent="0.35">
      <c r="A77">
        <v>2008</v>
      </c>
      <c r="B77">
        <v>8</v>
      </c>
      <c r="C77" s="7">
        <v>11</v>
      </c>
      <c r="D77" s="1">
        <v>4</v>
      </c>
      <c r="E77">
        <v>3</v>
      </c>
      <c r="F77">
        <v>4</v>
      </c>
    </row>
    <row r="78" spans="1:6" x14ac:dyDescent="0.35">
      <c r="A78">
        <v>2008</v>
      </c>
      <c r="B78">
        <v>8</v>
      </c>
      <c r="C78" s="7">
        <v>12</v>
      </c>
      <c r="D78" s="1">
        <v>5</v>
      </c>
      <c r="E78">
        <v>1</v>
      </c>
      <c r="F78">
        <v>4</v>
      </c>
    </row>
    <row r="79" spans="1:6" x14ac:dyDescent="0.35">
      <c r="A79">
        <v>2008</v>
      </c>
      <c r="B79">
        <v>8</v>
      </c>
      <c r="C79" s="7">
        <v>13</v>
      </c>
      <c r="D79" s="1">
        <v>2</v>
      </c>
      <c r="E79">
        <v>1</v>
      </c>
      <c r="F79">
        <v>4</v>
      </c>
    </row>
    <row r="80" spans="1:6" x14ac:dyDescent="0.35">
      <c r="A80">
        <v>2008</v>
      </c>
      <c r="B80">
        <v>8</v>
      </c>
      <c r="C80" s="7">
        <v>14</v>
      </c>
      <c r="D80" s="1">
        <v>1</v>
      </c>
      <c r="E80">
        <v>0</v>
      </c>
      <c r="F80">
        <v>4</v>
      </c>
    </row>
    <row r="81" spans="1:6" x14ac:dyDescent="0.35">
      <c r="A81">
        <v>2008</v>
      </c>
      <c r="B81">
        <v>8</v>
      </c>
      <c r="C81" s="7">
        <v>15</v>
      </c>
      <c r="D81" s="1">
        <v>2</v>
      </c>
      <c r="E81">
        <v>1</v>
      </c>
      <c r="F81">
        <v>4</v>
      </c>
    </row>
    <row r="82" spans="1:6" x14ac:dyDescent="0.35">
      <c r="A82">
        <v>2008</v>
      </c>
      <c r="B82">
        <v>8</v>
      </c>
      <c r="C82" s="7">
        <v>16</v>
      </c>
      <c r="D82" s="1">
        <v>2</v>
      </c>
      <c r="E82">
        <v>2</v>
      </c>
      <c r="F82">
        <v>4</v>
      </c>
    </row>
    <row r="83" spans="1:6" x14ac:dyDescent="0.35">
      <c r="A83">
        <v>2008</v>
      </c>
      <c r="B83">
        <v>8</v>
      </c>
      <c r="C83" s="7">
        <v>17</v>
      </c>
      <c r="D83" s="1">
        <v>3</v>
      </c>
      <c r="E83">
        <v>3</v>
      </c>
      <c r="F83">
        <v>4</v>
      </c>
    </row>
    <row r="84" spans="1:6" x14ac:dyDescent="0.35">
      <c r="A84">
        <v>2008</v>
      </c>
      <c r="B84">
        <v>8</v>
      </c>
      <c r="C84" s="7">
        <v>18</v>
      </c>
      <c r="D84" s="8">
        <v>0</v>
      </c>
      <c r="E84" s="3">
        <v>0</v>
      </c>
      <c r="F84">
        <v>4</v>
      </c>
    </row>
    <row r="85" spans="1:6" x14ac:dyDescent="0.35">
      <c r="A85">
        <v>2008</v>
      </c>
      <c r="B85">
        <v>8</v>
      </c>
      <c r="C85" s="7">
        <v>19</v>
      </c>
      <c r="D85" s="1">
        <v>3</v>
      </c>
      <c r="E85">
        <v>1</v>
      </c>
      <c r="F85">
        <v>4</v>
      </c>
    </row>
    <row r="86" spans="1:6" x14ac:dyDescent="0.35">
      <c r="A86">
        <v>2008</v>
      </c>
      <c r="B86">
        <v>8</v>
      </c>
      <c r="C86" s="7">
        <v>20</v>
      </c>
      <c r="D86" s="1">
        <v>1</v>
      </c>
      <c r="E86">
        <v>0</v>
      </c>
      <c r="F86">
        <v>4</v>
      </c>
    </row>
    <row r="87" spans="1:6" x14ac:dyDescent="0.35">
      <c r="A87">
        <v>2008</v>
      </c>
      <c r="B87">
        <v>8</v>
      </c>
      <c r="C87" s="7">
        <v>21</v>
      </c>
      <c r="D87" s="1">
        <v>1</v>
      </c>
      <c r="E87">
        <v>1</v>
      </c>
      <c r="F87">
        <v>4</v>
      </c>
    </row>
    <row r="88" spans="1:6" x14ac:dyDescent="0.35">
      <c r="A88">
        <v>2009</v>
      </c>
      <c r="B88">
        <v>7</v>
      </c>
      <c r="C88" s="7">
        <v>2</v>
      </c>
      <c r="D88" s="6">
        <v>6</v>
      </c>
      <c r="E88">
        <v>1</v>
      </c>
      <c r="F88">
        <v>6</v>
      </c>
    </row>
    <row r="89" spans="1:6" x14ac:dyDescent="0.35">
      <c r="A89">
        <v>2009</v>
      </c>
      <c r="B89">
        <v>7</v>
      </c>
      <c r="C89" s="7">
        <v>3</v>
      </c>
      <c r="D89" s="1">
        <v>6</v>
      </c>
      <c r="E89">
        <v>5</v>
      </c>
      <c r="F89">
        <v>6</v>
      </c>
    </row>
    <row r="90" spans="1:6" x14ac:dyDescent="0.35">
      <c r="A90">
        <v>2009</v>
      </c>
      <c r="B90">
        <v>7</v>
      </c>
      <c r="C90" s="7">
        <v>4</v>
      </c>
      <c r="D90" s="1">
        <v>3</v>
      </c>
      <c r="E90">
        <v>2</v>
      </c>
      <c r="F90">
        <v>6</v>
      </c>
    </row>
    <row r="91" spans="1:6" x14ac:dyDescent="0.35">
      <c r="A91">
        <v>2009</v>
      </c>
      <c r="B91">
        <v>7</v>
      </c>
      <c r="C91" s="7">
        <v>5</v>
      </c>
      <c r="D91" s="1">
        <v>41</v>
      </c>
      <c r="E91">
        <v>12</v>
      </c>
      <c r="F91">
        <v>6</v>
      </c>
    </row>
    <row r="92" spans="1:6" x14ac:dyDescent="0.35">
      <c r="A92">
        <v>2009</v>
      </c>
      <c r="B92">
        <v>7</v>
      </c>
      <c r="C92" s="7">
        <v>6</v>
      </c>
      <c r="D92" s="1">
        <v>39</v>
      </c>
      <c r="E92">
        <v>20</v>
      </c>
      <c r="F92">
        <v>6</v>
      </c>
    </row>
    <row r="93" spans="1:6" x14ac:dyDescent="0.35">
      <c r="A93">
        <v>2009</v>
      </c>
      <c r="B93">
        <v>7</v>
      </c>
      <c r="C93" s="7">
        <v>7</v>
      </c>
      <c r="D93" s="1">
        <v>27</v>
      </c>
      <c r="E93">
        <v>4</v>
      </c>
      <c r="F93">
        <v>6</v>
      </c>
    </row>
    <row r="94" spans="1:6" x14ac:dyDescent="0.35">
      <c r="A94">
        <v>2009</v>
      </c>
      <c r="B94">
        <v>7</v>
      </c>
      <c r="C94" s="7">
        <v>8</v>
      </c>
      <c r="D94" s="1">
        <v>18</v>
      </c>
      <c r="E94">
        <v>7</v>
      </c>
      <c r="F94">
        <v>6</v>
      </c>
    </row>
    <row r="95" spans="1:6" x14ac:dyDescent="0.35">
      <c r="A95">
        <v>2009</v>
      </c>
      <c r="B95">
        <v>7</v>
      </c>
      <c r="C95" s="7">
        <v>9</v>
      </c>
      <c r="D95" s="1">
        <v>45</v>
      </c>
      <c r="E95">
        <v>16</v>
      </c>
      <c r="F95">
        <v>6</v>
      </c>
    </row>
    <row r="96" spans="1:6" x14ac:dyDescent="0.35">
      <c r="A96">
        <v>2009</v>
      </c>
      <c r="B96">
        <v>7</v>
      </c>
      <c r="C96" s="7">
        <v>10</v>
      </c>
      <c r="D96" s="1">
        <v>26</v>
      </c>
      <c r="E96">
        <v>8</v>
      </c>
      <c r="F96">
        <v>6</v>
      </c>
    </row>
    <row r="97" spans="1:6" x14ac:dyDescent="0.35">
      <c r="A97">
        <v>2009</v>
      </c>
      <c r="B97">
        <v>7</v>
      </c>
      <c r="C97" s="7">
        <v>11</v>
      </c>
      <c r="D97" s="1">
        <v>24</v>
      </c>
      <c r="E97">
        <v>11</v>
      </c>
      <c r="F97">
        <v>6</v>
      </c>
    </row>
    <row r="98" spans="1:6" x14ac:dyDescent="0.35">
      <c r="A98">
        <v>2009</v>
      </c>
      <c r="B98">
        <v>7</v>
      </c>
      <c r="C98" s="7">
        <v>12</v>
      </c>
      <c r="D98" s="1">
        <v>14</v>
      </c>
      <c r="E98">
        <v>5</v>
      </c>
      <c r="F98">
        <v>6</v>
      </c>
    </row>
    <row r="99" spans="1:6" x14ac:dyDescent="0.35">
      <c r="A99">
        <v>2009</v>
      </c>
      <c r="B99">
        <v>7</v>
      </c>
      <c r="C99" s="7">
        <v>13</v>
      </c>
      <c r="D99" s="1">
        <v>9</v>
      </c>
      <c r="E99">
        <v>4</v>
      </c>
      <c r="F99">
        <v>6</v>
      </c>
    </row>
    <row r="100" spans="1:6" x14ac:dyDescent="0.35">
      <c r="A100">
        <v>2009</v>
      </c>
      <c r="B100">
        <v>7</v>
      </c>
      <c r="C100" s="7">
        <v>14</v>
      </c>
      <c r="D100" s="1">
        <v>31</v>
      </c>
      <c r="E100">
        <v>2</v>
      </c>
      <c r="F100">
        <v>6</v>
      </c>
    </row>
    <row r="101" spans="1:6" x14ac:dyDescent="0.35">
      <c r="A101">
        <v>2009</v>
      </c>
      <c r="B101">
        <v>7</v>
      </c>
      <c r="C101" s="7">
        <v>15</v>
      </c>
      <c r="D101" s="1">
        <v>20</v>
      </c>
      <c r="E101">
        <v>7</v>
      </c>
      <c r="F101">
        <v>6</v>
      </c>
    </row>
    <row r="102" spans="1:6" x14ac:dyDescent="0.35">
      <c r="A102">
        <v>2009</v>
      </c>
      <c r="B102">
        <v>7</v>
      </c>
      <c r="C102" s="7">
        <v>16</v>
      </c>
      <c r="D102" s="1">
        <v>33</v>
      </c>
      <c r="E102">
        <v>11</v>
      </c>
      <c r="F102">
        <v>6</v>
      </c>
    </row>
    <row r="103" spans="1:6" x14ac:dyDescent="0.35">
      <c r="A103">
        <v>2009</v>
      </c>
      <c r="B103">
        <v>7</v>
      </c>
      <c r="C103" s="7">
        <v>17</v>
      </c>
      <c r="D103" s="1">
        <v>13</v>
      </c>
      <c r="E103">
        <v>6</v>
      </c>
      <c r="F103">
        <v>6</v>
      </c>
    </row>
    <row r="104" spans="1:6" x14ac:dyDescent="0.35">
      <c r="A104">
        <v>2009</v>
      </c>
      <c r="B104">
        <v>7</v>
      </c>
      <c r="C104" s="7">
        <v>18</v>
      </c>
      <c r="D104" s="1">
        <v>16</v>
      </c>
      <c r="E104">
        <v>4</v>
      </c>
      <c r="F104">
        <v>6</v>
      </c>
    </row>
    <row r="105" spans="1:6" x14ac:dyDescent="0.35">
      <c r="A105">
        <v>2009</v>
      </c>
      <c r="B105">
        <v>7</v>
      </c>
      <c r="C105" s="7">
        <v>19</v>
      </c>
      <c r="D105" s="1">
        <v>23</v>
      </c>
      <c r="E105">
        <v>6</v>
      </c>
      <c r="F105">
        <v>6</v>
      </c>
    </row>
    <row r="106" spans="1:6" x14ac:dyDescent="0.35">
      <c r="A106">
        <v>2009</v>
      </c>
      <c r="B106">
        <v>7</v>
      </c>
      <c r="C106" s="7">
        <v>20</v>
      </c>
      <c r="D106" s="1">
        <v>15</v>
      </c>
      <c r="E106">
        <v>6</v>
      </c>
      <c r="F106">
        <v>6</v>
      </c>
    </row>
    <row r="107" spans="1:6" x14ac:dyDescent="0.35">
      <c r="A107">
        <v>2009</v>
      </c>
      <c r="B107">
        <v>7</v>
      </c>
      <c r="C107" s="7">
        <v>21</v>
      </c>
      <c r="D107" s="1">
        <v>23</v>
      </c>
      <c r="E107">
        <v>8</v>
      </c>
      <c r="F107">
        <v>6</v>
      </c>
    </row>
    <row r="108" spans="1:6" x14ac:dyDescent="0.35">
      <c r="A108">
        <v>2009</v>
      </c>
      <c r="B108">
        <v>7</v>
      </c>
      <c r="C108" s="7">
        <v>22</v>
      </c>
      <c r="D108" s="1">
        <v>5</v>
      </c>
      <c r="E108">
        <v>2</v>
      </c>
      <c r="F108">
        <v>6</v>
      </c>
    </row>
    <row r="109" spans="1:6" x14ac:dyDescent="0.35">
      <c r="A109">
        <v>2009</v>
      </c>
      <c r="B109">
        <v>7</v>
      </c>
      <c r="C109" s="7">
        <v>23</v>
      </c>
      <c r="D109" s="1">
        <v>11</v>
      </c>
      <c r="E109">
        <v>7</v>
      </c>
      <c r="F109">
        <v>6</v>
      </c>
    </row>
    <row r="110" spans="1:6" x14ac:dyDescent="0.35">
      <c r="A110">
        <v>2009</v>
      </c>
      <c r="B110">
        <v>7</v>
      </c>
      <c r="C110" s="7">
        <v>24</v>
      </c>
      <c r="D110" s="1">
        <v>12</v>
      </c>
      <c r="E110">
        <v>4</v>
      </c>
      <c r="F110">
        <v>6</v>
      </c>
    </row>
    <row r="111" spans="1:6" x14ac:dyDescent="0.35">
      <c r="A111">
        <v>2009</v>
      </c>
      <c r="B111">
        <v>7</v>
      </c>
      <c r="C111" s="7">
        <v>25</v>
      </c>
      <c r="D111" s="1">
        <v>6</v>
      </c>
      <c r="E111">
        <v>4</v>
      </c>
      <c r="F111">
        <v>6</v>
      </c>
    </row>
    <row r="112" spans="1:6" x14ac:dyDescent="0.35">
      <c r="A112">
        <v>2009</v>
      </c>
      <c r="B112">
        <v>7</v>
      </c>
      <c r="C112" s="7">
        <v>26</v>
      </c>
      <c r="D112" s="1">
        <v>11</v>
      </c>
      <c r="E112">
        <v>8</v>
      </c>
      <c r="F112">
        <v>6</v>
      </c>
    </row>
    <row r="113" spans="1:6" x14ac:dyDescent="0.35">
      <c r="A113">
        <v>2009</v>
      </c>
      <c r="B113">
        <v>7</v>
      </c>
      <c r="C113" s="7">
        <v>27</v>
      </c>
      <c r="D113" s="1">
        <v>8</v>
      </c>
      <c r="E113">
        <v>2</v>
      </c>
      <c r="F113">
        <v>6</v>
      </c>
    </row>
    <row r="114" spans="1:6" x14ac:dyDescent="0.35">
      <c r="A114">
        <v>2009</v>
      </c>
      <c r="B114">
        <v>7</v>
      </c>
      <c r="C114" s="7">
        <v>28</v>
      </c>
      <c r="D114" s="1">
        <v>8</v>
      </c>
      <c r="E114">
        <v>4</v>
      </c>
      <c r="F114">
        <v>6</v>
      </c>
    </row>
    <row r="115" spans="1:6" x14ac:dyDescent="0.35">
      <c r="A115">
        <v>2009</v>
      </c>
      <c r="B115">
        <v>7</v>
      </c>
      <c r="C115" s="7">
        <v>29</v>
      </c>
      <c r="D115" s="1">
        <v>13</v>
      </c>
      <c r="E115">
        <v>8</v>
      </c>
      <c r="F115">
        <v>6</v>
      </c>
    </row>
    <row r="116" spans="1:6" x14ac:dyDescent="0.35">
      <c r="A116">
        <v>2009</v>
      </c>
      <c r="B116">
        <v>7</v>
      </c>
      <c r="C116" s="7">
        <v>30</v>
      </c>
      <c r="D116" s="1">
        <v>16</v>
      </c>
      <c r="E116">
        <v>9</v>
      </c>
      <c r="F116">
        <v>6</v>
      </c>
    </row>
    <row r="117" spans="1:6" x14ac:dyDescent="0.35">
      <c r="A117">
        <v>2009</v>
      </c>
      <c r="B117">
        <v>7</v>
      </c>
      <c r="C117" s="7">
        <v>31</v>
      </c>
      <c r="D117" s="1">
        <v>2</v>
      </c>
      <c r="E117">
        <v>2</v>
      </c>
      <c r="F117">
        <v>6</v>
      </c>
    </row>
    <row r="118" spans="1:6" x14ac:dyDescent="0.35">
      <c r="A118">
        <v>2010</v>
      </c>
      <c r="B118">
        <v>5</v>
      </c>
      <c r="C118" s="10">
        <v>11</v>
      </c>
      <c r="D118" s="6">
        <v>5</v>
      </c>
      <c r="E118" s="12">
        <v>1</v>
      </c>
      <c r="F118">
        <v>2</v>
      </c>
    </row>
    <row r="119" spans="1:6" x14ac:dyDescent="0.35">
      <c r="A119">
        <v>2010</v>
      </c>
      <c r="B119">
        <v>5</v>
      </c>
      <c r="C119" s="11">
        <v>12</v>
      </c>
      <c r="D119" s="1">
        <v>10</v>
      </c>
      <c r="E119" s="13">
        <v>4</v>
      </c>
      <c r="F119">
        <v>2</v>
      </c>
    </row>
    <row r="120" spans="1:6" x14ac:dyDescent="0.35">
      <c r="A120">
        <v>2010</v>
      </c>
      <c r="B120">
        <v>5</v>
      </c>
      <c r="C120" s="11">
        <v>13</v>
      </c>
      <c r="D120" s="1">
        <v>10</v>
      </c>
      <c r="E120" s="13">
        <v>1</v>
      </c>
      <c r="F120">
        <v>2</v>
      </c>
    </row>
    <row r="121" spans="1:6" x14ac:dyDescent="0.35">
      <c r="A121">
        <v>2010</v>
      </c>
      <c r="B121">
        <v>5</v>
      </c>
      <c r="C121" s="11">
        <v>14</v>
      </c>
      <c r="D121" s="1">
        <v>12</v>
      </c>
      <c r="E121" s="13">
        <v>3</v>
      </c>
      <c r="F121">
        <v>2</v>
      </c>
    </row>
    <row r="122" spans="1:6" x14ac:dyDescent="0.35">
      <c r="A122">
        <v>2010</v>
      </c>
      <c r="B122">
        <v>5</v>
      </c>
      <c r="C122" s="11">
        <v>15</v>
      </c>
      <c r="D122" s="1">
        <v>13</v>
      </c>
      <c r="E122" s="3">
        <v>0</v>
      </c>
      <c r="F122">
        <v>2</v>
      </c>
    </row>
    <row r="123" spans="1:6" x14ac:dyDescent="0.35">
      <c r="A123">
        <v>2010</v>
      </c>
      <c r="B123">
        <v>5</v>
      </c>
      <c r="C123" s="11">
        <v>16</v>
      </c>
      <c r="D123" s="1">
        <v>3</v>
      </c>
      <c r="E123" s="13">
        <v>1</v>
      </c>
      <c r="F123">
        <v>2</v>
      </c>
    </row>
    <row r="124" spans="1:6" x14ac:dyDescent="0.35">
      <c r="A124">
        <v>2010</v>
      </c>
      <c r="B124">
        <v>5</v>
      </c>
      <c r="C124" s="11">
        <v>17</v>
      </c>
      <c r="D124" s="1">
        <v>9</v>
      </c>
      <c r="E124" s="13">
        <v>3</v>
      </c>
      <c r="F124">
        <v>2</v>
      </c>
    </row>
    <row r="125" spans="1:6" x14ac:dyDescent="0.35">
      <c r="A125">
        <v>2010</v>
      </c>
      <c r="B125">
        <v>5</v>
      </c>
      <c r="C125" s="11">
        <v>19</v>
      </c>
      <c r="D125" s="1">
        <v>5</v>
      </c>
      <c r="E125" s="13">
        <v>1</v>
      </c>
      <c r="F125">
        <v>2</v>
      </c>
    </row>
    <row r="126" spans="1:6" x14ac:dyDescent="0.35">
      <c r="A126">
        <v>2010</v>
      </c>
      <c r="B126">
        <v>5</v>
      </c>
      <c r="C126" s="11">
        <v>20</v>
      </c>
      <c r="D126" s="1">
        <v>6</v>
      </c>
      <c r="E126" s="3">
        <v>0</v>
      </c>
      <c r="F126">
        <v>2</v>
      </c>
    </row>
    <row r="127" spans="1:6" x14ac:dyDescent="0.35">
      <c r="A127">
        <v>2010</v>
      </c>
      <c r="B127">
        <v>5</v>
      </c>
      <c r="C127" s="11">
        <v>21</v>
      </c>
      <c r="D127" s="1">
        <v>6</v>
      </c>
      <c r="E127" s="13">
        <v>3</v>
      </c>
      <c r="F127">
        <v>2</v>
      </c>
    </row>
    <row r="128" spans="1:6" x14ac:dyDescent="0.35">
      <c r="A128">
        <v>2010</v>
      </c>
      <c r="B128">
        <v>5</v>
      </c>
      <c r="C128" s="11">
        <v>22</v>
      </c>
      <c r="D128" s="1">
        <v>7</v>
      </c>
      <c r="E128" s="13">
        <v>1</v>
      </c>
      <c r="F128">
        <v>2</v>
      </c>
    </row>
    <row r="129" spans="1:6" x14ac:dyDescent="0.35">
      <c r="A129">
        <v>2010</v>
      </c>
      <c r="B129">
        <v>5</v>
      </c>
      <c r="C129" s="11">
        <v>23</v>
      </c>
      <c r="D129" s="1">
        <v>4</v>
      </c>
      <c r="E129" s="13">
        <v>1</v>
      </c>
      <c r="F129">
        <v>2</v>
      </c>
    </row>
    <row r="130" spans="1:6" x14ac:dyDescent="0.35">
      <c r="A130">
        <v>2010</v>
      </c>
      <c r="B130">
        <v>5</v>
      </c>
      <c r="C130" s="11">
        <v>24</v>
      </c>
      <c r="D130" s="1">
        <v>6</v>
      </c>
      <c r="E130" s="13">
        <v>1</v>
      </c>
      <c r="F130">
        <v>2</v>
      </c>
    </row>
    <row r="131" spans="1:6" x14ac:dyDescent="0.35">
      <c r="A131">
        <v>2010</v>
      </c>
      <c r="B131">
        <v>5</v>
      </c>
      <c r="C131" s="11">
        <v>25</v>
      </c>
      <c r="D131" s="1">
        <v>14</v>
      </c>
      <c r="E131" s="13">
        <v>2</v>
      </c>
      <c r="F131">
        <v>2</v>
      </c>
    </row>
    <row r="132" spans="1:6" x14ac:dyDescent="0.35">
      <c r="A132">
        <v>2010</v>
      </c>
      <c r="B132">
        <v>5</v>
      </c>
      <c r="C132" s="11">
        <v>26</v>
      </c>
      <c r="D132" s="1">
        <v>6</v>
      </c>
      <c r="E132" s="13">
        <v>2</v>
      </c>
      <c r="F132">
        <v>2</v>
      </c>
    </row>
    <row r="133" spans="1:6" x14ac:dyDescent="0.35">
      <c r="A133">
        <v>2010</v>
      </c>
      <c r="B133">
        <v>5</v>
      </c>
      <c r="C133" s="11">
        <v>27</v>
      </c>
      <c r="D133" s="1">
        <v>5</v>
      </c>
      <c r="E133" s="3">
        <v>0</v>
      </c>
      <c r="F133">
        <v>2</v>
      </c>
    </row>
    <row r="134" spans="1:6" x14ac:dyDescent="0.35">
      <c r="A134">
        <v>2010</v>
      </c>
      <c r="B134">
        <v>5</v>
      </c>
      <c r="C134" s="11">
        <v>28</v>
      </c>
      <c r="D134" s="1">
        <v>4</v>
      </c>
      <c r="E134" s="3">
        <v>0</v>
      </c>
      <c r="F134">
        <v>2</v>
      </c>
    </row>
    <row r="135" spans="1:6" x14ac:dyDescent="0.35">
      <c r="A135">
        <v>2010</v>
      </c>
      <c r="B135">
        <v>5</v>
      </c>
      <c r="C135" s="11">
        <v>29</v>
      </c>
      <c r="D135" s="1">
        <v>4</v>
      </c>
      <c r="E135" s="3">
        <v>1</v>
      </c>
      <c r="F135">
        <v>2</v>
      </c>
    </row>
    <row r="136" spans="1:6" x14ac:dyDescent="0.35">
      <c r="A136">
        <v>2010</v>
      </c>
      <c r="B136">
        <v>5</v>
      </c>
      <c r="C136" s="11">
        <v>30</v>
      </c>
      <c r="D136" s="1">
        <v>10</v>
      </c>
      <c r="E136" s="3">
        <v>0</v>
      </c>
      <c r="F136">
        <v>2</v>
      </c>
    </row>
    <row r="137" spans="1:6" x14ac:dyDescent="0.35">
      <c r="A137">
        <v>2010</v>
      </c>
      <c r="B137">
        <v>5</v>
      </c>
      <c r="C137" s="11">
        <v>31</v>
      </c>
      <c r="D137" s="1">
        <v>9</v>
      </c>
      <c r="E137" s="3">
        <v>0</v>
      </c>
      <c r="F137">
        <v>2</v>
      </c>
    </row>
    <row r="138" spans="1:6" x14ac:dyDescent="0.35">
      <c r="A138">
        <v>2010</v>
      </c>
      <c r="B138">
        <v>7</v>
      </c>
      <c r="C138" s="10">
        <v>2</v>
      </c>
      <c r="D138" s="6">
        <v>20</v>
      </c>
      <c r="E138">
        <v>6</v>
      </c>
      <c r="F138">
        <v>9</v>
      </c>
    </row>
    <row r="139" spans="1:6" x14ac:dyDescent="0.35">
      <c r="A139">
        <v>2010</v>
      </c>
      <c r="B139">
        <v>7</v>
      </c>
      <c r="C139" s="11">
        <v>3</v>
      </c>
      <c r="D139" s="1">
        <v>24</v>
      </c>
      <c r="E139">
        <v>12</v>
      </c>
      <c r="F139">
        <v>9</v>
      </c>
    </row>
    <row r="140" spans="1:6" x14ac:dyDescent="0.35">
      <c r="A140">
        <v>2010</v>
      </c>
      <c r="B140">
        <v>7</v>
      </c>
      <c r="C140" s="11">
        <v>4</v>
      </c>
      <c r="D140" s="1">
        <v>13</v>
      </c>
      <c r="E140">
        <v>5</v>
      </c>
      <c r="F140">
        <v>9</v>
      </c>
    </row>
    <row r="141" spans="1:6" x14ac:dyDescent="0.35">
      <c r="A141">
        <v>2010</v>
      </c>
      <c r="B141">
        <v>7</v>
      </c>
      <c r="C141" s="11">
        <v>5</v>
      </c>
      <c r="D141" s="1">
        <v>15</v>
      </c>
      <c r="E141">
        <v>6</v>
      </c>
      <c r="F141">
        <v>9</v>
      </c>
    </row>
    <row r="142" spans="1:6" x14ac:dyDescent="0.35">
      <c r="A142">
        <v>2010</v>
      </c>
      <c r="B142">
        <v>7</v>
      </c>
      <c r="C142" s="11">
        <v>6</v>
      </c>
      <c r="D142" s="1">
        <v>15</v>
      </c>
      <c r="E142">
        <v>5</v>
      </c>
      <c r="F142">
        <v>9</v>
      </c>
    </row>
    <row r="143" spans="1:6" x14ac:dyDescent="0.35">
      <c r="A143">
        <v>2010</v>
      </c>
      <c r="B143">
        <v>7</v>
      </c>
      <c r="C143" s="11">
        <v>7</v>
      </c>
      <c r="D143" s="1">
        <v>8</v>
      </c>
      <c r="E143">
        <v>4</v>
      </c>
      <c r="F143">
        <v>9</v>
      </c>
    </row>
    <row r="144" spans="1:6" x14ac:dyDescent="0.35">
      <c r="A144">
        <v>2010</v>
      </c>
      <c r="B144">
        <v>7</v>
      </c>
      <c r="C144" s="11">
        <v>8</v>
      </c>
      <c r="D144" s="1">
        <v>11</v>
      </c>
      <c r="E144">
        <v>2</v>
      </c>
      <c r="F144">
        <v>9</v>
      </c>
    </row>
    <row r="145" spans="1:6" x14ac:dyDescent="0.35">
      <c r="A145">
        <v>2010</v>
      </c>
      <c r="B145">
        <v>7</v>
      </c>
      <c r="C145" s="11">
        <v>9</v>
      </c>
      <c r="D145" s="1">
        <v>11</v>
      </c>
      <c r="E145">
        <v>5</v>
      </c>
      <c r="F145">
        <v>9</v>
      </c>
    </row>
    <row r="146" spans="1:6" x14ac:dyDescent="0.35">
      <c r="A146">
        <v>2010</v>
      </c>
      <c r="B146">
        <v>7</v>
      </c>
      <c r="C146" s="11">
        <v>10</v>
      </c>
      <c r="D146" s="1">
        <v>6</v>
      </c>
      <c r="E146">
        <v>3</v>
      </c>
      <c r="F146">
        <v>9</v>
      </c>
    </row>
    <row r="147" spans="1:6" x14ac:dyDescent="0.35">
      <c r="A147">
        <v>2010</v>
      </c>
      <c r="B147">
        <v>7</v>
      </c>
      <c r="C147" s="11">
        <v>11</v>
      </c>
      <c r="D147" s="1">
        <v>8</v>
      </c>
      <c r="E147">
        <v>3</v>
      </c>
      <c r="F147">
        <v>9</v>
      </c>
    </row>
    <row r="148" spans="1:6" x14ac:dyDescent="0.35">
      <c r="A148">
        <v>2010</v>
      </c>
      <c r="B148">
        <v>7</v>
      </c>
      <c r="C148" s="11">
        <v>12</v>
      </c>
      <c r="D148" s="1">
        <v>9</v>
      </c>
      <c r="E148">
        <v>3</v>
      </c>
      <c r="F148">
        <v>9</v>
      </c>
    </row>
    <row r="149" spans="1:6" x14ac:dyDescent="0.35">
      <c r="A149">
        <v>2010</v>
      </c>
      <c r="B149">
        <v>7</v>
      </c>
      <c r="C149" s="11">
        <v>13</v>
      </c>
      <c r="D149" s="1">
        <v>13</v>
      </c>
      <c r="E149">
        <v>6</v>
      </c>
      <c r="F149">
        <v>9</v>
      </c>
    </row>
    <row r="150" spans="1:6" x14ac:dyDescent="0.35">
      <c r="A150">
        <v>2010</v>
      </c>
      <c r="B150">
        <v>7</v>
      </c>
      <c r="C150" s="11">
        <v>14</v>
      </c>
      <c r="D150" s="1">
        <v>12</v>
      </c>
      <c r="E150">
        <v>4</v>
      </c>
      <c r="F150">
        <v>9</v>
      </c>
    </row>
    <row r="151" spans="1:6" x14ac:dyDescent="0.35">
      <c r="A151">
        <v>2010</v>
      </c>
      <c r="B151">
        <v>7</v>
      </c>
      <c r="C151" s="11">
        <v>15</v>
      </c>
      <c r="D151" s="1">
        <v>10</v>
      </c>
      <c r="E151">
        <v>4</v>
      </c>
      <c r="F151">
        <v>9</v>
      </c>
    </row>
    <row r="152" spans="1:6" x14ac:dyDescent="0.35">
      <c r="A152">
        <v>2010</v>
      </c>
      <c r="B152">
        <v>7</v>
      </c>
      <c r="C152" s="11">
        <v>16</v>
      </c>
      <c r="D152" s="1">
        <v>10</v>
      </c>
      <c r="E152">
        <v>6</v>
      </c>
      <c r="F152">
        <v>9</v>
      </c>
    </row>
    <row r="153" spans="1:6" x14ac:dyDescent="0.35">
      <c r="A153">
        <v>2010</v>
      </c>
      <c r="B153">
        <v>7</v>
      </c>
      <c r="C153" s="11">
        <v>17</v>
      </c>
      <c r="D153" s="1">
        <v>6</v>
      </c>
      <c r="E153">
        <v>5</v>
      </c>
      <c r="F153">
        <v>9</v>
      </c>
    </row>
    <row r="154" spans="1:6" x14ac:dyDescent="0.35">
      <c r="A154">
        <v>2010</v>
      </c>
      <c r="B154">
        <v>7</v>
      </c>
      <c r="C154" s="11">
        <v>18</v>
      </c>
      <c r="D154" s="1">
        <v>6</v>
      </c>
      <c r="E154">
        <v>5</v>
      </c>
      <c r="F154">
        <v>9</v>
      </c>
    </row>
    <row r="155" spans="1:6" x14ac:dyDescent="0.35">
      <c r="A155">
        <v>2010</v>
      </c>
      <c r="B155">
        <v>7</v>
      </c>
      <c r="C155" s="11">
        <v>19</v>
      </c>
      <c r="D155" s="1">
        <v>4</v>
      </c>
      <c r="E155">
        <v>1</v>
      </c>
      <c r="F155">
        <v>9</v>
      </c>
    </row>
    <row r="156" spans="1:6" x14ac:dyDescent="0.35">
      <c r="A156">
        <v>2010</v>
      </c>
      <c r="B156">
        <v>7</v>
      </c>
      <c r="C156" s="11">
        <v>20</v>
      </c>
      <c r="D156" s="1">
        <v>11</v>
      </c>
      <c r="E156">
        <v>6</v>
      </c>
      <c r="F156">
        <v>9</v>
      </c>
    </row>
    <row r="157" spans="1:6" x14ac:dyDescent="0.35">
      <c r="A157">
        <v>2010</v>
      </c>
      <c r="B157">
        <v>7</v>
      </c>
      <c r="C157" s="11">
        <v>21</v>
      </c>
      <c r="D157" s="1">
        <v>2</v>
      </c>
      <c r="E157">
        <v>0</v>
      </c>
      <c r="F157">
        <v>9</v>
      </c>
    </row>
    <row r="158" spans="1:6" x14ac:dyDescent="0.35">
      <c r="A158">
        <v>2010</v>
      </c>
      <c r="B158">
        <v>7</v>
      </c>
      <c r="C158" s="11">
        <v>22</v>
      </c>
      <c r="D158" s="1">
        <v>6</v>
      </c>
      <c r="E158">
        <v>2</v>
      </c>
      <c r="F158">
        <v>9</v>
      </c>
    </row>
    <row r="159" spans="1:6" x14ac:dyDescent="0.35">
      <c r="A159">
        <v>2010</v>
      </c>
      <c r="B159">
        <v>7</v>
      </c>
      <c r="C159" s="11">
        <v>23</v>
      </c>
      <c r="D159" s="1">
        <v>8</v>
      </c>
      <c r="E159">
        <v>5</v>
      </c>
      <c r="F159">
        <v>9</v>
      </c>
    </row>
    <row r="160" spans="1:6" x14ac:dyDescent="0.35">
      <c r="A160">
        <v>2010</v>
      </c>
      <c r="B160">
        <v>7</v>
      </c>
      <c r="C160" s="11">
        <v>24</v>
      </c>
      <c r="D160" s="1">
        <v>6</v>
      </c>
      <c r="E160">
        <v>4</v>
      </c>
      <c r="F160">
        <v>9</v>
      </c>
    </row>
    <row r="161" spans="1:6" x14ac:dyDescent="0.35">
      <c r="A161">
        <v>2010</v>
      </c>
      <c r="B161">
        <v>7</v>
      </c>
      <c r="C161" s="11">
        <v>25</v>
      </c>
      <c r="D161" s="1">
        <v>12</v>
      </c>
      <c r="E161">
        <v>4</v>
      </c>
      <c r="F161">
        <v>9</v>
      </c>
    </row>
    <row r="162" spans="1:6" x14ac:dyDescent="0.35">
      <c r="A162">
        <v>2010</v>
      </c>
      <c r="B162">
        <v>7</v>
      </c>
      <c r="C162" s="11">
        <v>26</v>
      </c>
      <c r="D162" s="1">
        <v>14</v>
      </c>
      <c r="E162">
        <v>7</v>
      </c>
      <c r="F162">
        <v>9</v>
      </c>
    </row>
    <row r="163" spans="1:6" x14ac:dyDescent="0.35">
      <c r="A163">
        <v>2010</v>
      </c>
      <c r="B163">
        <v>7</v>
      </c>
      <c r="C163" s="11">
        <v>27</v>
      </c>
      <c r="D163" s="1">
        <v>4</v>
      </c>
      <c r="E163">
        <v>2</v>
      </c>
      <c r="F163">
        <v>9</v>
      </c>
    </row>
    <row r="164" spans="1:6" x14ac:dyDescent="0.35">
      <c r="A164">
        <v>2010</v>
      </c>
      <c r="B164">
        <v>7</v>
      </c>
      <c r="C164" s="11">
        <v>28</v>
      </c>
      <c r="D164" s="1">
        <v>5</v>
      </c>
      <c r="E164">
        <v>1</v>
      </c>
      <c r="F164">
        <v>9</v>
      </c>
    </row>
    <row r="165" spans="1:6" x14ac:dyDescent="0.35">
      <c r="A165">
        <v>2010</v>
      </c>
      <c r="B165">
        <v>7</v>
      </c>
      <c r="C165" s="11">
        <v>29</v>
      </c>
      <c r="D165" s="1">
        <v>6</v>
      </c>
      <c r="E165">
        <v>3</v>
      </c>
      <c r="F165">
        <v>9</v>
      </c>
    </row>
    <row r="166" spans="1:6" x14ac:dyDescent="0.35">
      <c r="A166">
        <v>2010</v>
      </c>
      <c r="B166">
        <v>7</v>
      </c>
      <c r="C166" s="11">
        <v>30</v>
      </c>
      <c r="D166" s="1">
        <v>5</v>
      </c>
      <c r="E166">
        <v>2</v>
      </c>
      <c r="F166">
        <v>9</v>
      </c>
    </row>
    <row r="167" spans="1:6" x14ac:dyDescent="0.35">
      <c r="A167">
        <v>2010</v>
      </c>
      <c r="B167">
        <v>7</v>
      </c>
      <c r="C167" s="11">
        <v>31</v>
      </c>
      <c r="D167" s="1">
        <v>3</v>
      </c>
      <c r="E167">
        <v>1</v>
      </c>
      <c r="F167">
        <v>9</v>
      </c>
    </row>
    <row r="168" spans="1:6" x14ac:dyDescent="0.35">
      <c r="A168">
        <v>2010</v>
      </c>
      <c r="B168">
        <v>8</v>
      </c>
      <c r="C168" s="10">
        <v>1</v>
      </c>
      <c r="D168" s="6">
        <v>3</v>
      </c>
      <c r="E168">
        <v>1</v>
      </c>
      <c r="F168">
        <v>5</v>
      </c>
    </row>
    <row r="169" spans="1:6" x14ac:dyDescent="0.35">
      <c r="A169">
        <v>2010</v>
      </c>
      <c r="B169">
        <v>8</v>
      </c>
      <c r="C169" s="11">
        <v>2</v>
      </c>
      <c r="D169" s="1">
        <v>3</v>
      </c>
      <c r="E169">
        <v>2</v>
      </c>
      <c r="F169">
        <v>5</v>
      </c>
    </row>
    <row r="170" spans="1:6" x14ac:dyDescent="0.35">
      <c r="A170">
        <v>2010</v>
      </c>
      <c r="B170">
        <v>8</v>
      </c>
      <c r="C170" s="11">
        <v>3</v>
      </c>
      <c r="D170" s="1">
        <v>4</v>
      </c>
      <c r="E170">
        <v>1</v>
      </c>
      <c r="F170">
        <v>5</v>
      </c>
    </row>
    <row r="171" spans="1:6" x14ac:dyDescent="0.35">
      <c r="A171">
        <v>2010</v>
      </c>
      <c r="B171">
        <v>8</v>
      </c>
      <c r="C171" s="11">
        <v>4</v>
      </c>
      <c r="D171" s="1">
        <v>2</v>
      </c>
      <c r="E171">
        <v>0</v>
      </c>
      <c r="F171">
        <v>5</v>
      </c>
    </row>
    <row r="172" spans="1:6" x14ac:dyDescent="0.35">
      <c r="A172">
        <v>2010</v>
      </c>
      <c r="B172">
        <v>8</v>
      </c>
      <c r="C172" s="11">
        <v>5</v>
      </c>
      <c r="D172" s="1">
        <v>5</v>
      </c>
      <c r="E172">
        <v>1</v>
      </c>
      <c r="F172">
        <v>5</v>
      </c>
    </row>
    <row r="173" spans="1:6" x14ac:dyDescent="0.35">
      <c r="A173">
        <v>2010</v>
      </c>
      <c r="B173">
        <v>8</v>
      </c>
      <c r="C173" s="11">
        <v>6</v>
      </c>
      <c r="D173" s="1">
        <v>3</v>
      </c>
      <c r="E173">
        <v>1</v>
      </c>
      <c r="F173">
        <v>5</v>
      </c>
    </row>
    <row r="174" spans="1:6" x14ac:dyDescent="0.35">
      <c r="A174">
        <v>2010</v>
      </c>
      <c r="B174">
        <v>8</v>
      </c>
      <c r="C174" s="11">
        <v>7</v>
      </c>
      <c r="D174" s="1">
        <v>4</v>
      </c>
      <c r="E174">
        <v>2</v>
      </c>
      <c r="F174">
        <v>5</v>
      </c>
    </row>
    <row r="175" spans="1:6" x14ac:dyDescent="0.35">
      <c r="A175">
        <v>2010</v>
      </c>
      <c r="B175">
        <v>8</v>
      </c>
      <c r="C175" s="11">
        <v>8</v>
      </c>
      <c r="D175" s="1">
        <v>7</v>
      </c>
      <c r="E175">
        <v>4</v>
      </c>
      <c r="F175">
        <v>5</v>
      </c>
    </row>
    <row r="176" spans="1:6" x14ac:dyDescent="0.35">
      <c r="A176">
        <v>2010</v>
      </c>
      <c r="B176">
        <v>8</v>
      </c>
      <c r="C176" s="11">
        <v>9</v>
      </c>
      <c r="D176" s="1">
        <v>9</v>
      </c>
      <c r="E176">
        <v>4</v>
      </c>
      <c r="F176">
        <v>5</v>
      </c>
    </row>
    <row r="177" spans="1:6" x14ac:dyDescent="0.35">
      <c r="A177">
        <v>2010</v>
      </c>
      <c r="B177">
        <v>8</v>
      </c>
      <c r="C177" s="11">
        <v>10</v>
      </c>
      <c r="D177" s="1">
        <v>3</v>
      </c>
      <c r="E177">
        <v>1</v>
      </c>
      <c r="F177">
        <v>5</v>
      </c>
    </row>
    <row r="178" spans="1:6" x14ac:dyDescent="0.35">
      <c r="A178">
        <v>2010</v>
      </c>
      <c r="B178">
        <v>8</v>
      </c>
      <c r="C178" s="11">
        <v>11</v>
      </c>
      <c r="D178" s="1">
        <v>5</v>
      </c>
      <c r="E178">
        <v>3</v>
      </c>
      <c r="F178">
        <v>5</v>
      </c>
    </row>
    <row r="179" spans="1:6" x14ac:dyDescent="0.35">
      <c r="A179">
        <v>2010</v>
      </c>
      <c r="B179">
        <v>8</v>
      </c>
      <c r="C179" s="11">
        <v>12</v>
      </c>
      <c r="D179" s="1">
        <v>4</v>
      </c>
      <c r="E179">
        <v>2</v>
      </c>
      <c r="F179">
        <v>5</v>
      </c>
    </row>
    <row r="180" spans="1:6" x14ac:dyDescent="0.35">
      <c r="A180">
        <v>2010</v>
      </c>
      <c r="B180">
        <v>8</v>
      </c>
      <c r="C180" s="11">
        <v>13</v>
      </c>
      <c r="D180" s="1">
        <v>3</v>
      </c>
      <c r="E180">
        <v>1</v>
      </c>
      <c r="F180">
        <v>5</v>
      </c>
    </row>
    <row r="181" spans="1:6" x14ac:dyDescent="0.35">
      <c r="A181">
        <v>2010</v>
      </c>
      <c r="B181">
        <v>8</v>
      </c>
      <c r="C181" s="11">
        <v>14</v>
      </c>
      <c r="D181" s="1">
        <v>6</v>
      </c>
      <c r="E181">
        <v>0</v>
      </c>
      <c r="F181">
        <v>5</v>
      </c>
    </row>
    <row r="182" spans="1:6" x14ac:dyDescent="0.35">
      <c r="A182">
        <v>2010</v>
      </c>
      <c r="B182">
        <v>8</v>
      </c>
      <c r="C182" s="11">
        <v>15</v>
      </c>
      <c r="D182" s="1">
        <v>6</v>
      </c>
      <c r="E182">
        <v>0</v>
      </c>
      <c r="F182">
        <v>5</v>
      </c>
    </row>
    <row r="183" spans="1:6" x14ac:dyDescent="0.35">
      <c r="A183">
        <v>2010</v>
      </c>
      <c r="B183">
        <v>8</v>
      </c>
      <c r="C183" s="11">
        <v>16</v>
      </c>
      <c r="D183" s="1">
        <v>7</v>
      </c>
      <c r="E183">
        <v>0</v>
      </c>
      <c r="F183">
        <v>5</v>
      </c>
    </row>
    <row r="184" spans="1:6" x14ac:dyDescent="0.35">
      <c r="A184">
        <v>2010</v>
      </c>
      <c r="B184">
        <v>8</v>
      </c>
      <c r="C184" s="11">
        <v>17</v>
      </c>
      <c r="D184" s="1">
        <v>4</v>
      </c>
      <c r="E184">
        <v>2</v>
      </c>
      <c r="F184">
        <v>5</v>
      </c>
    </row>
    <row r="185" spans="1:6" x14ac:dyDescent="0.35">
      <c r="A185">
        <v>2010</v>
      </c>
      <c r="B185">
        <v>8</v>
      </c>
      <c r="C185" s="11">
        <v>18</v>
      </c>
      <c r="D185" s="1">
        <v>4</v>
      </c>
      <c r="E185">
        <v>0</v>
      </c>
      <c r="F185">
        <v>5</v>
      </c>
    </row>
    <row r="186" spans="1:6" x14ac:dyDescent="0.35">
      <c r="A186">
        <v>2010</v>
      </c>
      <c r="B186">
        <v>8</v>
      </c>
      <c r="C186" s="11">
        <v>19</v>
      </c>
      <c r="D186" s="1">
        <v>5</v>
      </c>
      <c r="E186">
        <v>0</v>
      </c>
      <c r="F186">
        <v>5</v>
      </c>
    </row>
    <row r="187" spans="1:6" x14ac:dyDescent="0.35">
      <c r="A187">
        <v>2010</v>
      </c>
      <c r="B187">
        <v>8</v>
      </c>
      <c r="C187" s="11">
        <v>20</v>
      </c>
      <c r="D187" s="1">
        <v>4</v>
      </c>
      <c r="E187">
        <v>0</v>
      </c>
      <c r="F187">
        <v>5</v>
      </c>
    </row>
    <row r="188" spans="1:6" x14ac:dyDescent="0.35">
      <c r="A188">
        <v>2010</v>
      </c>
      <c r="B188">
        <v>8</v>
      </c>
      <c r="C188" s="11">
        <v>21</v>
      </c>
      <c r="D188" s="1">
        <v>1</v>
      </c>
      <c r="E188">
        <v>0</v>
      </c>
      <c r="F188">
        <v>5</v>
      </c>
    </row>
    <row r="189" spans="1:6" x14ac:dyDescent="0.35">
      <c r="A189">
        <v>2010</v>
      </c>
      <c r="B189">
        <v>8</v>
      </c>
      <c r="C189" s="11">
        <v>22</v>
      </c>
      <c r="D189" s="1">
        <v>3</v>
      </c>
      <c r="E189">
        <v>0</v>
      </c>
      <c r="F189">
        <v>5</v>
      </c>
    </row>
    <row r="190" spans="1:6" x14ac:dyDescent="0.35">
      <c r="A190">
        <v>2011</v>
      </c>
      <c r="B190">
        <v>5</v>
      </c>
      <c r="C190" s="14">
        <v>23</v>
      </c>
      <c r="D190" s="8">
        <v>2</v>
      </c>
      <c r="E190" s="3">
        <v>1</v>
      </c>
      <c r="F190" s="3">
        <v>3</v>
      </c>
    </row>
    <row r="191" spans="1:6" x14ac:dyDescent="0.35">
      <c r="A191">
        <v>2011</v>
      </c>
      <c r="B191">
        <v>5</v>
      </c>
      <c r="C191" s="14">
        <v>24</v>
      </c>
      <c r="D191" s="8">
        <v>1</v>
      </c>
      <c r="E191" s="3">
        <v>1</v>
      </c>
      <c r="F191" s="3">
        <v>3</v>
      </c>
    </row>
    <row r="192" spans="1:6" x14ac:dyDescent="0.35">
      <c r="A192">
        <v>2011</v>
      </c>
      <c r="B192">
        <v>5</v>
      </c>
      <c r="C192" s="14">
        <v>25</v>
      </c>
      <c r="D192" s="8">
        <v>0</v>
      </c>
      <c r="E192" s="3">
        <v>0</v>
      </c>
      <c r="F192" s="3">
        <v>3</v>
      </c>
    </row>
    <row r="193" spans="1:6" x14ac:dyDescent="0.35">
      <c r="A193">
        <v>2011</v>
      </c>
      <c r="B193">
        <v>5</v>
      </c>
      <c r="C193" s="14">
        <v>26</v>
      </c>
      <c r="D193" s="8">
        <v>0</v>
      </c>
      <c r="E193" s="3">
        <v>0</v>
      </c>
      <c r="F193" s="3">
        <v>3</v>
      </c>
    </row>
    <row r="194" spans="1:6" x14ac:dyDescent="0.35">
      <c r="A194">
        <v>2011</v>
      </c>
      <c r="B194">
        <v>5</v>
      </c>
      <c r="C194" s="14">
        <v>27</v>
      </c>
      <c r="D194" s="8">
        <v>1</v>
      </c>
      <c r="E194" s="3">
        <v>1</v>
      </c>
      <c r="F194" s="3">
        <v>3</v>
      </c>
    </row>
    <row r="195" spans="1:6" x14ac:dyDescent="0.35">
      <c r="A195">
        <v>2011</v>
      </c>
      <c r="B195">
        <v>5</v>
      </c>
      <c r="C195" s="14">
        <v>28</v>
      </c>
      <c r="D195" s="8">
        <v>2</v>
      </c>
      <c r="E195" s="3">
        <v>0</v>
      </c>
      <c r="F195" s="3">
        <v>3</v>
      </c>
    </row>
    <row r="196" spans="1:6" x14ac:dyDescent="0.35">
      <c r="A196">
        <v>2011</v>
      </c>
      <c r="B196">
        <v>5</v>
      </c>
      <c r="C196" s="14">
        <v>29</v>
      </c>
      <c r="D196" s="8">
        <v>0</v>
      </c>
      <c r="E196" s="3">
        <v>0</v>
      </c>
      <c r="F196" s="3">
        <v>3</v>
      </c>
    </row>
    <row r="197" spans="1:6" x14ac:dyDescent="0.35">
      <c r="A197">
        <v>2011</v>
      </c>
      <c r="B197">
        <v>5</v>
      </c>
      <c r="C197" s="14">
        <v>30</v>
      </c>
      <c r="D197" s="8">
        <v>2</v>
      </c>
      <c r="E197" s="3">
        <v>1</v>
      </c>
      <c r="F197" s="3">
        <v>3</v>
      </c>
    </row>
    <row r="198" spans="1:6" x14ac:dyDescent="0.35">
      <c r="A198">
        <v>2011</v>
      </c>
      <c r="B198">
        <v>5</v>
      </c>
      <c r="C198" s="14">
        <v>31</v>
      </c>
      <c r="D198" s="8">
        <v>2</v>
      </c>
      <c r="E198" s="3">
        <v>0</v>
      </c>
      <c r="F198" s="3">
        <v>3</v>
      </c>
    </row>
    <row r="199" spans="1:6" x14ac:dyDescent="0.35">
      <c r="A199">
        <v>2011</v>
      </c>
      <c r="B199">
        <v>7</v>
      </c>
      <c r="C199" s="10">
        <v>1</v>
      </c>
      <c r="D199" s="6">
        <v>5</v>
      </c>
      <c r="E199">
        <v>3</v>
      </c>
      <c r="F199" s="3">
        <v>10</v>
      </c>
    </row>
    <row r="200" spans="1:6" x14ac:dyDescent="0.35">
      <c r="A200">
        <v>2011</v>
      </c>
      <c r="B200">
        <v>7</v>
      </c>
      <c r="C200" s="11">
        <v>2</v>
      </c>
      <c r="D200" s="1">
        <v>12</v>
      </c>
      <c r="E200">
        <v>10</v>
      </c>
      <c r="F200" s="3">
        <v>10</v>
      </c>
    </row>
    <row r="201" spans="1:6" x14ac:dyDescent="0.35">
      <c r="A201">
        <v>2011</v>
      </c>
      <c r="B201">
        <v>7</v>
      </c>
      <c r="C201" s="11">
        <v>3</v>
      </c>
      <c r="D201" s="1">
        <v>13</v>
      </c>
      <c r="E201">
        <v>8</v>
      </c>
      <c r="F201" s="3">
        <v>10</v>
      </c>
    </row>
    <row r="202" spans="1:6" x14ac:dyDescent="0.35">
      <c r="A202">
        <v>2011</v>
      </c>
      <c r="B202">
        <v>7</v>
      </c>
      <c r="C202" s="11">
        <v>4</v>
      </c>
      <c r="D202" s="1">
        <v>15</v>
      </c>
      <c r="E202">
        <v>11</v>
      </c>
      <c r="F202" s="3">
        <v>10</v>
      </c>
    </row>
    <row r="203" spans="1:6" x14ac:dyDescent="0.35">
      <c r="A203">
        <v>2011</v>
      </c>
      <c r="B203">
        <v>7</v>
      </c>
      <c r="C203" s="11">
        <v>5</v>
      </c>
      <c r="D203" s="1">
        <v>11</v>
      </c>
      <c r="E203">
        <v>8</v>
      </c>
      <c r="F203" s="3">
        <v>10</v>
      </c>
    </row>
    <row r="204" spans="1:6" x14ac:dyDescent="0.35">
      <c r="A204">
        <v>2011</v>
      </c>
      <c r="B204">
        <v>7</v>
      </c>
      <c r="C204" s="11">
        <v>6</v>
      </c>
      <c r="D204" s="1">
        <v>18</v>
      </c>
      <c r="E204">
        <v>11</v>
      </c>
      <c r="F204" s="3">
        <v>10</v>
      </c>
    </row>
    <row r="205" spans="1:6" x14ac:dyDescent="0.35">
      <c r="A205">
        <v>2011</v>
      </c>
      <c r="B205">
        <v>7</v>
      </c>
      <c r="C205" s="11">
        <v>7</v>
      </c>
      <c r="D205" s="1">
        <v>15</v>
      </c>
      <c r="E205">
        <v>8</v>
      </c>
      <c r="F205" s="3">
        <v>10</v>
      </c>
    </row>
    <row r="206" spans="1:6" x14ac:dyDescent="0.35">
      <c r="A206">
        <v>2011</v>
      </c>
      <c r="B206">
        <v>7</v>
      </c>
      <c r="C206" s="11">
        <v>8</v>
      </c>
      <c r="D206" s="1">
        <v>18</v>
      </c>
      <c r="E206">
        <v>11</v>
      </c>
      <c r="F206" s="3">
        <v>10</v>
      </c>
    </row>
    <row r="207" spans="1:6" x14ac:dyDescent="0.35">
      <c r="A207">
        <v>2011</v>
      </c>
      <c r="B207">
        <v>7</v>
      </c>
      <c r="C207" s="11">
        <v>9</v>
      </c>
      <c r="D207" s="1">
        <v>17</v>
      </c>
      <c r="E207">
        <v>8</v>
      </c>
      <c r="F207" s="3">
        <v>10</v>
      </c>
    </row>
    <row r="208" spans="1:6" x14ac:dyDescent="0.35">
      <c r="A208">
        <v>2011</v>
      </c>
      <c r="B208">
        <v>7</v>
      </c>
      <c r="C208" s="11">
        <v>10</v>
      </c>
      <c r="D208" s="1">
        <v>12</v>
      </c>
      <c r="E208">
        <v>3</v>
      </c>
      <c r="F208" s="3">
        <v>10</v>
      </c>
    </row>
    <row r="209" spans="1:6" x14ac:dyDescent="0.35">
      <c r="A209">
        <v>2011</v>
      </c>
      <c r="B209">
        <v>7</v>
      </c>
      <c r="C209" s="11">
        <v>11</v>
      </c>
      <c r="D209" s="1">
        <v>17</v>
      </c>
      <c r="E209">
        <v>12</v>
      </c>
      <c r="F209" s="3">
        <v>10</v>
      </c>
    </row>
    <row r="210" spans="1:6" x14ac:dyDescent="0.35">
      <c r="A210">
        <v>2011</v>
      </c>
      <c r="B210">
        <v>7</v>
      </c>
      <c r="C210" s="11">
        <v>12</v>
      </c>
      <c r="D210" s="1">
        <v>20</v>
      </c>
      <c r="E210">
        <v>9</v>
      </c>
      <c r="F210" s="3">
        <v>10</v>
      </c>
    </row>
    <row r="211" spans="1:6" x14ac:dyDescent="0.35">
      <c r="A211">
        <v>2011</v>
      </c>
      <c r="B211">
        <v>7</v>
      </c>
      <c r="C211" s="11">
        <v>13</v>
      </c>
      <c r="D211" s="1">
        <v>23</v>
      </c>
      <c r="E211">
        <v>11</v>
      </c>
      <c r="F211" s="3">
        <v>10</v>
      </c>
    </row>
    <row r="212" spans="1:6" x14ac:dyDescent="0.35">
      <c r="A212">
        <v>2011</v>
      </c>
      <c r="B212">
        <v>7</v>
      </c>
      <c r="C212" s="11">
        <v>14</v>
      </c>
      <c r="D212" s="1">
        <v>14</v>
      </c>
      <c r="E212">
        <v>8</v>
      </c>
      <c r="F212" s="3">
        <v>10</v>
      </c>
    </row>
    <row r="213" spans="1:6" x14ac:dyDescent="0.35">
      <c r="A213">
        <v>2011</v>
      </c>
      <c r="B213">
        <v>7</v>
      </c>
      <c r="C213" s="11">
        <v>15</v>
      </c>
      <c r="D213" s="1">
        <v>6</v>
      </c>
      <c r="E213">
        <v>2</v>
      </c>
      <c r="F213" s="3">
        <v>10</v>
      </c>
    </row>
    <row r="214" spans="1:6" x14ac:dyDescent="0.35">
      <c r="A214">
        <v>2011</v>
      </c>
      <c r="B214">
        <v>7</v>
      </c>
      <c r="C214" s="11">
        <v>16</v>
      </c>
      <c r="D214" s="1">
        <v>5</v>
      </c>
      <c r="E214">
        <v>4</v>
      </c>
      <c r="F214" s="3">
        <v>10</v>
      </c>
    </row>
    <row r="215" spans="1:6" x14ac:dyDescent="0.35">
      <c r="A215">
        <v>2011</v>
      </c>
      <c r="B215">
        <v>7</v>
      </c>
      <c r="C215" s="11">
        <v>17</v>
      </c>
      <c r="D215" s="1">
        <v>12</v>
      </c>
      <c r="E215">
        <v>5</v>
      </c>
      <c r="F215" s="3">
        <v>10</v>
      </c>
    </row>
    <row r="216" spans="1:6" x14ac:dyDescent="0.35">
      <c r="A216">
        <v>2011</v>
      </c>
      <c r="B216">
        <v>7</v>
      </c>
      <c r="C216" s="11">
        <v>18</v>
      </c>
      <c r="D216" s="1">
        <v>10</v>
      </c>
      <c r="E216">
        <v>6</v>
      </c>
      <c r="F216" s="3">
        <v>10</v>
      </c>
    </row>
    <row r="217" spans="1:6" x14ac:dyDescent="0.35">
      <c r="A217">
        <v>2011</v>
      </c>
      <c r="B217">
        <v>7</v>
      </c>
      <c r="C217" s="11">
        <v>19</v>
      </c>
      <c r="D217" s="1">
        <v>10</v>
      </c>
      <c r="E217">
        <v>6</v>
      </c>
      <c r="F217" s="3">
        <v>10</v>
      </c>
    </row>
    <row r="218" spans="1:6" x14ac:dyDescent="0.35">
      <c r="A218">
        <v>2011</v>
      </c>
      <c r="B218">
        <v>7</v>
      </c>
      <c r="C218" s="11">
        <v>20</v>
      </c>
      <c r="D218" s="1">
        <v>9</v>
      </c>
      <c r="E218">
        <v>6</v>
      </c>
      <c r="F218" s="3">
        <v>10</v>
      </c>
    </row>
    <row r="219" spans="1:6" x14ac:dyDescent="0.35">
      <c r="A219">
        <v>2011</v>
      </c>
      <c r="B219">
        <v>7</v>
      </c>
      <c r="C219" s="11">
        <v>21</v>
      </c>
      <c r="D219" s="1">
        <v>13</v>
      </c>
      <c r="E219">
        <v>6</v>
      </c>
      <c r="F219" s="3">
        <v>10</v>
      </c>
    </row>
    <row r="220" spans="1:6" x14ac:dyDescent="0.35">
      <c r="A220">
        <v>2011</v>
      </c>
      <c r="B220">
        <v>7</v>
      </c>
      <c r="C220" s="11">
        <v>22</v>
      </c>
      <c r="D220" s="1">
        <v>13</v>
      </c>
      <c r="E220">
        <v>6</v>
      </c>
      <c r="F220" s="3">
        <v>10</v>
      </c>
    </row>
    <row r="221" spans="1:6" x14ac:dyDescent="0.35">
      <c r="A221">
        <v>2011</v>
      </c>
      <c r="B221">
        <v>7</v>
      </c>
      <c r="C221" s="11">
        <v>23</v>
      </c>
      <c r="D221" s="1">
        <v>13</v>
      </c>
      <c r="E221">
        <v>5</v>
      </c>
      <c r="F221" s="3">
        <v>10</v>
      </c>
    </row>
    <row r="222" spans="1:6" x14ac:dyDescent="0.35">
      <c r="A222">
        <v>2011</v>
      </c>
      <c r="B222">
        <v>7</v>
      </c>
      <c r="C222" s="11">
        <v>24</v>
      </c>
      <c r="D222" s="1">
        <v>10</v>
      </c>
      <c r="E222">
        <v>3</v>
      </c>
      <c r="F222" s="3">
        <v>10</v>
      </c>
    </row>
    <row r="223" spans="1:6" x14ac:dyDescent="0.35">
      <c r="A223">
        <v>2011</v>
      </c>
      <c r="B223">
        <v>7</v>
      </c>
      <c r="C223" s="11">
        <v>25</v>
      </c>
      <c r="D223" s="1">
        <v>11</v>
      </c>
      <c r="E223">
        <v>5</v>
      </c>
      <c r="F223" s="3">
        <v>10</v>
      </c>
    </row>
    <row r="224" spans="1:6" x14ac:dyDescent="0.35">
      <c r="A224">
        <v>2011</v>
      </c>
      <c r="B224">
        <v>7</v>
      </c>
      <c r="C224" s="11">
        <v>26</v>
      </c>
      <c r="D224" s="1">
        <v>8</v>
      </c>
      <c r="E224">
        <v>5</v>
      </c>
      <c r="F224" s="3">
        <v>10</v>
      </c>
    </row>
    <row r="225" spans="1:6" x14ac:dyDescent="0.35">
      <c r="A225">
        <v>2011</v>
      </c>
      <c r="B225">
        <v>7</v>
      </c>
      <c r="C225" s="11">
        <v>27</v>
      </c>
      <c r="D225" s="1">
        <v>19</v>
      </c>
      <c r="E225">
        <v>11</v>
      </c>
      <c r="F225" s="3">
        <v>10</v>
      </c>
    </row>
    <row r="226" spans="1:6" x14ac:dyDescent="0.35">
      <c r="A226">
        <v>2011</v>
      </c>
      <c r="B226">
        <v>7</v>
      </c>
      <c r="C226" s="11">
        <v>28</v>
      </c>
      <c r="D226" s="1">
        <v>12</v>
      </c>
      <c r="E226">
        <v>0</v>
      </c>
      <c r="F226" s="3">
        <v>10</v>
      </c>
    </row>
    <row r="227" spans="1:6" x14ac:dyDescent="0.35">
      <c r="A227">
        <v>2011</v>
      </c>
      <c r="B227">
        <v>7</v>
      </c>
      <c r="C227" s="11">
        <v>29</v>
      </c>
      <c r="D227" s="1">
        <v>10</v>
      </c>
      <c r="E227">
        <v>7</v>
      </c>
      <c r="F227" s="3">
        <v>10</v>
      </c>
    </row>
    <row r="228" spans="1:6" x14ac:dyDescent="0.35">
      <c r="A228">
        <v>2011</v>
      </c>
      <c r="B228">
        <v>7</v>
      </c>
      <c r="C228" s="11">
        <v>30</v>
      </c>
      <c r="D228" s="1">
        <v>13</v>
      </c>
      <c r="E228">
        <v>8</v>
      </c>
      <c r="F228" s="3">
        <v>10</v>
      </c>
    </row>
    <row r="229" spans="1:6" x14ac:dyDescent="0.35">
      <c r="A229">
        <v>2011</v>
      </c>
      <c r="B229">
        <v>7</v>
      </c>
      <c r="C229" s="11">
        <v>31</v>
      </c>
      <c r="D229" s="1">
        <v>7</v>
      </c>
      <c r="E229">
        <v>2</v>
      </c>
      <c r="F229" s="3">
        <v>10</v>
      </c>
    </row>
    <row r="230" spans="1:6" x14ac:dyDescent="0.35">
      <c r="A230">
        <v>2011</v>
      </c>
      <c r="B230">
        <v>8</v>
      </c>
      <c r="C230" s="10">
        <v>1</v>
      </c>
      <c r="D230" s="6">
        <v>7</v>
      </c>
      <c r="E230">
        <v>3</v>
      </c>
      <c r="F230" s="3">
        <v>7</v>
      </c>
    </row>
    <row r="231" spans="1:6" x14ac:dyDescent="0.35">
      <c r="A231">
        <v>2011</v>
      </c>
      <c r="B231">
        <v>8</v>
      </c>
      <c r="C231" s="11">
        <v>2</v>
      </c>
      <c r="D231" s="1">
        <v>11</v>
      </c>
      <c r="E231">
        <v>5</v>
      </c>
      <c r="F231" s="3">
        <v>7</v>
      </c>
    </row>
    <row r="232" spans="1:6" x14ac:dyDescent="0.35">
      <c r="A232">
        <v>2011</v>
      </c>
      <c r="B232">
        <v>8</v>
      </c>
      <c r="C232" s="11">
        <v>3</v>
      </c>
      <c r="D232" s="1">
        <v>3</v>
      </c>
      <c r="E232">
        <v>1</v>
      </c>
      <c r="F232" s="3">
        <v>7</v>
      </c>
    </row>
    <row r="233" spans="1:6" x14ac:dyDescent="0.35">
      <c r="A233">
        <v>2011</v>
      </c>
      <c r="B233">
        <v>8</v>
      </c>
      <c r="C233" s="11">
        <v>4</v>
      </c>
      <c r="D233" s="1">
        <v>5</v>
      </c>
      <c r="E233">
        <v>2</v>
      </c>
      <c r="F233" s="3">
        <v>7</v>
      </c>
    </row>
    <row r="234" spans="1:6" x14ac:dyDescent="0.35">
      <c r="A234">
        <v>2011</v>
      </c>
      <c r="B234">
        <v>8</v>
      </c>
      <c r="C234" s="11">
        <v>5</v>
      </c>
      <c r="D234" s="1">
        <v>13</v>
      </c>
      <c r="E234">
        <v>8</v>
      </c>
      <c r="F234" s="3">
        <v>7</v>
      </c>
    </row>
    <row r="235" spans="1:6" x14ac:dyDescent="0.35">
      <c r="A235">
        <v>2011</v>
      </c>
      <c r="B235">
        <v>8</v>
      </c>
      <c r="C235" s="11">
        <v>6</v>
      </c>
      <c r="D235" s="1">
        <v>3</v>
      </c>
      <c r="E235">
        <v>3</v>
      </c>
      <c r="F235" s="3">
        <v>7</v>
      </c>
    </row>
    <row r="236" spans="1:6" x14ac:dyDescent="0.35">
      <c r="A236">
        <v>2011</v>
      </c>
      <c r="B236">
        <v>8</v>
      </c>
      <c r="C236" s="11">
        <v>7</v>
      </c>
      <c r="D236" s="1">
        <v>4</v>
      </c>
      <c r="E236">
        <v>2</v>
      </c>
      <c r="F236" s="3">
        <v>7</v>
      </c>
    </row>
    <row r="237" spans="1:6" x14ac:dyDescent="0.35">
      <c r="A237">
        <v>2011</v>
      </c>
      <c r="B237">
        <v>8</v>
      </c>
      <c r="C237" s="11">
        <v>8</v>
      </c>
      <c r="D237" s="1">
        <v>4</v>
      </c>
      <c r="E237">
        <v>1</v>
      </c>
      <c r="F237" s="3">
        <v>7</v>
      </c>
    </row>
    <row r="238" spans="1:6" x14ac:dyDescent="0.35">
      <c r="A238">
        <v>2011</v>
      </c>
      <c r="B238">
        <v>8</v>
      </c>
      <c r="C238" s="11">
        <v>9</v>
      </c>
      <c r="D238" s="1">
        <v>3</v>
      </c>
      <c r="E238">
        <v>2</v>
      </c>
      <c r="F238" s="3">
        <v>7</v>
      </c>
    </row>
    <row r="239" spans="1:6" x14ac:dyDescent="0.35">
      <c r="A239">
        <v>2011</v>
      </c>
      <c r="B239">
        <v>8</v>
      </c>
      <c r="C239" s="11">
        <v>10</v>
      </c>
      <c r="D239" s="1">
        <v>7</v>
      </c>
      <c r="E239">
        <v>3</v>
      </c>
      <c r="F239" s="3">
        <v>7</v>
      </c>
    </row>
    <row r="240" spans="1:6" x14ac:dyDescent="0.35">
      <c r="A240">
        <v>2011</v>
      </c>
      <c r="B240">
        <v>8</v>
      </c>
      <c r="C240" s="11">
        <v>11</v>
      </c>
      <c r="D240" s="1">
        <v>9</v>
      </c>
      <c r="E240">
        <v>3</v>
      </c>
      <c r="F240" s="3">
        <v>7</v>
      </c>
    </row>
    <row r="241" spans="1:8" x14ac:dyDescent="0.35">
      <c r="A241">
        <v>2011</v>
      </c>
      <c r="B241">
        <v>8</v>
      </c>
      <c r="C241" s="11">
        <v>12</v>
      </c>
      <c r="D241" s="1">
        <v>7</v>
      </c>
      <c r="E241">
        <v>5</v>
      </c>
      <c r="F241" s="3">
        <v>7</v>
      </c>
    </row>
    <row r="242" spans="1:8" x14ac:dyDescent="0.35">
      <c r="A242">
        <v>2011</v>
      </c>
      <c r="B242">
        <v>8</v>
      </c>
      <c r="C242" s="11">
        <v>13</v>
      </c>
      <c r="D242" s="1">
        <v>4</v>
      </c>
      <c r="E242">
        <v>1</v>
      </c>
      <c r="F242" s="3">
        <v>7</v>
      </c>
    </row>
    <row r="243" spans="1:8" x14ac:dyDescent="0.35">
      <c r="A243">
        <v>2011</v>
      </c>
      <c r="B243">
        <v>8</v>
      </c>
      <c r="C243" s="11">
        <v>14</v>
      </c>
      <c r="D243" s="1">
        <v>5</v>
      </c>
      <c r="E243">
        <v>1</v>
      </c>
      <c r="F243" s="3">
        <v>7</v>
      </c>
    </row>
    <row r="244" spans="1:8" x14ac:dyDescent="0.35">
      <c r="A244">
        <v>2011</v>
      </c>
      <c r="B244">
        <v>8</v>
      </c>
      <c r="C244" s="11">
        <v>15</v>
      </c>
      <c r="D244" s="1">
        <v>3</v>
      </c>
      <c r="E244">
        <v>0</v>
      </c>
      <c r="F244" s="3">
        <v>7</v>
      </c>
    </row>
    <row r="245" spans="1:8" x14ac:dyDescent="0.35">
      <c r="A245">
        <v>2011</v>
      </c>
      <c r="B245">
        <v>8</v>
      </c>
      <c r="C245" s="11">
        <v>16</v>
      </c>
      <c r="D245" s="1">
        <v>5</v>
      </c>
      <c r="E245">
        <v>3</v>
      </c>
      <c r="F245" s="3">
        <v>7</v>
      </c>
    </row>
    <row r="246" spans="1:8" x14ac:dyDescent="0.35">
      <c r="A246">
        <v>2011</v>
      </c>
      <c r="B246">
        <v>8</v>
      </c>
      <c r="C246" s="11">
        <v>17</v>
      </c>
      <c r="D246" s="1">
        <v>5</v>
      </c>
      <c r="E246">
        <v>3</v>
      </c>
      <c r="F246" s="3">
        <v>7</v>
      </c>
    </row>
    <row r="247" spans="1:8" x14ac:dyDescent="0.35">
      <c r="A247">
        <v>2011</v>
      </c>
      <c r="B247">
        <v>8</v>
      </c>
      <c r="C247" s="11">
        <v>18</v>
      </c>
      <c r="D247" s="1">
        <v>6</v>
      </c>
      <c r="E247">
        <v>5</v>
      </c>
      <c r="F247" s="3">
        <v>7</v>
      </c>
    </row>
    <row r="248" spans="1:8" x14ac:dyDescent="0.35">
      <c r="A248">
        <v>2012</v>
      </c>
      <c r="B248">
        <v>5</v>
      </c>
      <c r="C248" s="14">
        <v>3</v>
      </c>
      <c r="D248" s="8">
        <v>0</v>
      </c>
      <c r="E248" s="3">
        <v>0</v>
      </c>
      <c r="F248" s="3">
        <v>2</v>
      </c>
      <c r="H248" t="s">
        <v>50</v>
      </c>
    </row>
    <row r="249" spans="1:8" x14ac:dyDescent="0.35">
      <c r="A249">
        <v>2012</v>
      </c>
      <c r="B249">
        <v>5</v>
      </c>
      <c r="C249" s="14">
        <v>4</v>
      </c>
      <c r="D249" s="8">
        <v>0</v>
      </c>
      <c r="E249" s="3">
        <v>0</v>
      </c>
      <c r="F249" s="3">
        <v>2</v>
      </c>
      <c r="H249" t="s">
        <v>51</v>
      </c>
    </row>
    <row r="250" spans="1:8" x14ac:dyDescent="0.35">
      <c r="A250">
        <v>2012</v>
      </c>
      <c r="B250">
        <v>5</v>
      </c>
      <c r="C250" s="14">
        <v>5</v>
      </c>
      <c r="D250" s="8">
        <v>1</v>
      </c>
      <c r="E250" s="3">
        <v>0</v>
      </c>
      <c r="F250" s="3">
        <v>2</v>
      </c>
    </row>
    <row r="251" spans="1:8" x14ac:dyDescent="0.35">
      <c r="A251">
        <v>2012</v>
      </c>
      <c r="B251">
        <v>5</v>
      </c>
      <c r="C251" s="14">
        <v>6</v>
      </c>
      <c r="D251" s="8">
        <v>0</v>
      </c>
      <c r="E251" s="3">
        <v>0</v>
      </c>
      <c r="F251" s="3">
        <v>2</v>
      </c>
      <c r="H251">
        <f>107/29</f>
        <v>3.6896551724137931</v>
      </c>
    </row>
    <row r="252" spans="1:8" x14ac:dyDescent="0.35">
      <c r="A252">
        <v>2012</v>
      </c>
      <c r="B252">
        <v>5</v>
      </c>
      <c r="C252" s="14">
        <v>7</v>
      </c>
      <c r="D252" s="8">
        <v>1</v>
      </c>
      <c r="E252" s="3">
        <v>0</v>
      </c>
      <c r="F252" s="3">
        <v>3</v>
      </c>
    </row>
    <row r="253" spans="1:8" x14ac:dyDescent="0.35">
      <c r="A253">
        <v>2012</v>
      </c>
      <c r="B253">
        <v>5</v>
      </c>
      <c r="C253" s="14">
        <v>8</v>
      </c>
      <c r="D253" s="1">
        <v>2</v>
      </c>
      <c r="E253">
        <v>1</v>
      </c>
      <c r="F253" s="3">
        <v>3</v>
      </c>
    </row>
    <row r="254" spans="1:8" x14ac:dyDescent="0.35">
      <c r="A254">
        <v>2012</v>
      </c>
      <c r="B254">
        <v>5</v>
      </c>
      <c r="C254" s="14">
        <v>9</v>
      </c>
      <c r="D254" s="1">
        <v>5</v>
      </c>
      <c r="E254">
        <v>1</v>
      </c>
      <c r="F254" s="3">
        <v>3</v>
      </c>
    </row>
    <row r="255" spans="1:8" x14ac:dyDescent="0.35">
      <c r="A255">
        <v>2012</v>
      </c>
      <c r="B255">
        <v>5</v>
      </c>
      <c r="C255" s="14">
        <v>10</v>
      </c>
      <c r="D255" s="1">
        <v>2</v>
      </c>
      <c r="E255">
        <v>0</v>
      </c>
      <c r="F255" s="3">
        <v>3</v>
      </c>
    </row>
    <row r="256" spans="1:8" x14ac:dyDescent="0.35">
      <c r="A256">
        <v>2012</v>
      </c>
      <c r="B256">
        <v>5</v>
      </c>
      <c r="C256" s="14">
        <v>11</v>
      </c>
      <c r="D256" s="1">
        <v>2</v>
      </c>
      <c r="E256">
        <v>1</v>
      </c>
      <c r="F256" s="3">
        <v>3</v>
      </c>
    </row>
    <row r="257" spans="1:6" x14ac:dyDescent="0.35">
      <c r="A257">
        <v>2012</v>
      </c>
      <c r="B257">
        <v>5</v>
      </c>
      <c r="C257" s="14">
        <v>12</v>
      </c>
      <c r="D257" s="1">
        <v>7</v>
      </c>
      <c r="E257">
        <v>1</v>
      </c>
      <c r="F257" s="3">
        <v>3</v>
      </c>
    </row>
    <row r="258" spans="1:6" x14ac:dyDescent="0.35">
      <c r="A258">
        <v>2012</v>
      </c>
      <c r="B258">
        <v>5</v>
      </c>
      <c r="C258" s="14">
        <v>13</v>
      </c>
      <c r="D258" s="1">
        <v>8</v>
      </c>
      <c r="E258">
        <v>0</v>
      </c>
      <c r="F258" s="3">
        <v>3</v>
      </c>
    </row>
    <row r="259" spans="1:6" x14ac:dyDescent="0.35">
      <c r="A259">
        <v>2012</v>
      </c>
      <c r="B259">
        <v>5</v>
      </c>
      <c r="C259" s="14">
        <v>14</v>
      </c>
      <c r="D259" s="1">
        <v>5</v>
      </c>
      <c r="E259">
        <v>0</v>
      </c>
      <c r="F259" s="3">
        <v>3</v>
      </c>
    </row>
    <row r="260" spans="1:6" x14ac:dyDescent="0.35">
      <c r="A260">
        <v>2012</v>
      </c>
      <c r="B260">
        <v>5</v>
      </c>
      <c r="C260" s="14">
        <v>15</v>
      </c>
      <c r="D260" s="1">
        <v>6</v>
      </c>
      <c r="E260">
        <v>2</v>
      </c>
      <c r="F260" s="3">
        <v>3</v>
      </c>
    </row>
    <row r="261" spans="1:6" x14ac:dyDescent="0.35">
      <c r="A261">
        <v>2012</v>
      </c>
      <c r="B261">
        <v>5</v>
      </c>
      <c r="C261" s="14">
        <v>16</v>
      </c>
      <c r="D261" s="1">
        <v>2</v>
      </c>
      <c r="E261">
        <v>1</v>
      </c>
      <c r="F261" s="3">
        <v>5</v>
      </c>
    </row>
    <row r="262" spans="1:6" x14ac:dyDescent="0.35">
      <c r="A262">
        <v>2012</v>
      </c>
      <c r="B262">
        <v>5</v>
      </c>
      <c r="C262" s="14">
        <v>17</v>
      </c>
      <c r="D262" s="1">
        <v>0</v>
      </c>
      <c r="E262">
        <v>0</v>
      </c>
      <c r="F262" s="3">
        <v>5</v>
      </c>
    </row>
    <row r="263" spans="1:6" x14ac:dyDescent="0.35">
      <c r="A263">
        <v>2012</v>
      </c>
      <c r="B263">
        <v>5</v>
      </c>
      <c r="C263" s="14">
        <v>18</v>
      </c>
      <c r="D263" s="1">
        <v>1</v>
      </c>
      <c r="E263">
        <v>0</v>
      </c>
      <c r="F263" s="3">
        <v>5</v>
      </c>
    </row>
    <row r="264" spans="1:6" x14ac:dyDescent="0.35">
      <c r="A264">
        <v>2012</v>
      </c>
      <c r="B264">
        <v>5</v>
      </c>
      <c r="C264" s="14">
        <v>19</v>
      </c>
      <c r="D264" s="1">
        <v>1</v>
      </c>
      <c r="E264">
        <v>1</v>
      </c>
      <c r="F264" s="3">
        <v>5</v>
      </c>
    </row>
    <row r="265" spans="1:6" x14ac:dyDescent="0.35">
      <c r="A265">
        <v>2012</v>
      </c>
      <c r="B265">
        <v>5</v>
      </c>
      <c r="C265" s="14">
        <v>20</v>
      </c>
      <c r="D265" s="1">
        <v>6</v>
      </c>
      <c r="E265">
        <v>2</v>
      </c>
      <c r="F265" s="3">
        <v>5</v>
      </c>
    </row>
    <row r="266" spans="1:6" x14ac:dyDescent="0.35">
      <c r="A266">
        <v>2012</v>
      </c>
      <c r="B266">
        <v>5</v>
      </c>
      <c r="C266" s="14">
        <v>21</v>
      </c>
      <c r="D266" s="1">
        <v>4</v>
      </c>
      <c r="E266">
        <v>2</v>
      </c>
      <c r="F266" s="3">
        <v>5</v>
      </c>
    </row>
    <row r="267" spans="1:6" x14ac:dyDescent="0.35">
      <c r="A267">
        <v>2012</v>
      </c>
      <c r="B267">
        <v>5</v>
      </c>
      <c r="C267" s="14">
        <v>22</v>
      </c>
      <c r="D267" s="1">
        <v>5</v>
      </c>
      <c r="E267">
        <v>3</v>
      </c>
      <c r="F267" s="3">
        <v>5</v>
      </c>
    </row>
    <row r="268" spans="1:6" x14ac:dyDescent="0.35">
      <c r="A268">
        <v>2012</v>
      </c>
      <c r="B268">
        <v>5</v>
      </c>
      <c r="C268" s="14">
        <v>23</v>
      </c>
      <c r="D268" s="1">
        <v>0</v>
      </c>
      <c r="E268">
        <v>0</v>
      </c>
      <c r="F268" s="3">
        <v>5</v>
      </c>
    </row>
    <row r="269" spans="1:6" x14ac:dyDescent="0.35">
      <c r="A269">
        <v>2012</v>
      </c>
      <c r="B269">
        <v>5</v>
      </c>
      <c r="C269" s="14">
        <v>24</v>
      </c>
      <c r="D269" s="1">
        <v>1</v>
      </c>
      <c r="E269">
        <v>1</v>
      </c>
      <c r="F269" s="3">
        <v>5</v>
      </c>
    </row>
    <row r="270" spans="1:6" x14ac:dyDescent="0.35">
      <c r="A270">
        <v>2012</v>
      </c>
      <c r="B270">
        <v>5</v>
      </c>
      <c r="C270" s="14">
        <v>25</v>
      </c>
      <c r="D270" s="1">
        <v>3</v>
      </c>
      <c r="E270">
        <v>1</v>
      </c>
      <c r="F270" s="3">
        <v>5</v>
      </c>
    </row>
    <row r="271" spans="1:6" x14ac:dyDescent="0.35">
      <c r="A271">
        <v>2012</v>
      </c>
      <c r="B271">
        <v>5</v>
      </c>
      <c r="C271" s="14">
        <v>26</v>
      </c>
      <c r="D271" s="1">
        <v>0</v>
      </c>
      <c r="E271">
        <v>0</v>
      </c>
      <c r="F271" s="3">
        <v>5</v>
      </c>
    </row>
    <row r="272" spans="1:6" x14ac:dyDescent="0.35">
      <c r="A272">
        <v>2012</v>
      </c>
      <c r="B272">
        <v>5</v>
      </c>
      <c r="C272" s="14">
        <v>27</v>
      </c>
      <c r="D272" s="1">
        <v>5</v>
      </c>
      <c r="E272">
        <v>2</v>
      </c>
      <c r="F272" s="3">
        <v>5</v>
      </c>
    </row>
    <row r="273" spans="1:6" x14ac:dyDescent="0.35">
      <c r="A273">
        <v>2012</v>
      </c>
      <c r="B273">
        <v>5</v>
      </c>
      <c r="C273" s="14">
        <v>28</v>
      </c>
      <c r="D273" s="1">
        <v>1</v>
      </c>
      <c r="E273">
        <v>0</v>
      </c>
      <c r="F273" s="3">
        <v>5</v>
      </c>
    </row>
    <row r="274" spans="1:6" x14ac:dyDescent="0.35">
      <c r="A274">
        <v>2012</v>
      </c>
      <c r="B274">
        <v>5</v>
      </c>
      <c r="C274" s="14">
        <v>29</v>
      </c>
      <c r="D274" s="1">
        <v>5</v>
      </c>
      <c r="E274">
        <v>4</v>
      </c>
      <c r="F274" s="3">
        <v>3</v>
      </c>
    </row>
    <row r="275" spans="1:6" x14ac:dyDescent="0.35">
      <c r="A275">
        <v>2012</v>
      </c>
      <c r="B275">
        <v>5</v>
      </c>
      <c r="C275" s="14">
        <v>30</v>
      </c>
      <c r="D275" s="1">
        <v>2</v>
      </c>
      <c r="E275">
        <v>1</v>
      </c>
      <c r="F275" s="3">
        <v>2</v>
      </c>
    </row>
    <row r="276" spans="1:6" x14ac:dyDescent="0.35">
      <c r="A276">
        <v>2012</v>
      </c>
      <c r="B276">
        <v>5</v>
      </c>
      <c r="C276" s="14">
        <v>31</v>
      </c>
      <c r="D276" s="1">
        <v>1</v>
      </c>
      <c r="E276">
        <v>0</v>
      </c>
      <c r="F276" s="3">
        <v>2</v>
      </c>
    </row>
    <row r="277" spans="1:6" x14ac:dyDescent="0.35">
      <c r="A277">
        <v>2012</v>
      </c>
      <c r="B277">
        <v>7</v>
      </c>
      <c r="C277" s="4">
        <v>2</v>
      </c>
      <c r="D277" s="6">
        <v>18</v>
      </c>
      <c r="E277">
        <v>11</v>
      </c>
      <c r="F277" s="3">
        <v>8</v>
      </c>
    </row>
    <row r="278" spans="1:6" x14ac:dyDescent="0.35">
      <c r="A278">
        <v>2012</v>
      </c>
      <c r="B278">
        <v>7</v>
      </c>
      <c r="C278" s="5">
        <v>3</v>
      </c>
      <c r="D278" s="1">
        <v>21</v>
      </c>
      <c r="E278">
        <v>10</v>
      </c>
      <c r="F278" s="3">
        <v>8</v>
      </c>
    </row>
    <row r="279" spans="1:6" x14ac:dyDescent="0.35">
      <c r="A279">
        <v>2012</v>
      </c>
      <c r="B279">
        <v>7</v>
      </c>
      <c r="C279" s="5">
        <v>4</v>
      </c>
      <c r="D279" s="1">
        <v>15</v>
      </c>
      <c r="E279">
        <v>7</v>
      </c>
      <c r="F279" s="3">
        <v>8</v>
      </c>
    </row>
    <row r="280" spans="1:6" x14ac:dyDescent="0.35">
      <c r="A280">
        <v>2012</v>
      </c>
      <c r="B280">
        <v>7</v>
      </c>
      <c r="C280" s="5">
        <v>5</v>
      </c>
      <c r="D280" s="1">
        <v>14</v>
      </c>
      <c r="E280">
        <v>8</v>
      </c>
      <c r="F280" s="3">
        <v>8</v>
      </c>
    </row>
    <row r="281" spans="1:6" x14ac:dyDescent="0.35">
      <c r="A281">
        <v>2012</v>
      </c>
      <c r="B281">
        <v>7</v>
      </c>
      <c r="C281" s="5">
        <v>6</v>
      </c>
      <c r="D281" s="1">
        <v>10</v>
      </c>
      <c r="E281">
        <v>4</v>
      </c>
      <c r="F281" s="3">
        <v>8</v>
      </c>
    </row>
    <row r="282" spans="1:6" x14ac:dyDescent="0.35">
      <c r="A282">
        <v>2012</v>
      </c>
      <c r="B282">
        <v>7</v>
      </c>
      <c r="C282" s="5">
        <v>7</v>
      </c>
      <c r="D282" s="1">
        <v>7</v>
      </c>
      <c r="E282">
        <v>4</v>
      </c>
      <c r="F282" s="3">
        <v>8</v>
      </c>
    </row>
    <row r="283" spans="1:6" x14ac:dyDescent="0.35">
      <c r="A283">
        <v>2012</v>
      </c>
      <c r="B283">
        <v>7</v>
      </c>
      <c r="C283" s="5">
        <v>8</v>
      </c>
      <c r="D283" s="1">
        <v>10</v>
      </c>
      <c r="E283">
        <v>5</v>
      </c>
      <c r="F283" s="3">
        <v>8</v>
      </c>
    </row>
    <row r="284" spans="1:6" x14ac:dyDescent="0.35">
      <c r="A284">
        <v>2012</v>
      </c>
      <c r="B284">
        <v>7</v>
      </c>
      <c r="C284" s="5">
        <v>9</v>
      </c>
      <c r="D284" s="1">
        <v>11</v>
      </c>
      <c r="E284">
        <v>9</v>
      </c>
      <c r="F284" s="3">
        <v>8</v>
      </c>
    </row>
    <row r="285" spans="1:6" x14ac:dyDescent="0.35">
      <c r="A285">
        <v>2012</v>
      </c>
      <c r="B285">
        <v>7</v>
      </c>
      <c r="C285" s="5">
        <v>10</v>
      </c>
      <c r="D285" s="1">
        <v>8</v>
      </c>
      <c r="E285">
        <v>5</v>
      </c>
      <c r="F285" s="3">
        <v>8</v>
      </c>
    </row>
    <row r="286" spans="1:6" x14ac:dyDescent="0.35">
      <c r="A286">
        <v>2012</v>
      </c>
      <c r="B286">
        <v>7</v>
      </c>
      <c r="C286" s="5">
        <v>11</v>
      </c>
      <c r="D286" s="1">
        <v>5</v>
      </c>
      <c r="E286">
        <v>5</v>
      </c>
      <c r="F286" s="3">
        <v>8</v>
      </c>
    </row>
    <row r="287" spans="1:6" x14ac:dyDescent="0.35">
      <c r="A287">
        <v>2012</v>
      </c>
      <c r="B287">
        <v>7</v>
      </c>
      <c r="C287" s="5">
        <v>12</v>
      </c>
      <c r="D287" s="1">
        <v>9</v>
      </c>
      <c r="E287">
        <v>6</v>
      </c>
      <c r="F287" s="3">
        <v>8</v>
      </c>
    </row>
    <row r="288" spans="1:6" x14ac:dyDescent="0.35">
      <c r="A288">
        <v>2012</v>
      </c>
      <c r="B288">
        <v>7</v>
      </c>
      <c r="C288" s="5">
        <v>13</v>
      </c>
      <c r="D288" s="1">
        <v>10</v>
      </c>
      <c r="E288">
        <v>9</v>
      </c>
      <c r="F288" s="3">
        <v>8</v>
      </c>
    </row>
    <row r="289" spans="1:6" x14ac:dyDescent="0.35">
      <c r="A289">
        <v>2012</v>
      </c>
      <c r="B289">
        <v>7</v>
      </c>
      <c r="C289" s="5">
        <v>14</v>
      </c>
      <c r="D289" s="1">
        <v>11</v>
      </c>
      <c r="E289">
        <v>10</v>
      </c>
      <c r="F289" s="3">
        <v>8</v>
      </c>
    </row>
    <row r="290" spans="1:6" x14ac:dyDescent="0.35">
      <c r="A290">
        <v>2012</v>
      </c>
      <c r="B290">
        <v>7</v>
      </c>
      <c r="C290" s="5">
        <v>15</v>
      </c>
      <c r="D290" s="1">
        <v>9</v>
      </c>
      <c r="E290">
        <v>6</v>
      </c>
      <c r="F290" s="3">
        <v>8</v>
      </c>
    </row>
    <row r="291" spans="1:6" x14ac:dyDescent="0.35">
      <c r="A291">
        <v>2012</v>
      </c>
      <c r="B291">
        <v>7</v>
      </c>
      <c r="C291" s="5">
        <v>16</v>
      </c>
      <c r="D291" s="1">
        <v>12</v>
      </c>
      <c r="E291">
        <v>9</v>
      </c>
      <c r="F291" s="3">
        <v>8</v>
      </c>
    </row>
    <row r="292" spans="1:6" x14ac:dyDescent="0.35">
      <c r="A292">
        <v>2012</v>
      </c>
      <c r="B292">
        <v>7</v>
      </c>
      <c r="C292" s="5">
        <v>17</v>
      </c>
      <c r="D292" s="1">
        <v>12</v>
      </c>
      <c r="E292">
        <v>8</v>
      </c>
      <c r="F292" s="3">
        <v>8</v>
      </c>
    </row>
    <row r="293" spans="1:6" x14ac:dyDescent="0.35">
      <c r="A293">
        <v>2012</v>
      </c>
      <c r="B293">
        <v>7</v>
      </c>
      <c r="C293" s="5">
        <v>18</v>
      </c>
      <c r="D293" s="1">
        <v>7</v>
      </c>
      <c r="E293">
        <v>6</v>
      </c>
      <c r="F293" s="3">
        <v>8</v>
      </c>
    </row>
    <row r="294" spans="1:6" x14ac:dyDescent="0.35">
      <c r="A294">
        <v>2012</v>
      </c>
      <c r="B294">
        <v>7</v>
      </c>
      <c r="C294" s="5">
        <v>19</v>
      </c>
      <c r="D294" s="1">
        <v>6</v>
      </c>
      <c r="E294">
        <v>3</v>
      </c>
      <c r="F294" s="3">
        <v>8</v>
      </c>
    </row>
    <row r="295" spans="1:6" x14ac:dyDescent="0.35">
      <c r="A295">
        <v>2012</v>
      </c>
      <c r="B295">
        <v>7</v>
      </c>
      <c r="C295" s="5">
        <v>20</v>
      </c>
      <c r="D295" s="1">
        <v>5</v>
      </c>
      <c r="E295">
        <v>3</v>
      </c>
      <c r="F295" s="3">
        <v>8</v>
      </c>
    </row>
    <row r="296" spans="1:6" x14ac:dyDescent="0.35">
      <c r="A296">
        <v>2012</v>
      </c>
      <c r="B296">
        <v>7</v>
      </c>
      <c r="C296" s="5">
        <v>21</v>
      </c>
      <c r="D296" s="1">
        <v>7</v>
      </c>
      <c r="E296">
        <v>5</v>
      </c>
      <c r="F296" s="3">
        <v>8</v>
      </c>
    </row>
    <row r="297" spans="1:6" x14ac:dyDescent="0.35">
      <c r="A297">
        <v>2012</v>
      </c>
      <c r="B297">
        <v>7</v>
      </c>
      <c r="C297" s="5">
        <v>22</v>
      </c>
      <c r="D297" s="1">
        <v>10</v>
      </c>
      <c r="E297">
        <v>6</v>
      </c>
      <c r="F297" s="3">
        <v>8</v>
      </c>
    </row>
    <row r="298" spans="1:6" x14ac:dyDescent="0.35">
      <c r="A298">
        <v>2012</v>
      </c>
      <c r="B298">
        <v>7</v>
      </c>
      <c r="C298" s="5">
        <v>23</v>
      </c>
      <c r="D298" s="1">
        <v>10</v>
      </c>
      <c r="E298">
        <v>5</v>
      </c>
      <c r="F298" s="3">
        <v>8</v>
      </c>
    </row>
    <row r="299" spans="1:6" x14ac:dyDescent="0.35">
      <c r="A299">
        <v>2012</v>
      </c>
      <c r="B299">
        <v>7</v>
      </c>
      <c r="C299" s="5">
        <v>24</v>
      </c>
      <c r="D299" s="1">
        <v>6</v>
      </c>
      <c r="E299">
        <v>4</v>
      </c>
      <c r="F299" s="3">
        <v>8</v>
      </c>
    </row>
    <row r="300" spans="1:6" x14ac:dyDescent="0.35">
      <c r="A300">
        <v>2012</v>
      </c>
      <c r="B300">
        <v>7</v>
      </c>
      <c r="C300" s="5">
        <v>25</v>
      </c>
      <c r="D300" s="1">
        <v>3</v>
      </c>
      <c r="E300">
        <v>2</v>
      </c>
      <c r="F300" s="3">
        <v>8</v>
      </c>
    </row>
    <row r="301" spans="1:6" x14ac:dyDescent="0.35">
      <c r="A301">
        <v>2012</v>
      </c>
      <c r="B301">
        <v>7</v>
      </c>
      <c r="C301" s="5">
        <v>26</v>
      </c>
      <c r="D301" s="1">
        <v>2</v>
      </c>
      <c r="E301">
        <v>2</v>
      </c>
      <c r="F301" s="3">
        <v>8</v>
      </c>
    </row>
    <row r="302" spans="1:6" x14ac:dyDescent="0.35">
      <c r="A302">
        <v>2012</v>
      </c>
      <c r="B302">
        <v>7</v>
      </c>
      <c r="C302" s="5">
        <v>27</v>
      </c>
      <c r="D302" s="1">
        <v>11</v>
      </c>
      <c r="E302">
        <v>5</v>
      </c>
      <c r="F302" s="3">
        <v>8</v>
      </c>
    </row>
    <row r="303" spans="1:6" x14ac:dyDescent="0.35">
      <c r="A303">
        <v>2012</v>
      </c>
      <c r="B303">
        <v>7</v>
      </c>
      <c r="C303" s="5">
        <v>28</v>
      </c>
      <c r="D303" s="1">
        <v>6</v>
      </c>
      <c r="E303">
        <v>4</v>
      </c>
      <c r="F303" s="3">
        <v>8</v>
      </c>
    </row>
    <row r="304" spans="1:6" x14ac:dyDescent="0.35">
      <c r="A304">
        <v>2012</v>
      </c>
      <c r="B304">
        <v>7</v>
      </c>
      <c r="C304" s="5">
        <v>29</v>
      </c>
      <c r="D304" s="1">
        <v>4</v>
      </c>
      <c r="E304">
        <v>3</v>
      </c>
      <c r="F304" s="3">
        <v>8</v>
      </c>
    </row>
    <row r="305" spans="1:6" x14ac:dyDescent="0.35">
      <c r="A305">
        <v>2012</v>
      </c>
      <c r="B305">
        <v>7</v>
      </c>
      <c r="C305" s="5">
        <v>30</v>
      </c>
      <c r="D305" s="1">
        <v>6</v>
      </c>
      <c r="E305">
        <v>6</v>
      </c>
      <c r="F305" s="3">
        <v>8</v>
      </c>
    </row>
    <row r="306" spans="1:6" x14ac:dyDescent="0.35">
      <c r="A306">
        <v>2012</v>
      </c>
      <c r="B306">
        <v>7</v>
      </c>
      <c r="C306" s="5">
        <v>31</v>
      </c>
      <c r="D306" s="1">
        <v>4</v>
      </c>
      <c r="E306">
        <v>4</v>
      </c>
      <c r="F306" s="3">
        <v>8</v>
      </c>
    </row>
    <row r="307" spans="1:6" x14ac:dyDescent="0.35">
      <c r="A307">
        <v>2012</v>
      </c>
      <c r="B307">
        <v>8</v>
      </c>
      <c r="C307" s="4">
        <v>1</v>
      </c>
      <c r="D307">
        <v>4</v>
      </c>
      <c r="E307">
        <v>1</v>
      </c>
      <c r="F307" s="3">
        <v>8</v>
      </c>
    </row>
    <row r="308" spans="1:6" x14ac:dyDescent="0.35">
      <c r="A308">
        <v>2012</v>
      </c>
      <c r="B308">
        <v>8</v>
      </c>
      <c r="C308" s="5">
        <v>2</v>
      </c>
      <c r="D308">
        <v>3</v>
      </c>
      <c r="E308">
        <v>3</v>
      </c>
      <c r="F308" s="3">
        <v>8</v>
      </c>
    </row>
    <row r="309" spans="1:6" x14ac:dyDescent="0.35">
      <c r="A309">
        <v>2012</v>
      </c>
      <c r="B309">
        <v>8</v>
      </c>
      <c r="C309" s="5">
        <v>3</v>
      </c>
      <c r="D309">
        <v>6</v>
      </c>
      <c r="E309">
        <v>2</v>
      </c>
      <c r="F309" s="3">
        <v>8</v>
      </c>
    </row>
    <row r="310" spans="1:6" x14ac:dyDescent="0.35">
      <c r="A310">
        <v>2012</v>
      </c>
      <c r="B310">
        <v>8</v>
      </c>
      <c r="C310" s="5">
        <v>4</v>
      </c>
      <c r="D310">
        <v>4</v>
      </c>
      <c r="E310">
        <v>4</v>
      </c>
      <c r="F310" s="3">
        <v>8</v>
      </c>
    </row>
    <row r="311" spans="1:6" x14ac:dyDescent="0.35">
      <c r="A311">
        <v>2012</v>
      </c>
      <c r="B311">
        <v>8</v>
      </c>
      <c r="C311" s="5">
        <v>5</v>
      </c>
      <c r="D311">
        <v>8</v>
      </c>
      <c r="E311">
        <v>5</v>
      </c>
      <c r="F311" s="3">
        <v>8</v>
      </c>
    </row>
    <row r="312" spans="1:6" x14ac:dyDescent="0.35">
      <c r="A312">
        <v>2012</v>
      </c>
      <c r="B312">
        <v>8</v>
      </c>
      <c r="C312" s="5">
        <v>6</v>
      </c>
      <c r="D312">
        <v>6</v>
      </c>
      <c r="E312">
        <v>5</v>
      </c>
      <c r="F312" s="3">
        <v>8</v>
      </c>
    </row>
    <row r="313" spans="1:6" x14ac:dyDescent="0.35">
      <c r="A313">
        <v>2012</v>
      </c>
      <c r="B313">
        <v>8</v>
      </c>
      <c r="C313" s="5">
        <v>7</v>
      </c>
      <c r="D313">
        <v>5</v>
      </c>
      <c r="E313">
        <v>5</v>
      </c>
      <c r="F313" s="3">
        <v>8</v>
      </c>
    </row>
    <row r="314" spans="1:6" x14ac:dyDescent="0.35">
      <c r="A314">
        <v>2012</v>
      </c>
      <c r="B314">
        <v>8</v>
      </c>
      <c r="C314" s="5">
        <v>8</v>
      </c>
      <c r="D314">
        <v>2</v>
      </c>
      <c r="E314">
        <v>2</v>
      </c>
      <c r="F314" s="3">
        <v>8</v>
      </c>
    </row>
    <row r="315" spans="1:6" x14ac:dyDescent="0.35">
      <c r="A315">
        <v>2012</v>
      </c>
      <c r="B315">
        <v>8</v>
      </c>
      <c r="C315" s="5">
        <v>9</v>
      </c>
      <c r="D315">
        <v>6</v>
      </c>
      <c r="E315">
        <v>3</v>
      </c>
      <c r="F315" s="3">
        <v>8</v>
      </c>
    </row>
    <row r="316" spans="1:6" x14ac:dyDescent="0.35">
      <c r="A316">
        <v>2012</v>
      </c>
      <c r="B316">
        <v>8</v>
      </c>
      <c r="C316" s="5">
        <v>10</v>
      </c>
      <c r="D316">
        <v>4</v>
      </c>
      <c r="E316">
        <v>3</v>
      </c>
      <c r="F316" s="3">
        <v>8</v>
      </c>
    </row>
    <row r="317" spans="1:6" x14ac:dyDescent="0.35">
      <c r="A317">
        <v>2012</v>
      </c>
      <c r="B317">
        <v>8</v>
      </c>
      <c r="C317" s="5">
        <v>11</v>
      </c>
      <c r="D317">
        <v>5</v>
      </c>
      <c r="E317">
        <v>5</v>
      </c>
      <c r="F317" s="3">
        <v>8</v>
      </c>
    </row>
    <row r="318" spans="1:6" x14ac:dyDescent="0.35">
      <c r="A318">
        <v>2012</v>
      </c>
      <c r="B318">
        <v>8</v>
      </c>
      <c r="C318" s="5">
        <v>12</v>
      </c>
      <c r="D318">
        <v>3</v>
      </c>
      <c r="E318">
        <v>3</v>
      </c>
      <c r="F318" s="3">
        <v>8</v>
      </c>
    </row>
    <row r="319" spans="1:6" x14ac:dyDescent="0.35">
      <c r="A319">
        <v>2012</v>
      </c>
      <c r="B319">
        <v>8</v>
      </c>
      <c r="C319" s="5">
        <v>13</v>
      </c>
      <c r="D319">
        <v>1</v>
      </c>
      <c r="E319">
        <v>0</v>
      </c>
      <c r="F319" s="3">
        <v>8</v>
      </c>
    </row>
    <row r="320" spans="1:6" x14ac:dyDescent="0.35">
      <c r="A320">
        <v>2012</v>
      </c>
      <c r="B320">
        <v>8</v>
      </c>
      <c r="C320" s="5">
        <v>14</v>
      </c>
      <c r="D320">
        <v>4</v>
      </c>
      <c r="E320">
        <v>2</v>
      </c>
      <c r="F320" s="3">
        <v>8</v>
      </c>
    </row>
    <row r="321" spans="1:6" x14ac:dyDescent="0.35">
      <c r="A321">
        <v>2012</v>
      </c>
      <c r="B321">
        <v>8</v>
      </c>
      <c r="C321" s="5">
        <v>15</v>
      </c>
      <c r="D321">
        <v>4</v>
      </c>
      <c r="E321">
        <v>4</v>
      </c>
      <c r="F321" s="3">
        <v>8</v>
      </c>
    </row>
    <row r="322" spans="1:6" x14ac:dyDescent="0.35">
      <c r="A322">
        <v>2012</v>
      </c>
      <c r="B322">
        <v>8</v>
      </c>
      <c r="C322" s="5">
        <v>16</v>
      </c>
      <c r="D322">
        <v>2</v>
      </c>
      <c r="E322">
        <v>1</v>
      </c>
      <c r="F322" s="3">
        <v>8</v>
      </c>
    </row>
    <row r="323" spans="1:6" x14ac:dyDescent="0.35">
      <c r="A323">
        <v>2012</v>
      </c>
      <c r="B323">
        <v>8</v>
      </c>
      <c r="C323" s="5">
        <v>17</v>
      </c>
      <c r="D323">
        <v>2</v>
      </c>
      <c r="E323">
        <v>2</v>
      </c>
      <c r="F323" s="3">
        <v>8</v>
      </c>
    </row>
    <row r="324" spans="1:6" x14ac:dyDescent="0.35">
      <c r="A324">
        <v>2013</v>
      </c>
      <c r="B324">
        <v>5</v>
      </c>
      <c r="C324" s="7">
        <v>12</v>
      </c>
      <c r="D324">
        <v>0</v>
      </c>
      <c r="E324">
        <v>0</v>
      </c>
      <c r="F324">
        <v>1</v>
      </c>
    </row>
    <row r="325" spans="1:6" x14ac:dyDescent="0.35">
      <c r="A325">
        <v>2013</v>
      </c>
      <c r="B325">
        <v>5</v>
      </c>
      <c r="C325" s="7">
        <v>13</v>
      </c>
      <c r="D325">
        <v>2</v>
      </c>
      <c r="E325">
        <v>0</v>
      </c>
      <c r="F325">
        <v>2</v>
      </c>
    </row>
    <row r="326" spans="1:6" x14ac:dyDescent="0.35">
      <c r="A326">
        <v>2013</v>
      </c>
      <c r="B326">
        <v>5</v>
      </c>
      <c r="C326" s="7">
        <v>14</v>
      </c>
      <c r="D326">
        <v>2</v>
      </c>
      <c r="E326">
        <v>1</v>
      </c>
      <c r="F326">
        <v>2</v>
      </c>
    </row>
    <row r="327" spans="1:6" x14ac:dyDescent="0.35">
      <c r="A327">
        <v>2013</v>
      </c>
      <c r="B327">
        <v>5</v>
      </c>
      <c r="C327" s="7">
        <v>15</v>
      </c>
      <c r="D327">
        <v>1</v>
      </c>
      <c r="E327">
        <v>1</v>
      </c>
      <c r="F327">
        <v>2</v>
      </c>
    </row>
    <row r="328" spans="1:6" x14ac:dyDescent="0.35">
      <c r="A328">
        <v>2013</v>
      </c>
      <c r="B328">
        <v>5</v>
      </c>
      <c r="C328" s="7">
        <v>16</v>
      </c>
      <c r="D328">
        <v>3</v>
      </c>
      <c r="E328">
        <v>0</v>
      </c>
      <c r="F328">
        <v>2</v>
      </c>
    </row>
    <row r="329" spans="1:6" x14ac:dyDescent="0.35">
      <c r="A329">
        <v>2013</v>
      </c>
      <c r="B329">
        <v>5</v>
      </c>
      <c r="C329" s="7">
        <v>17</v>
      </c>
      <c r="D329">
        <v>1</v>
      </c>
      <c r="E329">
        <v>1</v>
      </c>
      <c r="F329">
        <v>2</v>
      </c>
    </row>
    <row r="330" spans="1:6" x14ac:dyDescent="0.35">
      <c r="A330">
        <v>2013</v>
      </c>
      <c r="B330">
        <v>5</v>
      </c>
      <c r="C330" s="7">
        <v>18</v>
      </c>
      <c r="D330">
        <v>0</v>
      </c>
      <c r="E330">
        <v>0</v>
      </c>
      <c r="F330">
        <v>2</v>
      </c>
    </row>
    <row r="331" spans="1:6" x14ac:dyDescent="0.35">
      <c r="A331">
        <v>2013</v>
      </c>
      <c r="B331">
        <v>5</v>
      </c>
      <c r="C331" s="7">
        <v>19</v>
      </c>
      <c r="D331">
        <v>1</v>
      </c>
      <c r="E331">
        <v>1</v>
      </c>
      <c r="F331">
        <v>2</v>
      </c>
    </row>
    <row r="332" spans="1:6" x14ac:dyDescent="0.35">
      <c r="A332">
        <v>2013</v>
      </c>
      <c r="B332">
        <v>5</v>
      </c>
      <c r="C332" s="7">
        <v>20</v>
      </c>
      <c r="D332">
        <v>2</v>
      </c>
      <c r="E332">
        <v>0</v>
      </c>
      <c r="F332">
        <v>5</v>
      </c>
    </row>
    <row r="333" spans="1:6" x14ac:dyDescent="0.35">
      <c r="A333">
        <v>2013</v>
      </c>
      <c r="B333">
        <v>5</v>
      </c>
      <c r="C333" s="7">
        <v>21</v>
      </c>
      <c r="D333">
        <v>3</v>
      </c>
      <c r="E333">
        <v>3</v>
      </c>
      <c r="F333">
        <v>6</v>
      </c>
    </row>
    <row r="334" spans="1:6" x14ac:dyDescent="0.35">
      <c r="A334">
        <v>2013</v>
      </c>
      <c r="B334">
        <v>5</v>
      </c>
      <c r="C334" s="7">
        <v>22</v>
      </c>
      <c r="D334">
        <v>4</v>
      </c>
      <c r="E334">
        <v>4</v>
      </c>
      <c r="F334">
        <v>6</v>
      </c>
    </row>
    <row r="335" spans="1:6" x14ac:dyDescent="0.35">
      <c r="A335">
        <v>2013</v>
      </c>
      <c r="B335">
        <v>5</v>
      </c>
      <c r="C335" s="7">
        <v>23</v>
      </c>
      <c r="D335">
        <v>9</v>
      </c>
      <c r="E335">
        <v>5</v>
      </c>
      <c r="F335">
        <v>6</v>
      </c>
    </row>
    <row r="336" spans="1:6" x14ac:dyDescent="0.35">
      <c r="A336">
        <v>2013</v>
      </c>
      <c r="B336">
        <v>5</v>
      </c>
      <c r="C336" s="7">
        <v>24</v>
      </c>
      <c r="D336">
        <v>10</v>
      </c>
      <c r="E336">
        <v>5</v>
      </c>
      <c r="F336">
        <v>6</v>
      </c>
    </row>
    <row r="337" spans="1:6" x14ac:dyDescent="0.35">
      <c r="A337">
        <v>2013</v>
      </c>
      <c r="B337">
        <v>5</v>
      </c>
      <c r="C337" s="7">
        <v>25</v>
      </c>
      <c r="D337">
        <v>8</v>
      </c>
      <c r="E337">
        <v>4</v>
      </c>
      <c r="F337">
        <v>6</v>
      </c>
    </row>
    <row r="338" spans="1:6" x14ac:dyDescent="0.35">
      <c r="A338">
        <v>2013</v>
      </c>
      <c r="B338">
        <v>5</v>
      </c>
      <c r="C338" s="7">
        <v>26</v>
      </c>
      <c r="D338">
        <v>17</v>
      </c>
      <c r="E338">
        <v>9</v>
      </c>
      <c r="F338">
        <v>6</v>
      </c>
    </row>
    <row r="339" spans="1:6" x14ac:dyDescent="0.35">
      <c r="A339">
        <v>2013</v>
      </c>
      <c r="B339">
        <v>5</v>
      </c>
      <c r="C339" s="7">
        <v>27</v>
      </c>
      <c r="D339">
        <v>20</v>
      </c>
      <c r="E339">
        <v>5</v>
      </c>
      <c r="F339">
        <v>6</v>
      </c>
    </row>
    <row r="340" spans="1:6" x14ac:dyDescent="0.35">
      <c r="A340">
        <v>2013</v>
      </c>
      <c r="B340">
        <v>5</v>
      </c>
      <c r="C340" s="7">
        <v>28</v>
      </c>
      <c r="D340">
        <v>17</v>
      </c>
      <c r="E340">
        <v>7</v>
      </c>
      <c r="F340">
        <v>6</v>
      </c>
    </row>
    <row r="341" spans="1:6" x14ac:dyDescent="0.35">
      <c r="A341">
        <v>2013</v>
      </c>
      <c r="B341">
        <v>5</v>
      </c>
      <c r="C341" s="7">
        <v>29</v>
      </c>
      <c r="D341">
        <v>37</v>
      </c>
      <c r="E341">
        <v>15</v>
      </c>
      <c r="F341">
        <v>6</v>
      </c>
    </row>
    <row r="342" spans="1:6" x14ac:dyDescent="0.35">
      <c r="A342">
        <v>2013</v>
      </c>
      <c r="B342">
        <v>5</v>
      </c>
      <c r="C342" s="7">
        <v>30</v>
      </c>
      <c r="D342">
        <v>8</v>
      </c>
      <c r="E342">
        <v>4</v>
      </c>
      <c r="F342">
        <v>4</v>
      </c>
    </row>
    <row r="343" spans="1:6" x14ac:dyDescent="0.35">
      <c r="A343">
        <v>2013</v>
      </c>
      <c r="B343">
        <v>5</v>
      </c>
      <c r="C343" s="7">
        <v>31</v>
      </c>
      <c r="D343">
        <v>3</v>
      </c>
      <c r="E343">
        <v>1</v>
      </c>
      <c r="F343">
        <v>4</v>
      </c>
    </row>
    <row r="344" spans="1:6" x14ac:dyDescent="0.35">
      <c r="A344">
        <v>2013</v>
      </c>
      <c r="B344">
        <v>7</v>
      </c>
      <c r="C344" s="7">
        <v>2</v>
      </c>
      <c r="D344">
        <v>19</v>
      </c>
      <c r="E344">
        <v>14</v>
      </c>
      <c r="F344">
        <v>9</v>
      </c>
    </row>
    <row r="345" spans="1:6" x14ac:dyDescent="0.35">
      <c r="A345">
        <v>2013</v>
      </c>
      <c r="B345">
        <v>7</v>
      </c>
      <c r="C345" s="7">
        <v>3</v>
      </c>
      <c r="D345">
        <v>6</v>
      </c>
      <c r="E345">
        <v>6</v>
      </c>
      <c r="F345">
        <v>9</v>
      </c>
    </row>
    <row r="346" spans="1:6" x14ac:dyDescent="0.35">
      <c r="A346">
        <v>2013</v>
      </c>
      <c r="B346">
        <v>7</v>
      </c>
      <c r="C346" s="7">
        <v>4</v>
      </c>
      <c r="D346">
        <v>13</v>
      </c>
      <c r="E346">
        <v>9</v>
      </c>
      <c r="F346">
        <v>9</v>
      </c>
    </row>
    <row r="347" spans="1:6" x14ac:dyDescent="0.35">
      <c r="A347">
        <v>2013</v>
      </c>
      <c r="B347">
        <v>7</v>
      </c>
      <c r="C347" s="7">
        <v>5</v>
      </c>
      <c r="D347">
        <v>18</v>
      </c>
      <c r="E347">
        <v>15</v>
      </c>
      <c r="F347">
        <v>9</v>
      </c>
    </row>
    <row r="348" spans="1:6" x14ac:dyDescent="0.35">
      <c r="A348">
        <v>2013</v>
      </c>
      <c r="B348">
        <v>7</v>
      </c>
      <c r="C348" s="7">
        <v>6</v>
      </c>
      <c r="D348">
        <v>19</v>
      </c>
      <c r="E348">
        <v>10</v>
      </c>
      <c r="F348">
        <v>9</v>
      </c>
    </row>
    <row r="349" spans="1:6" x14ac:dyDescent="0.35">
      <c r="A349">
        <v>2013</v>
      </c>
      <c r="B349">
        <v>7</v>
      </c>
      <c r="C349" s="7">
        <v>7</v>
      </c>
      <c r="D349">
        <v>11</v>
      </c>
      <c r="E349">
        <v>7</v>
      </c>
      <c r="F349">
        <v>9</v>
      </c>
    </row>
    <row r="350" spans="1:6" x14ac:dyDescent="0.35">
      <c r="A350">
        <v>2013</v>
      </c>
      <c r="B350">
        <v>7</v>
      </c>
      <c r="C350" s="7">
        <v>8</v>
      </c>
      <c r="D350">
        <v>12</v>
      </c>
      <c r="E350">
        <v>8</v>
      </c>
      <c r="F350">
        <v>9</v>
      </c>
    </row>
    <row r="351" spans="1:6" x14ac:dyDescent="0.35">
      <c r="A351">
        <v>2013</v>
      </c>
      <c r="B351">
        <v>7</v>
      </c>
      <c r="C351" s="7">
        <v>9</v>
      </c>
      <c r="D351">
        <v>13</v>
      </c>
      <c r="E351">
        <v>8</v>
      </c>
      <c r="F351">
        <v>9</v>
      </c>
    </row>
    <row r="352" spans="1:6" x14ac:dyDescent="0.35">
      <c r="A352">
        <v>2013</v>
      </c>
      <c r="B352">
        <v>7</v>
      </c>
      <c r="C352" s="7">
        <v>10</v>
      </c>
      <c r="D352">
        <v>14</v>
      </c>
      <c r="E352">
        <v>12</v>
      </c>
      <c r="F352">
        <v>9</v>
      </c>
    </row>
    <row r="353" spans="1:6" x14ac:dyDescent="0.35">
      <c r="A353">
        <v>2013</v>
      </c>
      <c r="B353">
        <v>7</v>
      </c>
      <c r="C353" s="7">
        <v>11</v>
      </c>
      <c r="D353">
        <v>9</v>
      </c>
      <c r="E353">
        <v>7</v>
      </c>
      <c r="F353">
        <v>9</v>
      </c>
    </row>
    <row r="354" spans="1:6" x14ac:dyDescent="0.35">
      <c r="A354">
        <v>2013</v>
      </c>
      <c r="B354">
        <v>7</v>
      </c>
      <c r="C354" s="7">
        <v>12</v>
      </c>
      <c r="D354">
        <v>13</v>
      </c>
      <c r="E354">
        <v>12</v>
      </c>
      <c r="F354">
        <v>9</v>
      </c>
    </row>
    <row r="355" spans="1:6" x14ac:dyDescent="0.35">
      <c r="A355">
        <v>2013</v>
      </c>
      <c r="B355">
        <v>7</v>
      </c>
      <c r="C355" s="7">
        <v>13</v>
      </c>
      <c r="D355">
        <v>16</v>
      </c>
      <c r="E355">
        <v>13</v>
      </c>
      <c r="F355">
        <v>9</v>
      </c>
    </row>
    <row r="356" spans="1:6" x14ac:dyDescent="0.35">
      <c r="A356">
        <v>2013</v>
      </c>
      <c r="B356">
        <v>7</v>
      </c>
      <c r="C356" s="7">
        <v>14</v>
      </c>
      <c r="D356">
        <v>12</v>
      </c>
      <c r="E356">
        <v>5</v>
      </c>
      <c r="F356">
        <v>9</v>
      </c>
    </row>
    <row r="357" spans="1:6" x14ac:dyDescent="0.35">
      <c r="A357">
        <v>2013</v>
      </c>
      <c r="B357">
        <v>7</v>
      </c>
      <c r="C357" s="7">
        <v>15</v>
      </c>
      <c r="D357">
        <v>13</v>
      </c>
      <c r="E357">
        <v>10</v>
      </c>
      <c r="F357">
        <v>9</v>
      </c>
    </row>
    <row r="358" spans="1:6" x14ac:dyDescent="0.35">
      <c r="A358">
        <v>2013</v>
      </c>
      <c r="B358">
        <v>7</v>
      </c>
      <c r="C358" s="7">
        <v>16</v>
      </c>
      <c r="D358">
        <v>7</v>
      </c>
      <c r="E358">
        <v>6</v>
      </c>
      <c r="F358">
        <v>9</v>
      </c>
    </row>
    <row r="359" spans="1:6" x14ac:dyDescent="0.35">
      <c r="A359">
        <v>2013</v>
      </c>
      <c r="B359">
        <v>7</v>
      </c>
      <c r="C359" s="7">
        <v>17</v>
      </c>
      <c r="D359">
        <v>8</v>
      </c>
      <c r="E359">
        <v>7</v>
      </c>
      <c r="F359">
        <v>9</v>
      </c>
    </row>
    <row r="360" spans="1:6" x14ac:dyDescent="0.35">
      <c r="A360">
        <v>2013</v>
      </c>
      <c r="B360">
        <v>7</v>
      </c>
      <c r="C360" s="7">
        <v>18</v>
      </c>
      <c r="D360">
        <v>16</v>
      </c>
      <c r="E360">
        <v>9</v>
      </c>
      <c r="F360">
        <v>9</v>
      </c>
    </row>
    <row r="361" spans="1:6" x14ac:dyDescent="0.35">
      <c r="A361">
        <v>2013</v>
      </c>
      <c r="B361">
        <v>7</v>
      </c>
      <c r="C361" s="7">
        <v>19</v>
      </c>
      <c r="D361">
        <v>11</v>
      </c>
      <c r="E361">
        <v>10</v>
      </c>
      <c r="F361">
        <v>9</v>
      </c>
    </row>
    <row r="362" spans="1:6" x14ac:dyDescent="0.35">
      <c r="A362">
        <v>2013</v>
      </c>
      <c r="B362">
        <v>7</v>
      </c>
      <c r="C362" s="7">
        <v>20</v>
      </c>
      <c r="D362">
        <v>11</v>
      </c>
      <c r="E362">
        <v>9</v>
      </c>
      <c r="F362">
        <v>9</v>
      </c>
    </row>
    <row r="363" spans="1:6" x14ac:dyDescent="0.35">
      <c r="A363">
        <v>2013</v>
      </c>
      <c r="B363">
        <v>7</v>
      </c>
      <c r="C363" s="7">
        <v>21</v>
      </c>
      <c r="D363">
        <v>11</v>
      </c>
      <c r="E363">
        <v>10</v>
      </c>
      <c r="F363">
        <v>9</v>
      </c>
    </row>
    <row r="364" spans="1:6" x14ac:dyDescent="0.35">
      <c r="A364">
        <v>2013</v>
      </c>
      <c r="B364">
        <v>7</v>
      </c>
      <c r="C364" s="7">
        <v>22</v>
      </c>
      <c r="D364">
        <v>1</v>
      </c>
      <c r="E364">
        <v>0</v>
      </c>
      <c r="F364">
        <v>9</v>
      </c>
    </row>
    <row r="365" spans="1:6" x14ac:dyDescent="0.35">
      <c r="A365">
        <v>2013</v>
      </c>
      <c r="B365">
        <v>7</v>
      </c>
      <c r="C365" s="7">
        <v>23</v>
      </c>
      <c r="D365">
        <v>15</v>
      </c>
      <c r="E365">
        <v>10</v>
      </c>
      <c r="F365">
        <v>9</v>
      </c>
    </row>
    <row r="366" spans="1:6" x14ac:dyDescent="0.35">
      <c r="A366">
        <v>2013</v>
      </c>
      <c r="B366">
        <v>7</v>
      </c>
      <c r="C366" s="7">
        <v>24</v>
      </c>
      <c r="D366">
        <v>10</v>
      </c>
      <c r="E366">
        <v>7</v>
      </c>
      <c r="F366">
        <v>9</v>
      </c>
    </row>
    <row r="367" spans="1:6" x14ac:dyDescent="0.35">
      <c r="A367">
        <v>2013</v>
      </c>
      <c r="B367">
        <v>7</v>
      </c>
      <c r="C367" s="7">
        <v>25</v>
      </c>
      <c r="D367">
        <v>12</v>
      </c>
      <c r="E367">
        <v>8</v>
      </c>
      <c r="F367">
        <v>9</v>
      </c>
    </row>
    <row r="368" spans="1:6" x14ac:dyDescent="0.35">
      <c r="A368">
        <v>2013</v>
      </c>
      <c r="B368">
        <v>7</v>
      </c>
      <c r="C368" s="7">
        <v>26</v>
      </c>
      <c r="D368">
        <v>14</v>
      </c>
      <c r="E368">
        <v>11</v>
      </c>
      <c r="F368">
        <v>9</v>
      </c>
    </row>
    <row r="369" spans="1:6" x14ac:dyDescent="0.35">
      <c r="A369">
        <v>2013</v>
      </c>
      <c r="B369">
        <v>7</v>
      </c>
      <c r="C369" s="7">
        <v>27</v>
      </c>
      <c r="D369">
        <v>5</v>
      </c>
      <c r="E369">
        <v>4</v>
      </c>
      <c r="F369">
        <v>9</v>
      </c>
    </row>
    <row r="370" spans="1:6" x14ac:dyDescent="0.35">
      <c r="A370">
        <v>2013</v>
      </c>
      <c r="B370">
        <v>7</v>
      </c>
      <c r="C370" s="7">
        <v>28</v>
      </c>
      <c r="D370">
        <v>8</v>
      </c>
      <c r="E370">
        <v>5</v>
      </c>
      <c r="F370">
        <v>9</v>
      </c>
    </row>
    <row r="371" spans="1:6" x14ac:dyDescent="0.35">
      <c r="A371">
        <v>2013</v>
      </c>
      <c r="B371">
        <v>7</v>
      </c>
      <c r="C371" s="7">
        <v>29</v>
      </c>
      <c r="D371">
        <v>7</v>
      </c>
      <c r="E371">
        <v>5</v>
      </c>
      <c r="F371">
        <v>9</v>
      </c>
    </row>
    <row r="372" spans="1:6" x14ac:dyDescent="0.35">
      <c r="A372">
        <v>2013</v>
      </c>
      <c r="B372">
        <v>7</v>
      </c>
      <c r="C372" s="7">
        <v>30</v>
      </c>
      <c r="D372">
        <v>5</v>
      </c>
      <c r="E372">
        <v>3</v>
      </c>
      <c r="F372">
        <v>9</v>
      </c>
    </row>
    <row r="373" spans="1:6" x14ac:dyDescent="0.35">
      <c r="A373">
        <v>2013</v>
      </c>
      <c r="B373">
        <v>7</v>
      </c>
      <c r="C373" s="7">
        <v>31</v>
      </c>
      <c r="D373">
        <v>15</v>
      </c>
      <c r="E373">
        <v>9</v>
      </c>
      <c r="F373">
        <v>9</v>
      </c>
    </row>
    <row r="374" spans="1:6" x14ac:dyDescent="0.35">
      <c r="A374">
        <v>2013</v>
      </c>
      <c r="B374">
        <v>8</v>
      </c>
      <c r="C374" s="7">
        <v>1</v>
      </c>
      <c r="D374">
        <v>21</v>
      </c>
      <c r="E374">
        <v>12</v>
      </c>
      <c r="F374">
        <v>9</v>
      </c>
    </row>
    <row r="375" spans="1:6" x14ac:dyDescent="0.35">
      <c r="A375">
        <v>2013</v>
      </c>
      <c r="B375">
        <v>8</v>
      </c>
      <c r="C375" s="7">
        <v>2</v>
      </c>
      <c r="D375">
        <v>8</v>
      </c>
      <c r="E375">
        <v>5</v>
      </c>
      <c r="F375">
        <v>9</v>
      </c>
    </row>
    <row r="376" spans="1:6" x14ac:dyDescent="0.35">
      <c r="A376">
        <v>2013</v>
      </c>
      <c r="B376">
        <v>8</v>
      </c>
      <c r="C376" s="7">
        <v>3</v>
      </c>
      <c r="D376">
        <v>11</v>
      </c>
      <c r="E376">
        <v>7</v>
      </c>
      <c r="F376">
        <v>9</v>
      </c>
    </row>
    <row r="377" spans="1:6" x14ac:dyDescent="0.35">
      <c r="A377">
        <v>2013</v>
      </c>
      <c r="B377">
        <v>8</v>
      </c>
      <c r="C377" s="7">
        <v>4</v>
      </c>
      <c r="D377">
        <v>3</v>
      </c>
      <c r="E377">
        <v>0</v>
      </c>
      <c r="F377">
        <v>9</v>
      </c>
    </row>
    <row r="378" spans="1:6" x14ac:dyDescent="0.35">
      <c r="A378">
        <v>2013</v>
      </c>
      <c r="B378">
        <v>8</v>
      </c>
      <c r="C378" s="7">
        <v>5</v>
      </c>
      <c r="D378">
        <v>8</v>
      </c>
      <c r="E378">
        <v>3</v>
      </c>
      <c r="F378">
        <v>8</v>
      </c>
    </row>
    <row r="379" spans="1:6" x14ac:dyDescent="0.35">
      <c r="A379">
        <v>2013</v>
      </c>
      <c r="B379">
        <v>8</v>
      </c>
      <c r="C379" s="7">
        <v>6</v>
      </c>
      <c r="D379">
        <v>5</v>
      </c>
      <c r="E379">
        <v>2</v>
      </c>
      <c r="F379">
        <v>8</v>
      </c>
    </row>
    <row r="380" spans="1:6" x14ac:dyDescent="0.35">
      <c r="A380">
        <v>2013</v>
      </c>
      <c r="B380">
        <v>8</v>
      </c>
      <c r="C380" s="7">
        <v>7</v>
      </c>
      <c r="D380">
        <v>3</v>
      </c>
      <c r="E380">
        <v>3</v>
      </c>
      <c r="F380">
        <v>5</v>
      </c>
    </row>
    <row r="381" spans="1:6" x14ac:dyDescent="0.35">
      <c r="A381">
        <v>2014</v>
      </c>
      <c r="B381">
        <v>5</v>
      </c>
      <c r="C381" s="7">
        <v>23</v>
      </c>
      <c r="D381">
        <v>0</v>
      </c>
      <c r="E381">
        <v>0</v>
      </c>
      <c r="F381">
        <v>2</v>
      </c>
    </row>
    <row r="382" spans="1:6" x14ac:dyDescent="0.35">
      <c r="A382">
        <v>2014</v>
      </c>
      <c r="B382">
        <v>5</v>
      </c>
      <c r="C382" s="7">
        <v>24</v>
      </c>
      <c r="D382">
        <v>0</v>
      </c>
      <c r="E382">
        <v>0</v>
      </c>
      <c r="F382">
        <v>2</v>
      </c>
    </row>
    <row r="383" spans="1:6" x14ac:dyDescent="0.35">
      <c r="A383">
        <v>2014</v>
      </c>
      <c r="B383">
        <v>5</v>
      </c>
      <c r="C383" s="7">
        <v>25</v>
      </c>
      <c r="D383">
        <v>0</v>
      </c>
      <c r="E383">
        <v>0</v>
      </c>
      <c r="F383">
        <v>4</v>
      </c>
    </row>
    <row r="384" spans="1:6" x14ac:dyDescent="0.35">
      <c r="A384">
        <v>2014</v>
      </c>
      <c r="B384">
        <v>5</v>
      </c>
      <c r="C384" s="7">
        <v>26</v>
      </c>
      <c r="D384">
        <v>0</v>
      </c>
      <c r="E384">
        <v>0</v>
      </c>
      <c r="F384">
        <v>4</v>
      </c>
    </row>
    <row r="385" spans="1:6" x14ac:dyDescent="0.35">
      <c r="A385">
        <v>2014</v>
      </c>
      <c r="B385">
        <v>5</v>
      </c>
      <c r="C385" s="7">
        <v>27</v>
      </c>
      <c r="D385">
        <v>2</v>
      </c>
      <c r="E385">
        <v>2</v>
      </c>
      <c r="F385">
        <v>4</v>
      </c>
    </row>
    <row r="386" spans="1:6" x14ac:dyDescent="0.35">
      <c r="A386">
        <v>2014</v>
      </c>
      <c r="B386">
        <v>5</v>
      </c>
      <c r="C386" s="7">
        <v>28</v>
      </c>
      <c r="D386">
        <v>0</v>
      </c>
      <c r="E386">
        <v>0</v>
      </c>
      <c r="F386">
        <v>5</v>
      </c>
    </row>
    <row r="387" spans="1:6" x14ac:dyDescent="0.35">
      <c r="A387">
        <v>2014</v>
      </c>
      <c r="B387">
        <v>5</v>
      </c>
      <c r="C387" s="7">
        <v>29</v>
      </c>
      <c r="D387">
        <v>4</v>
      </c>
      <c r="E387">
        <v>3</v>
      </c>
      <c r="F387">
        <v>6</v>
      </c>
    </row>
    <row r="388" spans="1:6" x14ac:dyDescent="0.35">
      <c r="A388">
        <v>2014</v>
      </c>
      <c r="B388">
        <v>5</v>
      </c>
      <c r="C388" s="7">
        <v>30</v>
      </c>
      <c r="D388">
        <v>5</v>
      </c>
      <c r="E388">
        <v>4</v>
      </c>
      <c r="F388">
        <v>6</v>
      </c>
    </row>
    <row r="389" spans="1:6" x14ac:dyDescent="0.35">
      <c r="A389">
        <v>2014</v>
      </c>
      <c r="B389">
        <v>5</v>
      </c>
      <c r="C389" s="7">
        <v>31</v>
      </c>
      <c r="D389">
        <v>3</v>
      </c>
      <c r="E389">
        <v>2</v>
      </c>
      <c r="F389">
        <v>6</v>
      </c>
    </row>
    <row r="390" spans="1:6" x14ac:dyDescent="0.35">
      <c r="A390">
        <v>2014</v>
      </c>
      <c r="B390">
        <v>7</v>
      </c>
      <c r="C390" s="7">
        <v>1</v>
      </c>
      <c r="D390">
        <v>11</v>
      </c>
      <c r="E390">
        <v>8</v>
      </c>
      <c r="F390">
        <v>6</v>
      </c>
    </row>
    <row r="391" spans="1:6" x14ac:dyDescent="0.35">
      <c r="A391">
        <v>2014</v>
      </c>
      <c r="B391">
        <v>7</v>
      </c>
      <c r="C391" s="7">
        <v>2</v>
      </c>
      <c r="D391">
        <v>12</v>
      </c>
      <c r="E391">
        <v>11</v>
      </c>
      <c r="F391">
        <v>9</v>
      </c>
    </row>
    <row r="392" spans="1:6" x14ac:dyDescent="0.35">
      <c r="A392">
        <v>2014</v>
      </c>
      <c r="B392">
        <v>7</v>
      </c>
      <c r="C392" s="7">
        <v>3</v>
      </c>
      <c r="D392">
        <v>16</v>
      </c>
      <c r="E392">
        <v>10</v>
      </c>
      <c r="F392">
        <v>9</v>
      </c>
    </row>
    <row r="393" spans="1:6" x14ac:dyDescent="0.35">
      <c r="A393">
        <v>2014</v>
      </c>
      <c r="B393">
        <v>7</v>
      </c>
      <c r="C393" s="7">
        <v>4</v>
      </c>
      <c r="D393">
        <v>12</v>
      </c>
      <c r="E393">
        <v>6</v>
      </c>
      <c r="F393">
        <v>9</v>
      </c>
    </row>
    <row r="394" spans="1:6" x14ac:dyDescent="0.35">
      <c r="A394">
        <v>2014</v>
      </c>
      <c r="B394">
        <v>7</v>
      </c>
      <c r="C394" s="7">
        <v>5</v>
      </c>
      <c r="D394">
        <v>8</v>
      </c>
      <c r="E394">
        <v>8</v>
      </c>
      <c r="F394">
        <v>9</v>
      </c>
    </row>
    <row r="395" spans="1:6" x14ac:dyDescent="0.35">
      <c r="A395">
        <v>2014</v>
      </c>
      <c r="B395">
        <v>7</v>
      </c>
      <c r="C395" s="7">
        <v>6</v>
      </c>
      <c r="D395">
        <v>17</v>
      </c>
      <c r="E395">
        <v>11</v>
      </c>
      <c r="F395">
        <v>9</v>
      </c>
    </row>
    <row r="396" spans="1:6" x14ac:dyDescent="0.35">
      <c r="A396">
        <v>2014</v>
      </c>
      <c r="B396">
        <v>7</v>
      </c>
      <c r="C396" s="7">
        <v>7</v>
      </c>
      <c r="D396">
        <v>7</v>
      </c>
      <c r="E396">
        <v>7</v>
      </c>
      <c r="F396">
        <v>9</v>
      </c>
    </row>
    <row r="397" spans="1:6" x14ac:dyDescent="0.35">
      <c r="A397">
        <v>2014</v>
      </c>
      <c r="B397">
        <v>7</v>
      </c>
      <c r="C397" s="7">
        <v>8</v>
      </c>
      <c r="D397">
        <v>49</v>
      </c>
      <c r="E397">
        <v>18</v>
      </c>
      <c r="F397">
        <v>9</v>
      </c>
    </row>
    <row r="398" spans="1:6" x14ac:dyDescent="0.35">
      <c r="A398">
        <v>2014</v>
      </c>
      <c r="B398">
        <v>7</v>
      </c>
      <c r="C398" s="7">
        <v>9</v>
      </c>
      <c r="D398">
        <v>36</v>
      </c>
      <c r="E398">
        <v>7</v>
      </c>
      <c r="F398">
        <v>9</v>
      </c>
    </row>
    <row r="399" spans="1:6" x14ac:dyDescent="0.35">
      <c r="A399">
        <v>2014</v>
      </c>
      <c r="B399">
        <v>7</v>
      </c>
      <c r="C399" s="7">
        <v>10</v>
      </c>
      <c r="D399">
        <v>24</v>
      </c>
      <c r="E399">
        <v>13</v>
      </c>
      <c r="F399">
        <v>9</v>
      </c>
    </row>
    <row r="400" spans="1:6" x14ac:dyDescent="0.35">
      <c r="A400">
        <v>2014</v>
      </c>
      <c r="B400">
        <v>7</v>
      </c>
      <c r="C400" s="7">
        <v>11</v>
      </c>
      <c r="D400">
        <v>18</v>
      </c>
      <c r="E400">
        <v>15</v>
      </c>
      <c r="F400">
        <v>9</v>
      </c>
    </row>
    <row r="401" spans="1:6" x14ac:dyDescent="0.35">
      <c r="A401">
        <v>2014</v>
      </c>
      <c r="B401">
        <v>7</v>
      </c>
      <c r="C401" s="7">
        <v>12</v>
      </c>
      <c r="D401">
        <v>8</v>
      </c>
      <c r="E401">
        <v>7</v>
      </c>
      <c r="F401">
        <v>9</v>
      </c>
    </row>
    <row r="402" spans="1:6" x14ac:dyDescent="0.35">
      <c r="A402">
        <v>2014</v>
      </c>
      <c r="B402">
        <v>7</v>
      </c>
      <c r="C402" s="7">
        <v>13</v>
      </c>
      <c r="D402">
        <v>7</v>
      </c>
      <c r="E402">
        <v>6</v>
      </c>
      <c r="F402">
        <v>9</v>
      </c>
    </row>
    <row r="403" spans="1:6" x14ac:dyDescent="0.35">
      <c r="A403">
        <v>2014</v>
      </c>
      <c r="B403">
        <v>7</v>
      </c>
      <c r="C403" s="7">
        <v>14</v>
      </c>
      <c r="D403">
        <v>17</v>
      </c>
      <c r="E403">
        <v>14</v>
      </c>
      <c r="F403">
        <v>9</v>
      </c>
    </row>
    <row r="404" spans="1:6" x14ac:dyDescent="0.35">
      <c r="A404">
        <v>2014</v>
      </c>
      <c r="B404">
        <v>7</v>
      </c>
      <c r="C404" s="7">
        <v>15</v>
      </c>
      <c r="D404">
        <v>12</v>
      </c>
      <c r="E404">
        <v>11</v>
      </c>
      <c r="F404">
        <v>9</v>
      </c>
    </row>
    <row r="405" spans="1:6" x14ac:dyDescent="0.35">
      <c r="A405">
        <v>2014</v>
      </c>
      <c r="B405">
        <v>7</v>
      </c>
      <c r="C405" s="7">
        <v>16</v>
      </c>
      <c r="D405">
        <v>5</v>
      </c>
      <c r="E405">
        <v>2</v>
      </c>
      <c r="F405">
        <v>9</v>
      </c>
    </row>
    <row r="406" spans="1:6" x14ac:dyDescent="0.35">
      <c r="A406">
        <v>2014</v>
      </c>
      <c r="B406">
        <v>7</v>
      </c>
      <c r="C406" s="7">
        <v>17</v>
      </c>
      <c r="D406">
        <v>10</v>
      </c>
      <c r="E406">
        <v>6</v>
      </c>
      <c r="F406">
        <v>9</v>
      </c>
    </row>
    <row r="407" spans="1:6" x14ac:dyDescent="0.35">
      <c r="A407">
        <v>2014</v>
      </c>
      <c r="B407">
        <v>7</v>
      </c>
      <c r="C407" s="7">
        <v>18</v>
      </c>
      <c r="D407">
        <v>12</v>
      </c>
      <c r="E407">
        <v>11</v>
      </c>
      <c r="F407">
        <v>9</v>
      </c>
    </row>
    <row r="408" spans="1:6" x14ac:dyDescent="0.35">
      <c r="A408">
        <v>2014</v>
      </c>
      <c r="B408">
        <v>7</v>
      </c>
      <c r="C408" s="7">
        <v>19</v>
      </c>
      <c r="D408">
        <v>7</v>
      </c>
      <c r="E408">
        <v>6</v>
      </c>
      <c r="F408">
        <v>9</v>
      </c>
    </row>
    <row r="409" spans="1:6" x14ac:dyDescent="0.35">
      <c r="A409">
        <v>2014</v>
      </c>
      <c r="B409">
        <v>7</v>
      </c>
      <c r="C409" s="7">
        <v>20</v>
      </c>
      <c r="D409">
        <v>20</v>
      </c>
      <c r="E409">
        <v>13</v>
      </c>
      <c r="F409">
        <v>9</v>
      </c>
    </row>
    <row r="410" spans="1:6" x14ac:dyDescent="0.35">
      <c r="A410">
        <v>2014</v>
      </c>
      <c r="B410">
        <v>7</v>
      </c>
      <c r="C410" s="7">
        <v>21</v>
      </c>
      <c r="D410">
        <v>12</v>
      </c>
      <c r="E410">
        <v>7</v>
      </c>
      <c r="F410">
        <v>9</v>
      </c>
    </row>
    <row r="411" spans="1:6" x14ac:dyDescent="0.35">
      <c r="A411">
        <v>2014</v>
      </c>
      <c r="B411">
        <v>7</v>
      </c>
      <c r="C411" s="7">
        <v>22</v>
      </c>
      <c r="D411">
        <v>11</v>
      </c>
      <c r="E411">
        <v>9</v>
      </c>
      <c r="F411">
        <v>9</v>
      </c>
    </row>
    <row r="412" spans="1:6" x14ac:dyDescent="0.35">
      <c r="A412">
        <v>2014</v>
      </c>
      <c r="B412">
        <v>7</v>
      </c>
      <c r="C412" s="7">
        <v>23</v>
      </c>
      <c r="D412">
        <v>10</v>
      </c>
      <c r="E412">
        <v>7</v>
      </c>
      <c r="F412">
        <v>9</v>
      </c>
    </row>
    <row r="413" spans="1:6" x14ac:dyDescent="0.35">
      <c r="A413">
        <v>2014</v>
      </c>
      <c r="B413">
        <v>7</v>
      </c>
      <c r="C413" s="7">
        <v>24</v>
      </c>
      <c r="D413">
        <v>12</v>
      </c>
      <c r="E413">
        <v>9</v>
      </c>
      <c r="F413">
        <v>9</v>
      </c>
    </row>
    <row r="414" spans="1:6" x14ac:dyDescent="0.35">
      <c r="A414">
        <v>2014</v>
      </c>
      <c r="B414">
        <v>7</v>
      </c>
      <c r="C414" s="7">
        <v>25</v>
      </c>
      <c r="D414">
        <v>13</v>
      </c>
      <c r="E414">
        <v>8</v>
      </c>
      <c r="F414">
        <v>9</v>
      </c>
    </row>
    <row r="415" spans="1:6" x14ac:dyDescent="0.35">
      <c r="A415">
        <v>2014</v>
      </c>
      <c r="B415">
        <v>7</v>
      </c>
      <c r="C415" s="7">
        <v>26</v>
      </c>
      <c r="D415">
        <v>11</v>
      </c>
      <c r="E415">
        <v>8</v>
      </c>
      <c r="F415">
        <v>9</v>
      </c>
    </row>
    <row r="416" spans="1:6" x14ac:dyDescent="0.35">
      <c r="A416">
        <v>2014</v>
      </c>
      <c r="B416">
        <v>7</v>
      </c>
      <c r="C416" s="7">
        <v>27</v>
      </c>
      <c r="D416">
        <v>4</v>
      </c>
      <c r="E416">
        <v>3</v>
      </c>
      <c r="F416">
        <v>9</v>
      </c>
    </row>
    <row r="417" spans="1:6" x14ac:dyDescent="0.35">
      <c r="A417">
        <v>2014</v>
      </c>
      <c r="B417">
        <v>7</v>
      </c>
      <c r="C417" s="7">
        <v>28</v>
      </c>
      <c r="D417">
        <v>11</v>
      </c>
      <c r="E417">
        <v>8</v>
      </c>
      <c r="F417">
        <v>9</v>
      </c>
    </row>
    <row r="418" spans="1:6" x14ac:dyDescent="0.35">
      <c r="A418">
        <v>2014</v>
      </c>
      <c r="B418">
        <v>7</v>
      </c>
      <c r="C418" s="7">
        <v>29</v>
      </c>
      <c r="D418">
        <v>4</v>
      </c>
      <c r="E418">
        <v>3</v>
      </c>
      <c r="F418">
        <v>9</v>
      </c>
    </row>
    <row r="419" spans="1:6" x14ac:dyDescent="0.35">
      <c r="A419">
        <v>2014</v>
      </c>
      <c r="B419">
        <v>7</v>
      </c>
      <c r="C419" s="7">
        <v>30</v>
      </c>
      <c r="D419">
        <v>15</v>
      </c>
      <c r="E419">
        <v>9</v>
      </c>
      <c r="F419">
        <v>9</v>
      </c>
    </row>
    <row r="420" spans="1:6" x14ac:dyDescent="0.35">
      <c r="A420">
        <v>2014</v>
      </c>
      <c r="B420">
        <v>7</v>
      </c>
      <c r="C420" s="7">
        <v>31</v>
      </c>
      <c r="D420">
        <v>4</v>
      </c>
      <c r="E420">
        <v>3</v>
      </c>
      <c r="F420">
        <v>9</v>
      </c>
    </row>
    <row r="421" spans="1:6" x14ac:dyDescent="0.35">
      <c r="A421">
        <v>2014</v>
      </c>
      <c r="B421">
        <v>8</v>
      </c>
      <c r="C421" s="7">
        <v>1</v>
      </c>
      <c r="D421">
        <v>7</v>
      </c>
      <c r="E421">
        <v>5</v>
      </c>
      <c r="F421">
        <v>9</v>
      </c>
    </row>
    <row r="422" spans="1:6" x14ac:dyDescent="0.35">
      <c r="A422">
        <v>2014</v>
      </c>
      <c r="B422">
        <v>8</v>
      </c>
      <c r="C422" s="7">
        <v>2</v>
      </c>
      <c r="D422">
        <v>9</v>
      </c>
      <c r="E422">
        <v>5</v>
      </c>
      <c r="F422">
        <v>9</v>
      </c>
    </row>
    <row r="423" spans="1:6" x14ac:dyDescent="0.35">
      <c r="A423">
        <v>2014</v>
      </c>
      <c r="B423">
        <v>8</v>
      </c>
      <c r="C423" s="7">
        <v>3</v>
      </c>
      <c r="D423">
        <v>8</v>
      </c>
      <c r="E423">
        <v>6</v>
      </c>
      <c r="F423">
        <v>9</v>
      </c>
    </row>
    <row r="424" spans="1:6" x14ac:dyDescent="0.35">
      <c r="A424">
        <v>2014</v>
      </c>
      <c r="B424">
        <v>8</v>
      </c>
      <c r="C424" s="7">
        <v>4</v>
      </c>
      <c r="D424">
        <v>5</v>
      </c>
      <c r="E424">
        <v>4</v>
      </c>
      <c r="F424">
        <v>9</v>
      </c>
    </row>
    <row r="425" spans="1:6" x14ac:dyDescent="0.35">
      <c r="A425">
        <v>2014</v>
      </c>
      <c r="B425">
        <v>8</v>
      </c>
      <c r="C425" s="7">
        <v>5</v>
      </c>
      <c r="D425">
        <v>8</v>
      </c>
      <c r="E425">
        <v>8</v>
      </c>
      <c r="F425">
        <v>9</v>
      </c>
    </row>
    <row r="426" spans="1:6" x14ac:dyDescent="0.35">
      <c r="A426">
        <v>2014</v>
      </c>
      <c r="B426">
        <v>8</v>
      </c>
      <c r="C426" s="7">
        <v>6</v>
      </c>
      <c r="D426">
        <v>4</v>
      </c>
      <c r="E426">
        <v>4</v>
      </c>
      <c r="F426">
        <v>9</v>
      </c>
    </row>
    <row r="427" spans="1:6" x14ac:dyDescent="0.35">
      <c r="A427">
        <v>2014</v>
      </c>
      <c r="B427">
        <v>8</v>
      </c>
      <c r="C427" s="7">
        <v>7</v>
      </c>
      <c r="D427">
        <v>4</v>
      </c>
      <c r="E427">
        <v>4</v>
      </c>
      <c r="F427">
        <v>9</v>
      </c>
    </row>
    <row r="428" spans="1:6" x14ac:dyDescent="0.35">
      <c r="A428">
        <v>2014</v>
      </c>
      <c r="B428">
        <v>8</v>
      </c>
      <c r="C428" s="7">
        <v>8</v>
      </c>
      <c r="D428">
        <v>9</v>
      </c>
      <c r="E428">
        <v>7</v>
      </c>
      <c r="F428">
        <v>9</v>
      </c>
    </row>
    <row r="429" spans="1:6" x14ac:dyDescent="0.35">
      <c r="A429">
        <v>2014</v>
      </c>
      <c r="B429">
        <v>8</v>
      </c>
      <c r="C429" s="7">
        <v>9</v>
      </c>
      <c r="D429">
        <v>4</v>
      </c>
      <c r="E429">
        <v>3</v>
      </c>
      <c r="F429">
        <v>9</v>
      </c>
    </row>
    <row r="430" spans="1:6" x14ac:dyDescent="0.35">
      <c r="A430">
        <v>2014</v>
      </c>
      <c r="B430">
        <v>8</v>
      </c>
      <c r="C430" s="7">
        <v>10</v>
      </c>
      <c r="D430">
        <v>5</v>
      </c>
      <c r="E430">
        <v>4</v>
      </c>
      <c r="F430">
        <v>9</v>
      </c>
    </row>
    <row r="431" spans="1:6" x14ac:dyDescent="0.35">
      <c r="A431">
        <v>2014</v>
      </c>
      <c r="B431">
        <v>8</v>
      </c>
      <c r="C431" s="7">
        <v>11</v>
      </c>
      <c r="D431">
        <v>3</v>
      </c>
      <c r="E431">
        <v>3</v>
      </c>
      <c r="F431">
        <v>9</v>
      </c>
    </row>
    <row r="432" spans="1:6" x14ac:dyDescent="0.35">
      <c r="A432">
        <v>2014</v>
      </c>
      <c r="B432">
        <v>8</v>
      </c>
      <c r="C432" s="7">
        <v>12</v>
      </c>
      <c r="D432">
        <v>5</v>
      </c>
      <c r="E432">
        <v>4</v>
      </c>
      <c r="F432">
        <v>9</v>
      </c>
    </row>
    <row r="433" spans="1:8" x14ac:dyDescent="0.35">
      <c r="A433">
        <v>2014</v>
      </c>
      <c r="B433">
        <v>8</v>
      </c>
      <c r="C433" s="7">
        <v>13</v>
      </c>
      <c r="D433">
        <v>7</v>
      </c>
      <c r="E433">
        <v>6</v>
      </c>
      <c r="F433">
        <v>8</v>
      </c>
    </row>
    <row r="434" spans="1:8" x14ac:dyDescent="0.35">
      <c r="A434">
        <v>2014</v>
      </c>
      <c r="B434">
        <v>8</v>
      </c>
      <c r="C434" s="7">
        <v>14</v>
      </c>
      <c r="D434">
        <v>4</v>
      </c>
      <c r="E434">
        <v>4</v>
      </c>
      <c r="F434">
        <v>8</v>
      </c>
    </row>
    <row r="435" spans="1:8" x14ac:dyDescent="0.35">
      <c r="A435">
        <v>2014</v>
      </c>
      <c r="B435">
        <v>8</v>
      </c>
      <c r="C435" s="7">
        <v>15</v>
      </c>
      <c r="D435">
        <v>3</v>
      </c>
      <c r="E435">
        <v>2</v>
      </c>
      <c r="F435">
        <v>6</v>
      </c>
    </row>
    <row r="436" spans="1:8" x14ac:dyDescent="0.35">
      <c r="A436">
        <v>2015</v>
      </c>
      <c r="B436">
        <v>5</v>
      </c>
      <c r="C436" s="7">
        <v>26</v>
      </c>
      <c r="D436">
        <v>6</v>
      </c>
      <c r="E436">
        <v>3</v>
      </c>
      <c r="F436">
        <v>5</v>
      </c>
    </row>
    <row r="437" spans="1:8" x14ac:dyDescent="0.35">
      <c r="A437">
        <v>2015</v>
      </c>
      <c r="B437">
        <v>5</v>
      </c>
      <c r="C437" s="7">
        <v>27</v>
      </c>
      <c r="D437">
        <v>5</v>
      </c>
      <c r="E437">
        <v>1</v>
      </c>
      <c r="F437">
        <v>5</v>
      </c>
    </row>
    <row r="438" spans="1:8" x14ac:dyDescent="0.35">
      <c r="A438">
        <v>2015</v>
      </c>
      <c r="B438">
        <v>5</v>
      </c>
      <c r="C438" s="7">
        <v>28</v>
      </c>
      <c r="D438">
        <v>2</v>
      </c>
      <c r="E438">
        <v>0</v>
      </c>
      <c r="F438">
        <v>5</v>
      </c>
    </row>
    <row r="439" spans="1:8" x14ac:dyDescent="0.35">
      <c r="A439">
        <v>2015</v>
      </c>
      <c r="B439">
        <v>5</v>
      </c>
      <c r="C439" s="7">
        <v>29</v>
      </c>
      <c r="D439">
        <v>0</v>
      </c>
      <c r="E439">
        <v>0</v>
      </c>
      <c r="F439">
        <v>5</v>
      </c>
    </row>
    <row r="440" spans="1:8" x14ac:dyDescent="0.35">
      <c r="A440">
        <v>2015</v>
      </c>
      <c r="B440">
        <v>5</v>
      </c>
      <c r="C440" s="7">
        <v>30</v>
      </c>
      <c r="D440">
        <v>2</v>
      </c>
      <c r="E440">
        <v>1</v>
      </c>
      <c r="F440">
        <v>5</v>
      </c>
    </row>
    <row r="441" spans="1:8" x14ac:dyDescent="0.35">
      <c r="A441">
        <v>2015</v>
      </c>
      <c r="B441">
        <v>5</v>
      </c>
      <c r="C441" s="7">
        <v>31</v>
      </c>
      <c r="D441">
        <v>4</v>
      </c>
      <c r="E441">
        <v>3</v>
      </c>
      <c r="F441">
        <v>5</v>
      </c>
    </row>
    <row r="442" spans="1:8" x14ac:dyDescent="0.35">
      <c r="A442">
        <v>2015</v>
      </c>
      <c r="B442">
        <v>7</v>
      </c>
      <c r="C442" s="7">
        <v>2</v>
      </c>
      <c r="D442">
        <v>24</v>
      </c>
      <c r="E442">
        <v>17</v>
      </c>
      <c r="F442">
        <v>9</v>
      </c>
      <c r="H442" t="s">
        <v>59</v>
      </c>
    </row>
    <row r="443" spans="1:8" x14ac:dyDescent="0.35">
      <c r="A443">
        <v>2015</v>
      </c>
      <c r="B443">
        <v>7</v>
      </c>
      <c r="C443" s="7">
        <v>3</v>
      </c>
      <c r="D443">
        <v>17</v>
      </c>
      <c r="E443">
        <v>10</v>
      </c>
      <c r="F443">
        <v>9</v>
      </c>
    </row>
    <row r="444" spans="1:8" x14ac:dyDescent="0.35">
      <c r="A444">
        <v>2015</v>
      </c>
      <c r="B444">
        <v>7</v>
      </c>
      <c r="C444" s="7">
        <v>4</v>
      </c>
      <c r="D444">
        <v>17</v>
      </c>
      <c r="E444">
        <v>13</v>
      </c>
      <c r="F444">
        <v>9</v>
      </c>
    </row>
    <row r="445" spans="1:8" x14ac:dyDescent="0.35">
      <c r="A445">
        <v>2015</v>
      </c>
      <c r="B445">
        <v>7</v>
      </c>
      <c r="C445" s="7">
        <v>5</v>
      </c>
      <c r="D445">
        <v>19</v>
      </c>
      <c r="E445">
        <v>15</v>
      </c>
      <c r="F445">
        <v>9</v>
      </c>
    </row>
    <row r="446" spans="1:8" x14ac:dyDescent="0.35">
      <c r="A446">
        <v>2015</v>
      </c>
      <c r="B446">
        <v>7</v>
      </c>
      <c r="C446" s="7">
        <v>6</v>
      </c>
      <c r="D446">
        <v>12</v>
      </c>
      <c r="E446">
        <v>10</v>
      </c>
      <c r="F446">
        <v>9</v>
      </c>
    </row>
    <row r="447" spans="1:8" x14ac:dyDescent="0.35">
      <c r="A447">
        <v>2015</v>
      </c>
      <c r="B447">
        <v>7</v>
      </c>
      <c r="C447" s="7">
        <v>7</v>
      </c>
      <c r="D447">
        <v>13</v>
      </c>
      <c r="E447">
        <v>10</v>
      </c>
      <c r="F447">
        <v>9</v>
      </c>
    </row>
    <row r="448" spans="1:8" x14ac:dyDescent="0.35">
      <c r="A448">
        <v>2015</v>
      </c>
      <c r="B448">
        <v>7</v>
      </c>
      <c r="C448" s="7">
        <v>8</v>
      </c>
      <c r="D448">
        <v>6</v>
      </c>
      <c r="E448">
        <v>6</v>
      </c>
      <c r="F448">
        <v>9</v>
      </c>
    </row>
    <row r="449" spans="1:6" x14ac:dyDescent="0.35">
      <c r="A449">
        <v>2015</v>
      </c>
      <c r="B449">
        <v>7</v>
      </c>
      <c r="C449" s="7">
        <v>9</v>
      </c>
      <c r="D449">
        <v>21</v>
      </c>
      <c r="E449">
        <v>17</v>
      </c>
      <c r="F449">
        <v>9</v>
      </c>
    </row>
    <row r="450" spans="1:6" x14ac:dyDescent="0.35">
      <c r="A450">
        <v>2015</v>
      </c>
      <c r="B450">
        <v>7</v>
      </c>
      <c r="C450" s="7">
        <v>10</v>
      </c>
      <c r="D450">
        <v>12</v>
      </c>
      <c r="E450">
        <v>10</v>
      </c>
      <c r="F450">
        <v>9</v>
      </c>
    </row>
    <row r="451" spans="1:6" x14ac:dyDescent="0.35">
      <c r="A451">
        <v>2015</v>
      </c>
      <c r="B451">
        <v>7</v>
      </c>
      <c r="C451" s="7">
        <v>11</v>
      </c>
      <c r="D451">
        <v>8</v>
      </c>
      <c r="E451">
        <v>6</v>
      </c>
      <c r="F451">
        <v>9</v>
      </c>
    </row>
    <row r="452" spans="1:6" x14ac:dyDescent="0.35">
      <c r="A452">
        <v>2015</v>
      </c>
      <c r="B452">
        <v>7</v>
      </c>
      <c r="C452" s="7">
        <v>12</v>
      </c>
      <c r="D452">
        <v>11</v>
      </c>
      <c r="E452">
        <v>9</v>
      </c>
      <c r="F452">
        <v>9</v>
      </c>
    </row>
    <row r="453" spans="1:6" x14ac:dyDescent="0.35">
      <c r="A453">
        <v>2015</v>
      </c>
      <c r="B453">
        <v>7</v>
      </c>
      <c r="C453" s="7">
        <v>13</v>
      </c>
      <c r="D453">
        <v>9</v>
      </c>
      <c r="E453">
        <v>7</v>
      </c>
      <c r="F453">
        <v>9</v>
      </c>
    </row>
    <row r="454" spans="1:6" x14ac:dyDescent="0.35">
      <c r="A454">
        <v>2015</v>
      </c>
      <c r="B454">
        <v>7</v>
      </c>
      <c r="C454" s="7">
        <v>14</v>
      </c>
      <c r="D454">
        <v>7</v>
      </c>
      <c r="E454">
        <v>5</v>
      </c>
      <c r="F454">
        <v>9</v>
      </c>
    </row>
    <row r="455" spans="1:6" x14ac:dyDescent="0.35">
      <c r="A455">
        <v>2015</v>
      </c>
      <c r="B455">
        <v>7</v>
      </c>
      <c r="C455" s="7">
        <v>15</v>
      </c>
      <c r="D455">
        <v>9</v>
      </c>
      <c r="E455">
        <v>8</v>
      </c>
      <c r="F455">
        <v>9</v>
      </c>
    </row>
    <row r="456" spans="1:6" x14ac:dyDescent="0.35">
      <c r="A456">
        <v>2015</v>
      </c>
      <c r="B456">
        <v>7</v>
      </c>
      <c r="C456" s="7">
        <v>16</v>
      </c>
      <c r="D456">
        <v>17</v>
      </c>
      <c r="E456">
        <v>13</v>
      </c>
      <c r="F456">
        <v>9</v>
      </c>
    </row>
    <row r="457" spans="1:6" x14ac:dyDescent="0.35">
      <c r="A457">
        <v>2015</v>
      </c>
      <c r="B457">
        <v>7</v>
      </c>
      <c r="C457" s="7">
        <v>17</v>
      </c>
      <c r="D457">
        <v>10</v>
      </c>
      <c r="E457">
        <v>9</v>
      </c>
      <c r="F457">
        <v>9</v>
      </c>
    </row>
    <row r="458" spans="1:6" x14ac:dyDescent="0.35">
      <c r="A458">
        <v>2015</v>
      </c>
      <c r="B458">
        <v>7</v>
      </c>
      <c r="C458" s="7">
        <v>18</v>
      </c>
      <c r="D458">
        <v>3</v>
      </c>
      <c r="E458">
        <v>2</v>
      </c>
      <c r="F458">
        <v>9</v>
      </c>
    </row>
    <row r="459" spans="1:6" x14ac:dyDescent="0.35">
      <c r="A459">
        <v>2015</v>
      </c>
      <c r="B459">
        <v>7</v>
      </c>
      <c r="C459" s="7">
        <v>19</v>
      </c>
      <c r="D459">
        <v>15</v>
      </c>
      <c r="E459">
        <v>15</v>
      </c>
      <c r="F459">
        <v>9</v>
      </c>
    </row>
    <row r="460" spans="1:6" x14ac:dyDescent="0.35">
      <c r="A460">
        <v>2015</v>
      </c>
      <c r="B460">
        <v>7</v>
      </c>
      <c r="C460" s="7">
        <v>20</v>
      </c>
      <c r="D460">
        <v>9</v>
      </c>
      <c r="E460">
        <v>8</v>
      </c>
      <c r="F460">
        <v>9</v>
      </c>
    </row>
    <row r="461" spans="1:6" x14ac:dyDescent="0.35">
      <c r="A461">
        <v>2015</v>
      </c>
      <c r="B461">
        <v>7</v>
      </c>
      <c r="C461" s="7">
        <v>21</v>
      </c>
      <c r="D461">
        <v>18</v>
      </c>
      <c r="E461">
        <v>12</v>
      </c>
      <c r="F461">
        <v>9</v>
      </c>
    </row>
    <row r="462" spans="1:6" x14ac:dyDescent="0.35">
      <c r="A462">
        <v>2015</v>
      </c>
      <c r="B462">
        <v>7</v>
      </c>
      <c r="C462" s="7">
        <v>22</v>
      </c>
      <c r="D462">
        <v>13</v>
      </c>
      <c r="E462">
        <v>11</v>
      </c>
      <c r="F462">
        <v>9</v>
      </c>
    </row>
    <row r="463" spans="1:6" x14ac:dyDescent="0.35">
      <c r="A463">
        <v>2015</v>
      </c>
      <c r="B463">
        <v>7</v>
      </c>
      <c r="C463" s="7">
        <v>23</v>
      </c>
      <c r="D463">
        <v>16</v>
      </c>
      <c r="E463">
        <v>11</v>
      </c>
      <c r="F463">
        <v>9</v>
      </c>
    </row>
    <row r="464" spans="1:6" x14ac:dyDescent="0.35">
      <c r="A464">
        <v>2015</v>
      </c>
      <c r="B464">
        <v>7</v>
      </c>
      <c r="C464" s="7">
        <v>24</v>
      </c>
      <c r="D464">
        <v>15</v>
      </c>
      <c r="E464">
        <v>13</v>
      </c>
      <c r="F464">
        <v>9</v>
      </c>
    </row>
    <row r="465" spans="1:6" x14ac:dyDescent="0.35">
      <c r="A465">
        <v>2015</v>
      </c>
      <c r="B465">
        <v>7</v>
      </c>
      <c r="C465" s="7">
        <v>25</v>
      </c>
      <c r="D465">
        <v>16</v>
      </c>
      <c r="E465">
        <v>10</v>
      </c>
      <c r="F465">
        <v>9</v>
      </c>
    </row>
    <row r="466" spans="1:6" x14ac:dyDescent="0.35">
      <c r="A466">
        <v>2015</v>
      </c>
      <c r="B466">
        <v>7</v>
      </c>
      <c r="C466" s="7">
        <v>26</v>
      </c>
      <c r="D466">
        <v>12</v>
      </c>
      <c r="E466">
        <v>10</v>
      </c>
      <c r="F466">
        <v>9</v>
      </c>
    </row>
    <row r="467" spans="1:6" x14ac:dyDescent="0.35">
      <c r="A467">
        <v>2015</v>
      </c>
      <c r="B467">
        <v>7</v>
      </c>
      <c r="C467" s="7">
        <v>27</v>
      </c>
      <c r="D467">
        <v>11</v>
      </c>
      <c r="E467">
        <v>5</v>
      </c>
      <c r="F467">
        <v>9</v>
      </c>
    </row>
    <row r="468" spans="1:6" x14ac:dyDescent="0.35">
      <c r="A468">
        <v>2015</v>
      </c>
      <c r="B468">
        <v>7</v>
      </c>
      <c r="C468" s="7">
        <v>28</v>
      </c>
      <c r="D468">
        <v>11</v>
      </c>
      <c r="E468">
        <v>7</v>
      </c>
      <c r="F468">
        <v>9</v>
      </c>
    </row>
    <row r="469" spans="1:6" x14ac:dyDescent="0.35">
      <c r="A469">
        <v>2015</v>
      </c>
      <c r="B469">
        <v>7</v>
      </c>
      <c r="C469" s="7">
        <v>29</v>
      </c>
      <c r="D469">
        <v>11</v>
      </c>
      <c r="E469">
        <v>5</v>
      </c>
      <c r="F469">
        <v>9</v>
      </c>
    </row>
    <row r="470" spans="1:6" x14ac:dyDescent="0.35">
      <c r="A470">
        <v>2015</v>
      </c>
      <c r="B470">
        <v>7</v>
      </c>
      <c r="C470" s="7">
        <v>30</v>
      </c>
      <c r="D470">
        <v>14</v>
      </c>
      <c r="E470">
        <v>12</v>
      </c>
      <c r="F470">
        <v>9</v>
      </c>
    </row>
    <row r="471" spans="1:6" x14ac:dyDescent="0.35">
      <c r="A471">
        <v>2015</v>
      </c>
      <c r="B471">
        <v>7</v>
      </c>
      <c r="C471" s="7">
        <v>31</v>
      </c>
      <c r="D471">
        <v>15</v>
      </c>
      <c r="E471">
        <v>10</v>
      </c>
      <c r="F471">
        <v>9</v>
      </c>
    </row>
    <row r="472" spans="1:6" x14ac:dyDescent="0.35">
      <c r="A472">
        <v>2015</v>
      </c>
      <c r="B472">
        <v>8</v>
      </c>
      <c r="C472" s="7">
        <v>1</v>
      </c>
      <c r="D472">
        <v>10</v>
      </c>
      <c r="E472">
        <v>9</v>
      </c>
      <c r="F472">
        <v>9</v>
      </c>
    </row>
    <row r="473" spans="1:6" x14ac:dyDescent="0.35">
      <c r="A473">
        <v>2015</v>
      </c>
      <c r="B473">
        <v>8</v>
      </c>
      <c r="C473" s="7">
        <v>2</v>
      </c>
      <c r="D473">
        <v>6</v>
      </c>
      <c r="E473">
        <v>2</v>
      </c>
      <c r="F473">
        <v>9</v>
      </c>
    </row>
    <row r="474" spans="1:6" x14ac:dyDescent="0.35">
      <c r="A474">
        <v>2015</v>
      </c>
      <c r="B474">
        <v>8</v>
      </c>
      <c r="C474" s="7">
        <v>3</v>
      </c>
      <c r="D474">
        <v>10</v>
      </c>
      <c r="E474">
        <v>4</v>
      </c>
      <c r="F474">
        <v>9</v>
      </c>
    </row>
    <row r="475" spans="1:6" x14ac:dyDescent="0.35">
      <c r="A475">
        <v>2015</v>
      </c>
      <c r="B475">
        <v>8</v>
      </c>
      <c r="C475" s="7">
        <v>4</v>
      </c>
      <c r="D475">
        <v>5</v>
      </c>
      <c r="E475">
        <v>3</v>
      </c>
      <c r="F475">
        <v>9</v>
      </c>
    </row>
    <row r="476" spans="1:6" x14ac:dyDescent="0.35">
      <c r="A476">
        <v>2015</v>
      </c>
      <c r="B476">
        <v>8</v>
      </c>
      <c r="C476" s="7">
        <v>5</v>
      </c>
      <c r="D476">
        <v>4</v>
      </c>
      <c r="E476">
        <v>3</v>
      </c>
      <c r="F476">
        <v>9</v>
      </c>
    </row>
    <row r="477" spans="1:6" x14ac:dyDescent="0.35">
      <c r="A477">
        <v>2015</v>
      </c>
      <c r="B477">
        <v>8</v>
      </c>
      <c r="C477" s="7">
        <v>6</v>
      </c>
      <c r="D477">
        <v>6</v>
      </c>
      <c r="E477">
        <v>6</v>
      </c>
      <c r="F477">
        <v>9</v>
      </c>
    </row>
    <row r="478" spans="1:6" x14ac:dyDescent="0.35">
      <c r="A478">
        <v>2015</v>
      </c>
      <c r="B478">
        <v>8</v>
      </c>
      <c r="C478" s="7">
        <v>7</v>
      </c>
      <c r="D478">
        <v>14</v>
      </c>
      <c r="E478">
        <v>8</v>
      </c>
      <c r="F478">
        <v>9</v>
      </c>
    </row>
    <row r="479" spans="1:6" x14ac:dyDescent="0.35">
      <c r="A479">
        <v>2015</v>
      </c>
      <c r="B479">
        <v>8</v>
      </c>
      <c r="C479" s="7">
        <v>8</v>
      </c>
      <c r="D479">
        <v>6</v>
      </c>
      <c r="E479">
        <v>2</v>
      </c>
      <c r="F479">
        <v>9</v>
      </c>
    </row>
    <row r="480" spans="1:6" x14ac:dyDescent="0.35">
      <c r="A480">
        <v>2016</v>
      </c>
      <c r="B480">
        <v>5</v>
      </c>
      <c r="C480" s="7">
        <v>18</v>
      </c>
      <c r="D480" s="13">
        <v>3</v>
      </c>
      <c r="E480" s="13">
        <v>1</v>
      </c>
      <c r="F480" s="3">
        <v>4</v>
      </c>
    </row>
    <row r="481" spans="1:6" x14ac:dyDescent="0.35">
      <c r="A481">
        <v>2016</v>
      </c>
      <c r="B481">
        <v>5</v>
      </c>
      <c r="C481" s="7">
        <v>19</v>
      </c>
      <c r="D481" s="13">
        <v>11</v>
      </c>
      <c r="E481" s="13">
        <v>5</v>
      </c>
      <c r="F481" s="3">
        <v>4</v>
      </c>
    </row>
    <row r="482" spans="1:6" x14ac:dyDescent="0.35">
      <c r="A482">
        <v>2016</v>
      </c>
      <c r="B482">
        <v>5</v>
      </c>
      <c r="C482" s="7">
        <v>20</v>
      </c>
      <c r="D482" s="13">
        <v>6</v>
      </c>
      <c r="E482" s="13">
        <v>4</v>
      </c>
      <c r="F482" s="3">
        <v>4</v>
      </c>
    </row>
    <row r="483" spans="1:6" x14ac:dyDescent="0.35">
      <c r="A483">
        <v>2016</v>
      </c>
      <c r="B483">
        <v>5</v>
      </c>
      <c r="C483" s="7">
        <v>21</v>
      </c>
      <c r="D483" s="13">
        <v>2</v>
      </c>
      <c r="E483" s="13">
        <v>1</v>
      </c>
      <c r="F483" s="3">
        <v>4</v>
      </c>
    </row>
    <row r="484" spans="1:6" x14ac:dyDescent="0.35">
      <c r="A484">
        <v>2016</v>
      </c>
      <c r="B484">
        <v>5</v>
      </c>
      <c r="C484" s="7">
        <v>22</v>
      </c>
      <c r="D484" s="13">
        <v>7</v>
      </c>
      <c r="E484" s="13">
        <v>2</v>
      </c>
      <c r="F484" s="3">
        <v>4</v>
      </c>
    </row>
    <row r="485" spans="1:6" x14ac:dyDescent="0.35">
      <c r="A485">
        <v>2016</v>
      </c>
      <c r="B485">
        <v>5</v>
      </c>
      <c r="C485" s="7">
        <v>23</v>
      </c>
      <c r="D485" s="13">
        <v>8</v>
      </c>
      <c r="E485" s="13">
        <v>3</v>
      </c>
      <c r="F485" s="3">
        <v>4</v>
      </c>
    </row>
    <row r="486" spans="1:6" x14ac:dyDescent="0.35">
      <c r="A486">
        <v>2016</v>
      </c>
      <c r="B486">
        <v>5</v>
      </c>
      <c r="C486" s="7">
        <v>24</v>
      </c>
      <c r="D486" s="13">
        <v>3</v>
      </c>
      <c r="E486" s="13">
        <v>2</v>
      </c>
      <c r="F486" s="3">
        <v>4</v>
      </c>
    </row>
    <row r="487" spans="1:6" x14ac:dyDescent="0.35">
      <c r="A487">
        <v>2016</v>
      </c>
      <c r="B487">
        <v>5</v>
      </c>
      <c r="C487" s="7">
        <v>25</v>
      </c>
      <c r="D487" s="13">
        <v>5</v>
      </c>
      <c r="E487" s="13">
        <v>3</v>
      </c>
      <c r="F487" s="3">
        <v>4</v>
      </c>
    </row>
    <row r="488" spans="1:6" x14ac:dyDescent="0.35">
      <c r="A488">
        <v>2016</v>
      </c>
      <c r="B488">
        <v>5</v>
      </c>
      <c r="C488" s="7">
        <v>26</v>
      </c>
      <c r="D488" s="13">
        <v>9</v>
      </c>
      <c r="E488" s="13">
        <v>6</v>
      </c>
      <c r="F488" s="3">
        <v>4</v>
      </c>
    </row>
    <row r="489" spans="1:6" x14ac:dyDescent="0.35">
      <c r="A489">
        <v>2016</v>
      </c>
      <c r="B489">
        <v>5</v>
      </c>
      <c r="C489" s="7">
        <v>27</v>
      </c>
      <c r="D489" s="13">
        <v>3</v>
      </c>
      <c r="E489" s="13">
        <v>1</v>
      </c>
      <c r="F489" s="3">
        <v>4</v>
      </c>
    </row>
    <row r="490" spans="1:6" x14ac:dyDescent="0.35">
      <c r="A490">
        <v>2016</v>
      </c>
      <c r="B490">
        <v>5</v>
      </c>
      <c r="C490" s="7">
        <v>28</v>
      </c>
      <c r="D490" s="13">
        <v>3</v>
      </c>
      <c r="E490" s="13">
        <v>3</v>
      </c>
      <c r="F490" s="3">
        <v>4</v>
      </c>
    </row>
    <row r="491" spans="1:6" x14ac:dyDescent="0.35">
      <c r="A491">
        <v>2016</v>
      </c>
      <c r="B491">
        <v>5</v>
      </c>
      <c r="C491" s="7">
        <v>29</v>
      </c>
      <c r="D491" s="13">
        <v>10</v>
      </c>
      <c r="E491" s="13">
        <v>4</v>
      </c>
      <c r="F491" s="3">
        <v>4</v>
      </c>
    </row>
    <row r="492" spans="1:6" x14ac:dyDescent="0.35">
      <c r="A492">
        <v>2016</v>
      </c>
      <c r="B492">
        <v>5</v>
      </c>
      <c r="C492" s="7">
        <v>30</v>
      </c>
      <c r="D492" s="13">
        <v>4</v>
      </c>
      <c r="E492" s="13">
        <v>2</v>
      </c>
      <c r="F492" s="3">
        <v>4</v>
      </c>
    </row>
    <row r="493" spans="1:6" x14ac:dyDescent="0.35">
      <c r="A493">
        <v>2016</v>
      </c>
      <c r="B493">
        <v>5</v>
      </c>
      <c r="C493" s="7">
        <v>31</v>
      </c>
      <c r="D493" s="13">
        <v>13</v>
      </c>
      <c r="E493" s="13">
        <v>6</v>
      </c>
      <c r="F493" s="3">
        <v>4</v>
      </c>
    </row>
    <row r="494" spans="1:6" x14ac:dyDescent="0.35">
      <c r="A494">
        <v>2016</v>
      </c>
      <c r="B494">
        <v>7</v>
      </c>
      <c r="C494" s="15">
        <v>1</v>
      </c>
      <c r="D494" s="13">
        <v>6</v>
      </c>
      <c r="E494">
        <v>4</v>
      </c>
      <c r="F494" s="3">
        <v>8</v>
      </c>
    </row>
    <row r="495" spans="1:6" x14ac:dyDescent="0.35">
      <c r="A495">
        <v>2016</v>
      </c>
      <c r="B495">
        <v>7</v>
      </c>
      <c r="C495" s="15">
        <v>2</v>
      </c>
      <c r="D495" s="13">
        <v>6</v>
      </c>
      <c r="E495">
        <v>5</v>
      </c>
      <c r="F495" s="3">
        <v>7</v>
      </c>
    </row>
    <row r="496" spans="1:6" x14ac:dyDescent="0.35">
      <c r="A496">
        <v>2016</v>
      </c>
      <c r="B496">
        <v>7</v>
      </c>
      <c r="C496" s="15">
        <v>3</v>
      </c>
      <c r="D496" s="13">
        <v>4</v>
      </c>
      <c r="E496">
        <v>3</v>
      </c>
      <c r="F496" s="3">
        <v>7</v>
      </c>
    </row>
    <row r="497" spans="1:6" x14ac:dyDescent="0.35">
      <c r="A497">
        <v>2016</v>
      </c>
      <c r="B497">
        <v>7</v>
      </c>
      <c r="C497" s="15">
        <v>4</v>
      </c>
      <c r="D497" s="13">
        <v>3</v>
      </c>
      <c r="E497">
        <v>3</v>
      </c>
      <c r="F497" s="3">
        <v>7</v>
      </c>
    </row>
    <row r="498" spans="1:6" x14ac:dyDescent="0.35">
      <c r="A498">
        <v>2016</v>
      </c>
      <c r="B498">
        <v>7</v>
      </c>
      <c r="C498" s="15">
        <v>5</v>
      </c>
      <c r="D498" s="13">
        <v>5</v>
      </c>
      <c r="E498">
        <v>3</v>
      </c>
      <c r="F498" s="3">
        <v>7</v>
      </c>
    </row>
    <row r="499" spans="1:6" x14ac:dyDescent="0.35">
      <c r="A499">
        <v>2016</v>
      </c>
      <c r="B499">
        <v>7</v>
      </c>
      <c r="C499" s="15">
        <v>6</v>
      </c>
      <c r="D499" s="13">
        <v>5</v>
      </c>
      <c r="E499">
        <v>5</v>
      </c>
      <c r="F499" s="3">
        <v>7</v>
      </c>
    </row>
    <row r="500" spans="1:6" x14ac:dyDescent="0.35">
      <c r="A500">
        <v>2016</v>
      </c>
      <c r="B500">
        <v>7</v>
      </c>
      <c r="C500" s="15">
        <v>7</v>
      </c>
      <c r="D500" s="13">
        <v>3</v>
      </c>
      <c r="E500">
        <v>2</v>
      </c>
      <c r="F500" s="3">
        <v>7</v>
      </c>
    </row>
    <row r="501" spans="1:6" x14ac:dyDescent="0.35">
      <c r="A501">
        <v>2016</v>
      </c>
      <c r="B501">
        <v>7</v>
      </c>
      <c r="C501" s="15">
        <v>8</v>
      </c>
      <c r="D501" s="13">
        <v>6</v>
      </c>
      <c r="E501">
        <v>3</v>
      </c>
      <c r="F501" s="3">
        <v>7</v>
      </c>
    </row>
    <row r="502" spans="1:6" x14ac:dyDescent="0.35">
      <c r="A502">
        <v>2016</v>
      </c>
      <c r="B502">
        <v>7</v>
      </c>
      <c r="C502" s="15">
        <v>9</v>
      </c>
      <c r="D502" s="13">
        <v>9</v>
      </c>
      <c r="E502">
        <v>6</v>
      </c>
      <c r="F502" s="3">
        <v>7</v>
      </c>
    </row>
    <row r="503" spans="1:6" x14ac:dyDescent="0.35">
      <c r="A503">
        <v>2016</v>
      </c>
      <c r="B503">
        <v>7</v>
      </c>
      <c r="C503" s="15">
        <v>10</v>
      </c>
      <c r="D503" s="13">
        <v>9</v>
      </c>
      <c r="E503">
        <v>7</v>
      </c>
      <c r="F503" s="3">
        <v>7</v>
      </c>
    </row>
    <row r="504" spans="1:6" x14ac:dyDescent="0.35">
      <c r="A504">
        <v>2016</v>
      </c>
      <c r="B504">
        <v>7</v>
      </c>
      <c r="C504" s="15">
        <v>11</v>
      </c>
      <c r="D504" s="13">
        <v>10</v>
      </c>
      <c r="E504">
        <v>9</v>
      </c>
      <c r="F504" s="3">
        <v>7</v>
      </c>
    </row>
    <row r="505" spans="1:6" x14ac:dyDescent="0.35">
      <c r="A505">
        <v>2016</v>
      </c>
      <c r="B505">
        <v>7</v>
      </c>
      <c r="C505" s="15">
        <v>12</v>
      </c>
      <c r="D505" s="13">
        <v>8</v>
      </c>
      <c r="E505">
        <v>7</v>
      </c>
      <c r="F505" s="3">
        <v>7</v>
      </c>
    </row>
    <row r="506" spans="1:6" x14ac:dyDescent="0.35">
      <c r="A506">
        <v>2016</v>
      </c>
      <c r="B506">
        <v>7</v>
      </c>
      <c r="C506" s="15">
        <v>13</v>
      </c>
      <c r="D506" s="13">
        <v>11</v>
      </c>
      <c r="E506">
        <v>9</v>
      </c>
      <c r="F506" s="3">
        <v>7</v>
      </c>
    </row>
    <row r="507" spans="1:6" x14ac:dyDescent="0.35">
      <c r="A507">
        <v>2016</v>
      </c>
      <c r="B507">
        <v>7</v>
      </c>
      <c r="C507" s="15">
        <v>14</v>
      </c>
      <c r="D507" s="13">
        <v>7</v>
      </c>
      <c r="E507">
        <v>5</v>
      </c>
      <c r="F507" s="3">
        <v>7</v>
      </c>
    </row>
    <row r="508" spans="1:6" x14ac:dyDescent="0.35">
      <c r="A508">
        <v>2016</v>
      </c>
      <c r="B508">
        <v>7</v>
      </c>
      <c r="C508" s="15">
        <v>15</v>
      </c>
      <c r="D508" s="13">
        <v>15</v>
      </c>
      <c r="E508">
        <v>11</v>
      </c>
      <c r="F508" s="3">
        <v>7</v>
      </c>
    </row>
    <row r="509" spans="1:6" x14ac:dyDescent="0.35">
      <c r="A509">
        <v>2016</v>
      </c>
      <c r="B509">
        <v>7</v>
      </c>
      <c r="C509" s="15">
        <v>16</v>
      </c>
      <c r="D509" s="13">
        <v>11</v>
      </c>
      <c r="E509">
        <v>11</v>
      </c>
      <c r="F509" s="3">
        <v>7</v>
      </c>
    </row>
    <row r="510" spans="1:6" x14ac:dyDescent="0.35">
      <c r="A510">
        <v>2016</v>
      </c>
      <c r="B510">
        <v>7</v>
      </c>
      <c r="C510" s="15">
        <v>17</v>
      </c>
      <c r="D510" s="13">
        <v>3</v>
      </c>
      <c r="E510">
        <v>3</v>
      </c>
      <c r="F510" s="3">
        <v>7</v>
      </c>
    </row>
    <row r="511" spans="1:6" x14ac:dyDescent="0.35">
      <c r="A511">
        <v>2016</v>
      </c>
      <c r="B511">
        <v>7</v>
      </c>
      <c r="C511" s="15">
        <v>18</v>
      </c>
      <c r="D511" s="13">
        <v>4</v>
      </c>
      <c r="E511">
        <v>4</v>
      </c>
      <c r="F511" s="3">
        <v>7</v>
      </c>
    </row>
    <row r="512" spans="1:6" x14ac:dyDescent="0.35">
      <c r="A512">
        <v>2016</v>
      </c>
      <c r="B512">
        <v>7</v>
      </c>
      <c r="C512" s="15">
        <v>19</v>
      </c>
      <c r="D512" s="13">
        <v>3</v>
      </c>
      <c r="E512">
        <v>2</v>
      </c>
      <c r="F512" s="3">
        <v>7</v>
      </c>
    </row>
    <row r="513" spans="1:6" x14ac:dyDescent="0.35">
      <c r="A513">
        <v>2016</v>
      </c>
      <c r="B513">
        <v>7</v>
      </c>
      <c r="C513" s="15">
        <v>20</v>
      </c>
      <c r="D513" s="13">
        <v>5</v>
      </c>
      <c r="E513">
        <v>5</v>
      </c>
      <c r="F513" s="3">
        <v>7</v>
      </c>
    </row>
    <row r="514" spans="1:6" x14ac:dyDescent="0.35">
      <c r="A514">
        <v>2016</v>
      </c>
      <c r="B514">
        <v>7</v>
      </c>
      <c r="C514" s="15">
        <v>21</v>
      </c>
      <c r="D514" s="13">
        <v>10</v>
      </c>
      <c r="E514">
        <v>4</v>
      </c>
      <c r="F514" s="3">
        <v>7</v>
      </c>
    </row>
    <row r="515" spans="1:6" x14ac:dyDescent="0.35">
      <c r="A515">
        <v>2016</v>
      </c>
      <c r="B515">
        <v>7</v>
      </c>
      <c r="C515" s="15">
        <v>22</v>
      </c>
      <c r="D515" s="13">
        <v>2</v>
      </c>
      <c r="E515">
        <v>1</v>
      </c>
      <c r="F515" s="3">
        <v>7</v>
      </c>
    </row>
    <row r="516" spans="1:6" x14ac:dyDescent="0.35">
      <c r="A516">
        <v>2016</v>
      </c>
      <c r="B516">
        <v>7</v>
      </c>
      <c r="C516" s="15">
        <v>23</v>
      </c>
      <c r="D516" s="13">
        <v>3</v>
      </c>
      <c r="E516">
        <v>3</v>
      </c>
      <c r="F516" s="3">
        <v>7</v>
      </c>
    </row>
    <row r="517" spans="1:6" x14ac:dyDescent="0.35">
      <c r="A517">
        <v>2016</v>
      </c>
      <c r="B517">
        <v>7</v>
      </c>
      <c r="C517" s="15">
        <v>24</v>
      </c>
      <c r="D517" s="13">
        <v>6</v>
      </c>
      <c r="E517">
        <v>5</v>
      </c>
      <c r="F517" s="3">
        <v>7</v>
      </c>
    </row>
    <row r="518" spans="1:6" x14ac:dyDescent="0.35">
      <c r="A518">
        <v>2016</v>
      </c>
      <c r="B518">
        <v>7</v>
      </c>
      <c r="C518" s="15">
        <v>25</v>
      </c>
      <c r="D518" s="13">
        <v>4</v>
      </c>
      <c r="E518">
        <v>3</v>
      </c>
      <c r="F518" s="3">
        <v>7</v>
      </c>
    </row>
    <row r="519" spans="1:6" x14ac:dyDescent="0.35">
      <c r="A519">
        <v>2016</v>
      </c>
      <c r="B519">
        <v>7</v>
      </c>
      <c r="C519" s="15">
        <v>26</v>
      </c>
      <c r="D519" s="13">
        <v>1</v>
      </c>
      <c r="E519">
        <v>1</v>
      </c>
      <c r="F519" s="3">
        <v>7</v>
      </c>
    </row>
    <row r="520" spans="1:6" x14ac:dyDescent="0.35">
      <c r="A520">
        <v>2016</v>
      </c>
      <c r="B520">
        <v>7</v>
      </c>
      <c r="C520" s="15">
        <v>27</v>
      </c>
      <c r="D520" s="13">
        <v>6</v>
      </c>
      <c r="E520">
        <v>6</v>
      </c>
      <c r="F520" s="3">
        <v>7</v>
      </c>
    </row>
    <row r="521" spans="1:6" x14ac:dyDescent="0.35">
      <c r="A521">
        <v>2016</v>
      </c>
      <c r="B521">
        <v>7</v>
      </c>
      <c r="C521" s="15">
        <v>28</v>
      </c>
      <c r="D521" s="13">
        <v>2</v>
      </c>
      <c r="E521">
        <v>2</v>
      </c>
      <c r="F521" s="3">
        <v>7</v>
      </c>
    </row>
    <row r="522" spans="1:6" x14ac:dyDescent="0.35">
      <c r="A522">
        <v>2016</v>
      </c>
      <c r="B522">
        <v>7</v>
      </c>
      <c r="C522" s="15">
        <v>29</v>
      </c>
      <c r="D522" s="13">
        <v>1</v>
      </c>
      <c r="E522">
        <v>1</v>
      </c>
      <c r="F522" s="3">
        <v>7</v>
      </c>
    </row>
    <row r="523" spans="1:6" x14ac:dyDescent="0.35">
      <c r="A523">
        <v>2016</v>
      </c>
      <c r="B523">
        <v>7</v>
      </c>
      <c r="C523" s="15">
        <v>30</v>
      </c>
      <c r="D523" s="13">
        <v>7</v>
      </c>
      <c r="E523">
        <v>6</v>
      </c>
      <c r="F523" s="3">
        <v>7</v>
      </c>
    </row>
    <row r="524" spans="1:6" x14ac:dyDescent="0.35">
      <c r="A524">
        <v>2016</v>
      </c>
      <c r="B524">
        <v>7</v>
      </c>
      <c r="C524" s="15">
        <v>31</v>
      </c>
      <c r="D524" s="13">
        <v>5</v>
      </c>
      <c r="E524">
        <v>5</v>
      </c>
      <c r="F524" s="3">
        <v>7</v>
      </c>
    </row>
    <row r="525" spans="1:6" x14ac:dyDescent="0.35">
      <c r="A525">
        <v>2016</v>
      </c>
      <c r="B525">
        <v>8</v>
      </c>
      <c r="C525" s="15">
        <v>1</v>
      </c>
      <c r="D525">
        <v>1</v>
      </c>
      <c r="E525" s="13">
        <v>1</v>
      </c>
      <c r="F525" s="3">
        <v>7</v>
      </c>
    </row>
    <row r="526" spans="1:6" x14ac:dyDescent="0.35">
      <c r="A526">
        <v>2016</v>
      </c>
      <c r="B526">
        <v>8</v>
      </c>
      <c r="C526" s="15">
        <v>2</v>
      </c>
      <c r="D526">
        <v>9</v>
      </c>
      <c r="E526" s="13">
        <v>9</v>
      </c>
      <c r="F526" s="3">
        <v>7</v>
      </c>
    </row>
    <row r="527" spans="1:6" x14ac:dyDescent="0.35">
      <c r="A527">
        <v>2016</v>
      </c>
      <c r="B527">
        <v>8</v>
      </c>
      <c r="C527" s="15">
        <v>3</v>
      </c>
      <c r="D527">
        <v>2</v>
      </c>
      <c r="E527" s="13">
        <v>2</v>
      </c>
      <c r="F527" s="3">
        <v>7</v>
      </c>
    </row>
    <row r="528" spans="1:6" x14ac:dyDescent="0.35">
      <c r="A528">
        <v>2016</v>
      </c>
      <c r="B528">
        <v>8</v>
      </c>
      <c r="C528" s="15">
        <v>4</v>
      </c>
      <c r="D528">
        <v>3</v>
      </c>
      <c r="E528" s="13">
        <v>3</v>
      </c>
      <c r="F528" s="3">
        <v>7</v>
      </c>
    </row>
    <row r="529" spans="1:6" x14ac:dyDescent="0.35">
      <c r="A529">
        <v>2016</v>
      </c>
      <c r="B529">
        <v>8</v>
      </c>
      <c r="C529" s="15">
        <v>5</v>
      </c>
      <c r="D529">
        <v>5</v>
      </c>
      <c r="E529" s="13">
        <v>4</v>
      </c>
      <c r="F529" s="3">
        <v>7</v>
      </c>
    </row>
    <row r="530" spans="1:6" x14ac:dyDescent="0.35">
      <c r="A530">
        <v>2016</v>
      </c>
      <c r="B530">
        <v>8</v>
      </c>
      <c r="C530" s="15">
        <v>6</v>
      </c>
      <c r="D530">
        <v>3</v>
      </c>
      <c r="E530" s="13">
        <v>2</v>
      </c>
      <c r="F530" s="3">
        <v>7</v>
      </c>
    </row>
    <row r="531" spans="1:6" x14ac:dyDescent="0.35">
      <c r="A531">
        <v>2016</v>
      </c>
      <c r="B531">
        <v>8</v>
      </c>
      <c r="C531" s="15">
        <v>7</v>
      </c>
      <c r="D531">
        <v>3</v>
      </c>
      <c r="E531" s="13">
        <v>3</v>
      </c>
      <c r="F531" s="3">
        <v>7</v>
      </c>
    </row>
    <row r="532" spans="1:6" x14ac:dyDescent="0.35">
      <c r="A532">
        <v>2016</v>
      </c>
      <c r="B532">
        <v>8</v>
      </c>
      <c r="C532" s="15">
        <v>8</v>
      </c>
      <c r="D532">
        <v>4</v>
      </c>
      <c r="E532" s="13">
        <v>1</v>
      </c>
      <c r="F532" s="3">
        <v>7</v>
      </c>
    </row>
    <row r="533" spans="1:6" x14ac:dyDescent="0.35">
      <c r="A533">
        <v>2016</v>
      </c>
      <c r="B533">
        <v>8</v>
      </c>
      <c r="C533" s="15">
        <v>10</v>
      </c>
      <c r="D533">
        <v>1</v>
      </c>
      <c r="E533" s="13">
        <v>0</v>
      </c>
      <c r="F533" s="3">
        <v>7</v>
      </c>
    </row>
    <row r="534" spans="1:6" x14ac:dyDescent="0.35">
      <c r="A534">
        <v>2016</v>
      </c>
      <c r="B534">
        <v>8</v>
      </c>
      <c r="C534" s="15">
        <v>12</v>
      </c>
      <c r="D534">
        <v>3</v>
      </c>
      <c r="E534" s="13">
        <v>3</v>
      </c>
      <c r="F534" s="3">
        <v>7</v>
      </c>
    </row>
    <row r="535" spans="1:6" x14ac:dyDescent="0.35">
      <c r="A535">
        <v>2016</v>
      </c>
      <c r="B535">
        <v>8</v>
      </c>
      <c r="C535" s="15">
        <v>13</v>
      </c>
      <c r="D535">
        <v>3</v>
      </c>
      <c r="E535" s="13">
        <v>3</v>
      </c>
      <c r="F535" s="3">
        <v>7</v>
      </c>
    </row>
    <row r="536" spans="1:6" x14ac:dyDescent="0.35">
      <c r="A536">
        <v>2016</v>
      </c>
      <c r="B536">
        <v>8</v>
      </c>
      <c r="C536" s="15">
        <v>14</v>
      </c>
      <c r="D536">
        <v>5</v>
      </c>
      <c r="E536" s="13">
        <v>4</v>
      </c>
      <c r="F536" s="3">
        <v>7</v>
      </c>
    </row>
    <row r="537" spans="1:6" x14ac:dyDescent="0.35">
      <c r="A537">
        <v>2016</v>
      </c>
      <c r="B537">
        <v>8</v>
      </c>
      <c r="C537" s="15">
        <v>15</v>
      </c>
      <c r="D537">
        <v>1</v>
      </c>
      <c r="E537" s="13">
        <v>1</v>
      </c>
      <c r="F537" s="3">
        <v>7</v>
      </c>
    </row>
    <row r="538" spans="1:6" x14ac:dyDescent="0.35">
      <c r="A538">
        <v>2016</v>
      </c>
      <c r="B538">
        <v>8</v>
      </c>
      <c r="C538" s="15">
        <v>16</v>
      </c>
      <c r="D538">
        <v>1</v>
      </c>
      <c r="E538" s="13">
        <v>1</v>
      </c>
      <c r="F538" s="3">
        <v>7</v>
      </c>
    </row>
    <row r="539" spans="1:6" x14ac:dyDescent="0.35">
      <c r="A539">
        <v>2016</v>
      </c>
      <c r="B539">
        <v>8</v>
      </c>
      <c r="C539" s="15">
        <v>17</v>
      </c>
      <c r="D539">
        <v>1</v>
      </c>
      <c r="E539" s="13">
        <v>1</v>
      </c>
      <c r="F539" s="3">
        <v>7</v>
      </c>
    </row>
    <row r="540" spans="1:6" x14ac:dyDescent="0.35">
      <c r="A540">
        <v>2016</v>
      </c>
      <c r="B540">
        <v>8</v>
      </c>
      <c r="C540" s="15">
        <v>19</v>
      </c>
      <c r="D540">
        <v>5</v>
      </c>
      <c r="E540" s="13">
        <v>5</v>
      </c>
      <c r="F540" s="3">
        <v>7</v>
      </c>
    </row>
    <row r="541" spans="1:6" x14ac:dyDescent="0.35">
      <c r="A541">
        <v>2016</v>
      </c>
      <c r="B541">
        <v>8</v>
      </c>
      <c r="C541" s="15">
        <v>20</v>
      </c>
      <c r="D541">
        <v>2</v>
      </c>
      <c r="E541" s="13">
        <v>1</v>
      </c>
      <c r="F541" s="3">
        <v>7</v>
      </c>
    </row>
    <row r="542" spans="1:6" x14ac:dyDescent="0.35">
      <c r="A542">
        <v>2016</v>
      </c>
      <c r="B542">
        <v>8</v>
      </c>
      <c r="C542" s="15">
        <v>21</v>
      </c>
      <c r="D542">
        <v>4</v>
      </c>
      <c r="E542" s="13">
        <v>3</v>
      </c>
      <c r="F542" s="3">
        <v>7</v>
      </c>
    </row>
    <row r="543" spans="1:6" x14ac:dyDescent="0.35">
      <c r="A543">
        <v>2016</v>
      </c>
      <c r="B543">
        <v>8</v>
      </c>
      <c r="C543" s="15">
        <v>22</v>
      </c>
      <c r="D543">
        <v>1</v>
      </c>
      <c r="E543" s="13">
        <v>1</v>
      </c>
      <c r="F543" s="3">
        <v>7</v>
      </c>
    </row>
    <row r="544" spans="1:6" x14ac:dyDescent="0.35">
      <c r="A544">
        <v>2016</v>
      </c>
      <c r="B544">
        <v>8</v>
      </c>
      <c r="C544" s="15">
        <v>23</v>
      </c>
      <c r="D544">
        <v>1</v>
      </c>
      <c r="E544" s="13">
        <v>1</v>
      </c>
      <c r="F544" s="3">
        <v>7</v>
      </c>
    </row>
    <row r="545" spans="1:6" x14ac:dyDescent="0.35">
      <c r="A545">
        <v>2016</v>
      </c>
      <c r="B545">
        <v>8</v>
      </c>
      <c r="C545" s="15">
        <v>24</v>
      </c>
      <c r="D545">
        <v>6</v>
      </c>
      <c r="E545" s="13">
        <v>4</v>
      </c>
      <c r="F545" s="3">
        <v>7</v>
      </c>
    </row>
    <row r="546" spans="1:6" x14ac:dyDescent="0.35">
      <c r="A546">
        <v>2016</v>
      </c>
      <c r="B546">
        <v>8</v>
      </c>
      <c r="C546" s="15">
        <v>25</v>
      </c>
      <c r="D546">
        <v>9</v>
      </c>
      <c r="E546" s="13">
        <v>5</v>
      </c>
      <c r="F546" s="3">
        <v>7</v>
      </c>
    </row>
    <row r="547" spans="1:6" x14ac:dyDescent="0.35">
      <c r="A547">
        <v>2016</v>
      </c>
      <c r="B547">
        <v>8</v>
      </c>
      <c r="C547" s="15">
        <v>26</v>
      </c>
      <c r="D547">
        <v>1</v>
      </c>
      <c r="E547" s="13">
        <v>1</v>
      </c>
      <c r="F547" s="3">
        <v>7</v>
      </c>
    </row>
    <row r="548" spans="1:6" x14ac:dyDescent="0.35">
      <c r="A548">
        <v>2016</v>
      </c>
      <c r="B548">
        <v>8</v>
      </c>
      <c r="C548" s="15">
        <v>27</v>
      </c>
      <c r="D548">
        <v>6</v>
      </c>
      <c r="E548" s="13">
        <v>4</v>
      </c>
      <c r="F548" s="3">
        <v>7</v>
      </c>
    </row>
    <row r="549" spans="1:6" x14ac:dyDescent="0.35">
      <c r="A549">
        <v>2016</v>
      </c>
      <c r="B549">
        <v>8</v>
      </c>
      <c r="C549" s="15">
        <v>28</v>
      </c>
      <c r="D549">
        <v>2</v>
      </c>
      <c r="E549" s="13">
        <v>0</v>
      </c>
      <c r="F549" s="3">
        <v>7</v>
      </c>
    </row>
    <row r="550" spans="1:6" x14ac:dyDescent="0.35">
      <c r="A550">
        <v>2016</v>
      </c>
      <c r="B550">
        <v>8</v>
      </c>
      <c r="C550" s="15">
        <v>29</v>
      </c>
      <c r="D550">
        <v>4</v>
      </c>
      <c r="E550" s="13">
        <v>4</v>
      </c>
      <c r="F550" s="3">
        <v>7</v>
      </c>
    </row>
    <row r="551" spans="1:6" x14ac:dyDescent="0.35">
      <c r="A551">
        <v>2016</v>
      </c>
      <c r="B551">
        <v>8</v>
      </c>
      <c r="C551" s="15">
        <v>30</v>
      </c>
      <c r="D551">
        <v>4</v>
      </c>
      <c r="E551" s="13">
        <v>3</v>
      </c>
      <c r="F551" s="3">
        <v>7</v>
      </c>
    </row>
    <row r="552" spans="1:6" x14ac:dyDescent="0.35">
      <c r="A552">
        <v>2016</v>
      </c>
      <c r="B552">
        <v>8</v>
      </c>
      <c r="C552" s="15">
        <v>31</v>
      </c>
      <c r="D552">
        <v>7</v>
      </c>
      <c r="E552" s="13">
        <v>5</v>
      </c>
      <c r="F552" s="3">
        <v>7</v>
      </c>
    </row>
    <row r="553" spans="1:6" x14ac:dyDescent="0.35">
      <c r="A553">
        <v>2016</v>
      </c>
      <c r="B553">
        <v>9</v>
      </c>
      <c r="C553" s="15">
        <v>1</v>
      </c>
      <c r="D553" s="13">
        <v>6</v>
      </c>
      <c r="E553" s="13">
        <v>4</v>
      </c>
      <c r="F553" s="3">
        <v>7</v>
      </c>
    </row>
    <row r="554" spans="1:6" x14ac:dyDescent="0.35">
      <c r="A554">
        <v>2016</v>
      </c>
      <c r="B554">
        <v>9</v>
      </c>
      <c r="C554" s="15">
        <v>2</v>
      </c>
      <c r="D554" s="13">
        <v>1</v>
      </c>
      <c r="E554" s="13">
        <v>1</v>
      </c>
      <c r="F554" s="3">
        <v>7</v>
      </c>
    </row>
    <row r="555" spans="1:6" x14ac:dyDescent="0.35">
      <c r="A555">
        <v>2016</v>
      </c>
      <c r="B555">
        <v>9</v>
      </c>
      <c r="C555" s="15">
        <v>3</v>
      </c>
      <c r="D555" s="13">
        <v>1</v>
      </c>
      <c r="E555" s="13">
        <v>1</v>
      </c>
      <c r="F555" s="3">
        <v>7</v>
      </c>
    </row>
    <row r="556" spans="1:6" x14ac:dyDescent="0.35">
      <c r="A556">
        <v>2016</v>
      </c>
      <c r="B556">
        <v>9</v>
      </c>
      <c r="C556" s="15">
        <v>4</v>
      </c>
      <c r="D556" s="13">
        <v>1</v>
      </c>
      <c r="E556" s="13">
        <v>1</v>
      </c>
      <c r="F556" s="3">
        <v>7</v>
      </c>
    </row>
    <row r="557" spans="1:6" x14ac:dyDescent="0.35">
      <c r="A557">
        <v>2016</v>
      </c>
      <c r="B557">
        <v>9</v>
      </c>
      <c r="C557" s="15">
        <v>5</v>
      </c>
      <c r="D557" s="13">
        <v>1</v>
      </c>
      <c r="E557" s="13">
        <v>1</v>
      </c>
      <c r="F557" s="3">
        <v>7</v>
      </c>
    </row>
    <row r="558" spans="1:6" x14ac:dyDescent="0.35">
      <c r="A558">
        <v>2016</v>
      </c>
      <c r="B558">
        <v>9</v>
      </c>
      <c r="C558" s="15">
        <v>6</v>
      </c>
      <c r="D558" s="13">
        <v>1</v>
      </c>
      <c r="E558" s="13">
        <v>1</v>
      </c>
      <c r="F558" s="3">
        <v>7</v>
      </c>
    </row>
    <row r="559" spans="1:6" x14ac:dyDescent="0.35">
      <c r="A559">
        <v>2016</v>
      </c>
      <c r="B559">
        <v>9</v>
      </c>
      <c r="C559" s="15">
        <v>7</v>
      </c>
      <c r="D559" s="13">
        <v>1</v>
      </c>
      <c r="E559" s="13">
        <v>1</v>
      </c>
      <c r="F559" s="3">
        <v>7</v>
      </c>
    </row>
    <row r="560" spans="1:6" x14ac:dyDescent="0.35">
      <c r="A560">
        <v>2016</v>
      </c>
      <c r="B560">
        <v>9</v>
      </c>
      <c r="C560" s="15">
        <v>8</v>
      </c>
      <c r="D560" s="13">
        <v>3</v>
      </c>
      <c r="E560" s="13">
        <v>3</v>
      </c>
      <c r="F560" s="3">
        <v>7</v>
      </c>
    </row>
    <row r="561" spans="1:6" x14ac:dyDescent="0.35">
      <c r="A561">
        <v>2016</v>
      </c>
      <c r="B561">
        <v>9</v>
      </c>
      <c r="C561" s="15">
        <v>9</v>
      </c>
      <c r="D561" s="13">
        <v>2</v>
      </c>
      <c r="E561" s="13">
        <v>1</v>
      </c>
      <c r="F561" s="3">
        <v>7</v>
      </c>
    </row>
    <row r="562" spans="1:6" x14ac:dyDescent="0.35">
      <c r="A562">
        <v>2016</v>
      </c>
      <c r="B562">
        <v>9</v>
      </c>
      <c r="C562" s="15">
        <v>10</v>
      </c>
      <c r="D562" s="13">
        <v>3</v>
      </c>
      <c r="E562" s="13">
        <v>3</v>
      </c>
      <c r="F562" s="3">
        <v>7</v>
      </c>
    </row>
    <row r="563" spans="1:6" x14ac:dyDescent="0.35">
      <c r="A563">
        <v>2016</v>
      </c>
      <c r="B563">
        <v>9</v>
      </c>
      <c r="C563" s="15">
        <v>11</v>
      </c>
      <c r="D563" s="13">
        <v>1</v>
      </c>
      <c r="E563" s="13">
        <v>0</v>
      </c>
      <c r="F563" s="3">
        <v>7</v>
      </c>
    </row>
    <row r="564" spans="1:6" x14ac:dyDescent="0.35">
      <c r="A564">
        <v>2016</v>
      </c>
      <c r="B564">
        <v>9</v>
      </c>
      <c r="C564" s="15">
        <v>12</v>
      </c>
      <c r="D564" s="13">
        <v>1</v>
      </c>
      <c r="E564" s="13">
        <v>1</v>
      </c>
      <c r="F564" s="3">
        <v>7</v>
      </c>
    </row>
    <row r="565" spans="1:6" x14ac:dyDescent="0.35">
      <c r="A565">
        <v>2016</v>
      </c>
      <c r="B565">
        <v>9</v>
      </c>
      <c r="C565" s="15">
        <v>14</v>
      </c>
      <c r="D565" s="13">
        <v>4</v>
      </c>
      <c r="E565" s="13">
        <v>3</v>
      </c>
      <c r="F565" s="3">
        <v>7</v>
      </c>
    </row>
    <row r="566" spans="1:6" x14ac:dyDescent="0.35">
      <c r="A566">
        <v>2016</v>
      </c>
      <c r="B566">
        <v>9</v>
      </c>
      <c r="C566" s="15">
        <v>15</v>
      </c>
      <c r="D566" s="13">
        <v>4</v>
      </c>
      <c r="E566" s="13">
        <v>4</v>
      </c>
      <c r="F566" s="3">
        <v>7</v>
      </c>
    </row>
    <row r="567" spans="1:6" x14ac:dyDescent="0.35">
      <c r="A567">
        <v>2017</v>
      </c>
      <c r="B567">
        <v>5</v>
      </c>
      <c r="C567" s="15">
        <v>23</v>
      </c>
      <c r="D567">
        <v>1</v>
      </c>
      <c r="E567">
        <v>1</v>
      </c>
      <c r="F567" s="3">
        <v>5</v>
      </c>
    </row>
    <row r="568" spans="1:6" x14ac:dyDescent="0.35">
      <c r="A568">
        <v>2017</v>
      </c>
      <c r="B568">
        <v>5</v>
      </c>
      <c r="C568" s="15">
        <v>24</v>
      </c>
      <c r="D568">
        <v>1</v>
      </c>
      <c r="E568">
        <v>1</v>
      </c>
      <c r="F568" s="3">
        <v>5</v>
      </c>
    </row>
    <row r="569" spans="1:6" x14ac:dyDescent="0.35">
      <c r="A569">
        <v>2017</v>
      </c>
      <c r="B569">
        <v>5</v>
      </c>
      <c r="C569" s="15">
        <v>25</v>
      </c>
      <c r="D569">
        <v>3</v>
      </c>
      <c r="E569">
        <v>2</v>
      </c>
      <c r="F569" s="3">
        <v>5</v>
      </c>
    </row>
    <row r="570" spans="1:6" x14ac:dyDescent="0.35">
      <c r="A570">
        <v>2017</v>
      </c>
      <c r="B570">
        <v>5</v>
      </c>
      <c r="C570" s="15">
        <v>26</v>
      </c>
      <c r="D570">
        <v>6</v>
      </c>
      <c r="E570">
        <v>4</v>
      </c>
      <c r="F570" s="3">
        <v>5</v>
      </c>
    </row>
    <row r="571" spans="1:6" x14ac:dyDescent="0.35">
      <c r="A571">
        <v>2017</v>
      </c>
      <c r="B571">
        <v>5</v>
      </c>
      <c r="C571" s="15">
        <v>27</v>
      </c>
      <c r="D571">
        <v>8</v>
      </c>
      <c r="E571">
        <v>6</v>
      </c>
      <c r="F571" s="3">
        <v>5</v>
      </c>
    </row>
    <row r="572" spans="1:6" x14ac:dyDescent="0.35">
      <c r="A572">
        <v>2017</v>
      </c>
      <c r="B572">
        <v>5</v>
      </c>
      <c r="C572" s="15">
        <v>28</v>
      </c>
      <c r="D572">
        <v>5</v>
      </c>
      <c r="E572">
        <v>5</v>
      </c>
      <c r="F572" s="3">
        <v>5</v>
      </c>
    </row>
    <row r="573" spans="1:6" x14ac:dyDescent="0.35">
      <c r="A573">
        <v>2017</v>
      </c>
      <c r="B573">
        <v>5</v>
      </c>
      <c r="C573" s="15">
        <v>29</v>
      </c>
      <c r="D573">
        <v>9</v>
      </c>
      <c r="E573">
        <v>8</v>
      </c>
      <c r="F573" s="3">
        <v>5</v>
      </c>
    </row>
    <row r="574" spans="1:6" x14ac:dyDescent="0.35">
      <c r="A574">
        <v>2017</v>
      </c>
      <c r="B574">
        <v>5</v>
      </c>
      <c r="C574" s="15">
        <v>30</v>
      </c>
      <c r="D574">
        <v>14</v>
      </c>
      <c r="E574">
        <v>13</v>
      </c>
      <c r="F574" s="3">
        <v>5</v>
      </c>
    </row>
    <row r="575" spans="1:6" x14ac:dyDescent="0.35">
      <c r="A575">
        <v>2017</v>
      </c>
      <c r="B575">
        <v>5</v>
      </c>
      <c r="C575" s="15">
        <v>31</v>
      </c>
      <c r="D575">
        <v>20</v>
      </c>
      <c r="E575">
        <v>18</v>
      </c>
      <c r="F575" s="3">
        <v>5</v>
      </c>
    </row>
    <row r="576" spans="1:6" x14ac:dyDescent="0.35">
      <c r="A576">
        <v>2017</v>
      </c>
      <c r="B576">
        <v>7</v>
      </c>
      <c r="C576" s="15">
        <v>1</v>
      </c>
      <c r="D576">
        <v>6</v>
      </c>
      <c r="E576">
        <v>6</v>
      </c>
      <c r="F576" s="3">
        <v>11</v>
      </c>
    </row>
    <row r="577" spans="1:6" x14ac:dyDescent="0.35">
      <c r="A577">
        <v>2017</v>
      </c>
      <c r="B577">
        <v>7</v>
      </c>
      <c r="C577" s="15">
        <v>2</v>
      </c>
      <c r="D577">
        <v>26</v>
      </c>
      <c r="E577">
        <v>24</v>
      </c>
      <c r="F577">
        <v>11</v>
      </c>
    </row>
    <row r="578" spans="1:6" x14ac:dyDescent="0.35">
      <c r="A578">
        <v>2017</v>
      </c>
      <c r="B578">
        <v>7</v>
      </c>
      <c r="C578" s="15">
        <v>3</v>
      </c>
      <c r="D578">
        <v>20</v>
      </c>
      <c r="E578">
        <v>16</v>
      </c>
      <c r="F578">
        <v>11</v>
      </c>
    </row>
    <row r="579" spans="1:6" x14ac:dyDescent="0.35">
      <c r="A579">
        <v>2017</v>
      </c>
      <c r="B579">
        <v>7</v>
      </c>
      <c r="C579" s="15">
        <v>4</v>
      </c>
      <c r="D579">
        <v>18</v>
      </c>
      <c r="E579">
        <v>17</v>
      </c>
      <c r="F579">
        <v>11</v>
      </c>
    </row>
    <row r="580" spans="1:6" x14ac:dyDescent="0.35">
      <c r="A580">
        <v>2017</v>
      </c>
      <c r="B580">
        <v>7</v>
      </c>
      <c r="C580" s="15">
        <v>5</v>
      </c>
      <c r="D580">
        <v>19</v>
      </c>
      <c r="E580">
        <v>13</v>
      </c>
      <c r="F580">
        <v>11</v>
      </c>
    </row>
    <row r="581" spans="1:6" x14ac:dyDescent="0.35">
      <c r="A581">
        <v>2017</v>
      </c>
      <c r="B581">
        <v>7</v>
      </c>
      <c r="C581" s="15">
        <v>6</v>
      </c>
      <c r="D581">
        <v>14</v>
      </c>
      <c r="E581">
        <v>11</v>
      </c>
      <c r="F581">
        <v>11</v>
      </c>
    </row>
    <row r="582" spans="1:6" x14ac:dyDescent="0.35">
      <c r="A582">
        <v>2017</v>
      </c>
      <c r="B582">
        <v>7</v>
      </c>
      <c r="C582" s="15">
        <v>7</v>
      </c>
      <c r="D582">
        <v>17</v>
      </c>
      <c r="E582">
        <v>15</v>
      </c>
      <c r="F582">
        <v>11</v>
      </c>
    </row>
    <row r="583" spans="1:6" x14ac:dyDescent="0.35">
      <c r="A583">
        <v>2017</v>
      </c>
      <c r="B583">
        <v>7</v>
      </c>
      <c r="C583" s="15">
        <v>8</v>
      </c>
      <c r="D583">
        <v>10</v>
      </c>
      <c r="E583">
        <v>10</v>
      </c>
      <c r="F583">
        <v>11</v>
      </c>
    </row>
    <row r="584" spans="1:6" x14ac:dyDescent="0.35">
      <c r="A584">
        <v>2017</v>
      </c>
      <c r="B584">
        <v>7</v>
      </c>
      <c r="C584" s="15">
        <v>9</v>
      </c>
      <c r="D584">
        <v>19</v>
      </c>
      <c r="E584">
        <v>16</v>
      </c>
      <c r="F584">
        <v>11</v>
      </c>
    </row>
    <row r="585" spans="1:6" x14ac:dyDescent="0.35">
      <c r="A585">
        <v>2017</v>
      </c>
      <c r="B585">
        <v>7</v>
      </c>
      <c r="C585" s="15">
        <v>10</v>
      </c>
      <c r="D585">
        <v>21</v>
      </c>
      <c r="E585">
        <v>15</v>
      </c>
      <c r="F585">
        <v>11</v>
      </c>
    </row>
    <row r="586" spans="1:6" x14ac:dyDescent="0.35">
      <c r="A586">
        <v>2017</v>
      </c>
      <c r="B586">
        <v>7</v>
      </c>
      <c r="C586" s="15">
        <v>11</v>
      </c>
      <c r="D586">
        <v>17</v>
      </c>
      <c r="E586">
        <v>13</v>
      </c>
      <c r="F586">
        <v>11</v>
      </c>
    </row>
    <row r="587" spans="1:6" x14ac:dyDescent="0.35">
      <c r="A587">
        <v>2017</v>
      </c>
      <c r="B587">
        <v>7</v>
      </c>
      <c r="C587" s="15">
        <v>12</v>
      </c>
      <c r="D587">
        <v>12</v>
      </c>
      <c r="E587">
        <v>10</v>
      </c>
      <c r="F587">
        <v>11</v>
      </c>
    </row>
    <row r="588" spans="1:6" x14ac:dyDescent="0.35">
      <c r="A588">
        <v>2017</v>
      </c>
      <c r="B588">
        <v>7</v>
      </c>
      <c r="C588" s="15">
        <v>13</v>
      </c>
      <c r="D588">
        <v>11</v>
      </c>
      <c r="E588">
        <v>6</v>
      </c>
      <c r="F588">
        <v>11</v>
      </c>
    </row>
    <row r="589" spans="1:6" x14ac:dyDescent="0.35">
      <c r="A589">
        <v>2017</v>
      </c>
      <c r="B589">
        <v>7</v>
      </c>
      <c r="C589" s="15">
        <v>14</v>
      </c>
      <c r="D589">
        <v>15</v>
      </c>
      <c r="E589">
        <v>10</v>
      </c>
      <c r="F589">
        <v>11</v>
      </c>
    </row>
    <row r="590" spans="1:6" x14ac:dyDescent="0.35">
      <c r="A590">
        <v>2017</v>
      </c>
      <c r="B590">
        <v>7</v>
      </c>
      <c r="C590" s="15">
        <v>15</v>
      </c>
      <c r="D590">
        <v>20</v>
      </c>
      <c r="E590">
        <v>11</v>
      </c>
      <c r="F590">
        <v>11</v>
      </c>
    </row>
    <row r="591" spans="1:6" x14ac:dyDescent="0.35">
      <c r="A591">
        <v>2017</v>
      </c>
      <c r="B591">
        <v>7</v>
      </c>
      <c r="C591" s="15">
        <v>16</v>
      </c>
      <c r="D591">
        <v>8</v>
      </c>
      <c r="E591">
        <v>6</v>
      </c>
      <c r="F591">
        <v>11</v>
      </c>
    </row>
    <row r="592" spans="1:6" x14ac:dyDescent="0.35">
      <c r="A592">
        <v>2017</v>
      </c>
      <c r="B592">
        <v>7</v>
      </c>
      <c r="C592" s="15">
        <v>17</v>
      </c>
      <c r="D592">
        <v>16</v>
      </c>
      <c r="E592">
        <v>11</v>
      </c>
      <c r="F592">
        <v>11</v>
      </c>
    </row>
    <row r="593" spans="1:6" x14ac:dyDescent="0.35">
      <c r="A593">
        <v>2017</v>
      </c>
      <c r="B593">
        <v>7</v>
      </c>
      <c r="C593" s="15">
        <v>18</v>
      </c>
      <c r="D593">
        <v>11</v>
      </c>
      <c r="E593">
        <v>7</v>
      </c>
      <c r="F593">
        <v>11</v>
      </c>
    </row>
    <row r="594" spans="1:6" x14ac:dyDescent="0.35">
      <c r="A594">
        <v>2017</v>
      </c>
      <c r="B594">
        <v>7</v>
      </c>
      <c r="C594" s="15">
        <v>19</v>
      </c>
      <c r="D594">
        <v>8</v>
      </c>
      <c r="E594">
        <v>4</v>
      </c>
      <c r="F594">
        <v>11</v>
      </c>
    </row>
    <row r="595" spans="1:6" x14ac:dyDescent="0.35">
      <c r="A595">
        <v>2017</v>
      </c>
      <c r="B595">
        <v>7</v>
      </c>
      <c r="C595" s="15">
        <v>20</v>
      </c>
      <c r="D595">
        <v>11</v>
      </c>
      <c r="E595">
        <v>6</v>
      </c>
      <c r="F595">
        <v>11</v>
      </c>
    </row>
    <row r="596" spans="1:6" x14ac:dyDescent="0.35">
      <c r="A596">
        <v>2017</v>
      </c>
      <c r="B596">
        <v>7</v>
      </c>
      <c r="C596" s="15">
        <v>21</v>
      </c>
      <c r="D596">
        <v>2</v>
      </c>
      <c r="E596">
        <v>2</v>
      </c>
      <c r="F596">
        <v>11</v>
      </c>
    </row>
    <row r="597" spans="1:6" x14ac:dyDescent="0.35">
      <c r="A597">
        <v>2017</v>
      </c>
      <c r="B597">
        <v>7</v>
      </c>
      <c r="C597" s="15">
        <v>22</v>
      </c>
      <c r="D597">
        <v>5</v>
      </c>
      <c r="E597">
        <v>4</v>
      </c>
      <c r="F597">
        <v>11</v>
      </c>
    </row>
    <row r="598" spans="1:6" x14ac:dyDescent="0.35">
      <c r="A598">
        <v>2017</v>
      </c>
      <c r="B598">
        <v>7</v>
      </c>
      <c r="C598" s="15">
        <v>23</v>
      </c>
      <c r="D598">
        <v>7</v>
      </c>
      <c r="E598">
        <v>5</v>
      </c>
      <c r="F598">
        <v>11</v>
      </c>
    </row>
    <row r="599" spans="1:6" x14ac:dyDescent="0.35">
      <c r="A599">
        <v>2017</v>
      </c>
      <c r="B599">
        <v>7</v>
      </c>
      <c r="C599" s="15">
        <v>24</v>
      </c>
      <c r="D599">
        <v>8</v>
      </c>
      <c r="E599">
        <v>6</v>
      </c>
      <c r="F599">
        <v>11</v>
      </c>
    </row>
    <row r="600" spans="1:6" x14ac:dyDescent="0.35">
      <c r="A600">
        <v>2017</v>
      </c>
      <c r="B600">
        <v>7</v>
      </c>
      <c r="C600" s="15">
        <v>25</v>
      </c>
      <c r="D600">
        <v>7</v>
      </c>
      <c r="E600">
        <v>4</v>
      </c>
      <c r="F600">
        <v>9</v>
      </c>
    </row>
    <row r="601" spans="1:6" x14ac:dyDescent="0.35">
      <c r="A601">
        <v>2017</v>
      </c>
      <c r="B601">
        <v>7</v>
      </c>
      <c r="C601" s="15">
        <v>26</v>
      </c>
      <c r="D601">
        <v>7</v>
      </c>
      <c r="E601">
        <v>7</v>
      </c>
      <c r="F601">
        <v>9</v>
      </c>
    </row>
    <row r="602" spans="1:6" x14ac:dyDescent="0.35">
      <c r="A602">
        <v>2017</v>
      </c>
      <c r="B602">
        <v>7</v>
      </c>
      <c r="C602" s="15">
        <v>27</v>
      </c>
      <c r="D602">
        <v>10</v>
      </c>
      <c r="E602">
        <v>5</v>
      </c>
      <c r="F602">
        <v>9</v>
      </c>
    </row>
    <row r="603" spans="1:6" x14ac:dyDescent="0.35">
      <c r="A603">
        <v>2017</v>
      </c>
      <c r="B603">
        <v>7</v>
      </c>
      <c r="C603" s="15">
        <v>28</v>
      </c>
      <c r="D603">
        <v>5</v>
      </c>
      <c r="E603">
        <v>4</v>
      </c>
      <c r="F603">
        <v>9</v>
      </c>
    </row>
    <row r="604" spans="1:6" x14ac:dyDescent="0.35">
      <c r="A604">
        <v>2017</v>
      </c>
      <c r="B604">
        <v>7</v>
      </c>
      <c r="C604" s="15">
        <v>29</v>
      </c>
      <c r="D604">
        <v>4</v>
      </c>
      <c r="E604">
        <v>2</v>
      </c>
      <c r="F604">
        <v>9</v>
      </c>
    </row>
    <row r="605" spans="1:6" x14ac:dyDescent="0.35">
      <c r="A605">
        <v>2017</v>
      </c>
      <c r="B605">
        <v>7</v>
      </c>
      <c r="C605" s="15">
        <v>30</v>
      </c>
      <c r="D605">
        <v>6</v>
      </c>
      <c r="E605">
        <v>4</v>
      </c>
      <c r="F605">
        <v>6</v>
      </c>
    </row>
    <row r="606" spans="1:6" x14ac:dyDescent="0.35">
      <c r="A606">
        <v>2017</v>
      </c>
      <c r="B606">
        <v>7</v>
      </c>
      <c r="C606" s="15">
        <v>31</v>
      </c>
      <c r="D606">
        <v>2</v>
      </c>
      <c r="E606">
        <v>2</v>
      </c>
      <c r="F606">
        <v>6</v>
      </c>
    </row>
    <row r="607" spans="1:6" x14ac:dyDescent="0.35">
      <c r="A607">
        <v>2017</v>
      </c>
      <c r="B607">
        <v>8</v>
      </c>
      <c r="C607" s="15">
        <v>1</v>
      </c>
      <c r="D607">
        <v>8</v>
      </c>
      <c r="E607">
        <v>4</v>
      </c>
      <c r="F607">
        <v>6</v>
      </c>
    </row>
    <row r="608" spans="1:6" x14ac:dyDescent="0.35">
      <c r="A608">
        <v>2017</v>
      </c>
      <c r="B608">
        <v>8</v>
      </c>
      <c r="C608" s="15">
        <v>2</v>
      </c>
      <c r="D608">
        <v>6</v>
      </c>
      <c r="E608">
        <v>1</v>
      </c>
      <c r="F608">
        <v>6</v>
      </c>
    </row>
    <row r="609" spans="1:6" x14ac:dyDescent="0.35">
      <c r="A609">
        <v>2017</v>
      </c>
      <c r="B609">
        <v>8</v>
      </c>
      <c r="C609" s="15">
        <v>3</v>
      </c>
      <c r="D609">
        <v>6</v>
      </c>
      <c r="E609">
        <v>4</v>
      </c>
      <c r="F609">
        <v>6</v>
      </c>
    </row>
    <row r="610" spans="1:6" x14ac:dyDescent="0.35">
      <c r="A610">
        <v>2018</v>
      </c>
      <c r="B610">
        <v>5</v>
      </c>
      <c r="C610">
        <v>23</v>
      </c>
      <c r="D610">
        <v>2</v>
      </c>
      <c r="E610">
        <v>1</v>
      </c>
      <c r="F610">
        <v>4</v>
      </c>
    </row>
    <row r="611" spans="1:6" x14ac:dyDescent="0.35">
      <c r="A611">
        <v>2018</v>
      </c>
      <c r="B611">
        <v>5</v>
      </c>
      <c r="C611">
        <v>24</v>
      </c>
      <c r="D611">
        <v>2</v>
      </c>
      <c r="E611">
        <v>2</v>
      </c>
      <c r="F611">
        <v>4</v>
      </c>
    </row>
    <row r="612" spans="1:6" x14ac:dyDescent="0.35">
      <c r="A612">
        <v>2018</v>
      </c>
      <c r="B612">
        <v>5</v>
      </c>
      <c r="C612">
        <v>25</v>
      </c>
      <c r="D612">
        <v>2</v>
      </c>
      <c r="E612">
        <v>2</v>
      </c>
      <c r="F612">
        <v>5</v>
      </c>
    </row>
    <row r="613" spans="1:6" x14ac:dyDescent="0.35">
      <c r="A613">
        <v>2018</v>
      </c>
      <c r="B613">
        <v>5</v>
      </c>
      <c r="C613">
        <v>26</v>
      </c>
      <c r="D613">
        <v>8</v>
      </c>
      <c r="E613">
        <v>7</v>
      </c>
      <c r="F613">
        <v>10</v>
      </c>
    </row>
    <row r="614" spans="1:6" x14ac:dyDescent="0.35">
      <c r="A614">
        <v>2018</v>
      </c>
      <c r="B614">
        <v>5</v>
      </c>
      <c r="C614">
        <v>27</v>
      </c>
      <c r="D614">
        <v>6</v>
      </c>
      <c r="E614">
        <v>6</v>
      </c>
      <c r="F614">
        <v>8</v>
      </c>
    </row>
    <row r="615" spans="1:6" x14ac:dyDescent="0.35">
      <c r="A615">
        <v>2018</v>
      </c>
      <c r="B615">
        <v>5</v>
      </c>
      <c r="C615">
        <v>28</v>
      </c>
      <c r="D615">
        <v>11</v>
      </c>
      <c r="E615">
        <v>7</v>
      </c>
      <c r="F615">
        <v>8</v>
      </c>
    </row>
    <row r="616" spans="1:6" x14ac:dyDescent="0.35">
      <c r="A616">
        <v>2018</v>
      </c>
      <c r="B616">
        <v>5</v>
      </c>
      <c r="C616">
        <v>29</v>
      </c>
      <c r="D616">
        <v>9</v>
      </c>
      <c r="E616">
        <v>7</v>
      </c>
      <c r="F616">
        <v>8</v>
      </c>
    </row>
    <row r="617" spans="1:6" x14ac:dyDescent="0.35">
      <c r="A617">
        <v>2018</v>
      </c>
      <c r="B617">
        <v>5</v>
      </c>
      <c r="C617">
        <v>30</v>
      </c>
      <c r="D617">
        <v>7</v>
      </c>
      <c r="E617">
        <v>5</v>
      </c>
      <c r="F617">
        <v>9</v>
      </c>
    </row>
    <row r="618" spans="1:6" x14ac:dyDescent="0.35">
      <c r="A618">
        <v>2018</v>
      </c>
      <c r="B618">
        <v>5</v>
      </c>
      <c r="C618">
        <v>31</v>
      </c>
      <c r="D618">
        <v>24</v>
      </c>
      <c r="E618">
        <v>22</v>
      </c>
      <c r="F618">
        <v>9</v>
      </c>
    </row>
    <row r="619" spans="1:6" x14ac:dyDescent="0.35">
      <c r="A619">
        <v>2018</v>
      </c>
      <c r="B619">
        <v>7</v>
      </c>
      <c r="C619">
        <v>2</v>
      </c>
      <c r="D619">
        <v>17</v>
      </c>
      <c r="E619">
        <v>16</v>
      </c>
      <c r="F619">
        <v>11</v>
      </c>
    </row>
    <row r="620" spans="1:6" x14ac:dyDescent="0.35">
      <c r="A620">
        <v>2018</v>
      </c>
      <c r="B620">
        <v>7</v>
      </c>
      <c r="C620">
        <v>3</v>
      </c>
      <c r="D620">
        <v>24</v>
      </c>
      <c r="E620">
        <v>19</v>
      </c>
      <c r="F620">
        <v>11</v>
      </c>
    </row>
    <row r="621" spans="1:6" x14ac:dyDescent="0.35">
      <c r="A621">
        <v>2018</v>
      </c>
      <c r="B621">
        <v>7</v>
      </c>
      <c r="C621">
        <v>4</v>
      </c>
      <c r="D621">
        <v>13</v>
      </c>
      <c r="E621">
        <v>10</v>
      </c>
      <c r="F621">
        <v>11</v>
      </c>
    </row>
    <row r="622" spans="1:6" x14ac:dyDescent="0.35">
      <c r="A622">
        <v>2018</v>
      </c>
      <c r="B622">
        <v>7</v>
      </c>
      <c r="C622">
        <v>5</v>
      </c>
      <c r="D622">
        <v>15</v>
      </c>
      <c r="E622">
        <v>12</v>
      </c>
      <c r="F622">
        <v>11</v>
      </c>
    </row>
    <row r="623" spans="1:6" x14ac:dyDescent="0.35">
      <c r="A623">
        <v>2018</v>
      </c>
      <c r="B623">
        <v>7</v>
      </c>
      <c r="C623">
        <v>6</v>
      </c>
      <c r="D623">
        <v>15</v>
      </c>
      <c r="E623">
        <v>13</v>
      </c>
      <c r="F623">
        <v>11</v>
      </c>
    </row>
    <row r="624" spans="1:6" x14ac:dyDescent="0.35">
      <c r="A624">
        <v>2018</v>
      </c>
      <c r="B624">
        <v>7</v>
      </c>
      <c r="C624">
        <v>7</v>
      </c>
      <c r="D624">
        <v>18</v>
      </c>
      <c r="E624">
        <v>13</v>
      </c>
      <c r="F624">
        <v>11</v>
      </c>
    </row>
    <row r="625" spans="1:6" x14ac:dyDescent="0.35">
      <c r="A625">
        <v>2018</v>
      </c>
      <c r="B625">
        <v>7</v>
      </c>
      <c r="C625">
        <v>8</v>
      </c>
      <c r="D625">
        <v>14</v>
      </c>
      <c r="E625">
        <v>11</v>
      </c>
      <c r="F625">
        <v>11</v>
      </c>
    </row>
    <row r="626" spans="1:6" x14ac:dyDescent="0.35">
      <c r="A626">
        <v>2018</v>
      </c>
      <c r="B626">
        <v>7</v>
      </c>
      <c r="C626">
        <v>9</v>
      </c>
      <c r="D626">
        <v>11</v>
      </c>
      <c r="E626">
        <v>8</v>
      </c>
      <c r="F626">
        <v>11</v>
      </c>
    </row>
    <row r="627" spans="1:6" x14ac:dyDescent="0.35">
      <c r="A627">
        <v>2018</v>
      </c>
      <c r="B627">
        <v>7</v>
      </c>
      <c r="C627">
        <v>10</v>
      </c>
      <c r="D627">
        <v>16</v>
      </c>
      <c r="E627">
        <v>15</v>
      </c>
      <c r="F627">
        <v>11</v>
      </c>
    </row>
    <row r="628" spans="1:6" x14ac:dyDescent="0.35">
      <c r="A628">
        <v>2018</v>
      </c>
      <c r="B628">
        <v>7</v>
      </c>
      <c r="C628">
        <v>11</v>
      </c>
      <c r="D628">
        <v>10</v>
      </c>
      <c r="E628">
        <v>8</v>
      </c>
      <c r="F628">
        <v>11</v>
      </c>
    </row>
    <row r="629" spans="1:6" x14ac:dyDescent="0.35">
      <c r="A629">
        <v>2018</v>
      </c>
      <c r="B629">
        <v>7</v>
      </c>
      <c r="C629">
        <v>12</v>
      </c>
      <c r="D629">
        <v>12</v>
      </c>
      <c r="E629">
        <v>10</v>
      </c>
      <c r="F629">
        <v>11</v>
      </c>
    </row>
    <row r="630" spans="1:6" x14ac:dyDescent="0.35">
      <c r="A630">
        <v>2018</v>
      </c>
      <c r="B630">
        <v>7</v>
      </c>
      <c r="C630">
        <v>13</v>
      </c>
      <c r="D630">
        <v>12</v>
      </c>
      <c r="E630">
        <v>9</v>
      </c>
      <c r="F630">
        <v>11</v>
      </c>
    </row>
    <row r="631" spans="1:6" x14ac:dyDescent="0.35">
      <c r="A631">
        <v>2018</v>
      </c>
      <c r="B631">
        <v>7</v>
      </c>
      <c r="C631">
        <v>14</v>
      </c>
      <c r="D631">
        <v>11</v>
      </c>
      <c r="E631">
        <v>5</v>
      </c>
      <c r="F631">
        <v>11</v>
      </c>
    </row>
    <row r="632" spans="1:6" x14ac:dyDescent="0.35">
      <c r="A632">
        <v>2018</v>
      </c>
      <c r="B632">
        <v>7</v>
      </c>
      <c r="C632">
        <v>15</v>
      </c>
      <c r="D632">
        <v>13</v>
      </c>
      <c r="E632">
        <v>7</v>
      </c>
      <c r="F632">
        <v>11</v>
      </c>
    </row>
    <row r="633" spans="1:6" x14ac:dyDescent="0.35">
      <c r="A633">
        <v>2018</v>
      </c>
      <c r="B633">
        <v>7</v>
      </c>
      <c r="C633">
        <v>16</v>
      </c>
      <c r="D633">
        <v>7</v>
      </c>
      <c r="E633">
        <v>4</v>
      </c>
      <c r="F633">
        <v>11</v>
      </c>
    </row>
    <row r="634" spans="1:6" x14ac:dyDescent="0.35">
      <c r="A634">
        <v>2018</v>
      </c>
      <c r="B634">
        <v>7</v>
      </c>
      <c r="C634">
        <v>17</v>
      </c>
      <c r="D634">
        <v>10</v>
      </c>
      <c r="E634">
        <v>9</v>
      </c>
      <c r="F634">
        <v>11</v>
      </c>
    </row>
    <row r="635" spans="1:6" x14ac:dyDescent="0.35">
      <c r="A635">
        <v>2018</v>
      </c>
      <c r="B635">
        <v>7</v>
      </c>
      <c r="C635">
        <v>18</v>
      </c>
      <c r="D635">
        <v>7</v>
      </c>
      <c r="E635">
        <v>7</v>
      </c>
      <c r="F635">
        <v>11</v>
      </c>
    </row>
    <row r="636" spans="1:6" x14ac:dyDescent="0.35">
      <c r="A636">
        <v>2018</v>
      </c>
      <c r="B636">
        <v>7</v>
      </c>
      <c r="C636">
        <v>19</v>
      </c>
      <c r="D636">
        <v>11</v>
      </c>
      <c r="E636">
        <v>9</v>
      </c>
      <c r="F636">
        <v>11</v>
      </c>
    </row>
    <row r="637" spans="1:6" x14ac:dyDescent="0.35">
      <c r="A637">
        <v>2018</v>
      </c>
      <c r="B637">
        <v>7</v>
      </c>
      <c r="C637">
        <v>20</v>
      </c>
      <c r="D637">
        <v>8</v>
      </c>
      <c r="E637">
        <v>6</v>
      </c>
      <c r="F637">
        <v>11</v>
      </c>
    </row>
    <row r="638" spans="1:6" x14ac:dyDescent="0.35">
      <c r="A638">
        <v>2018</v>
      </c>
      <c r="B638">
        <v>7</v>
      </c>
      <c r="C638">
        <v>21</v>
      </c>
      <c r="D638">
        <v>6</v>
      </c>
      <c r="E638">
        <v>3</v>
      </c>
      <c r="F638">
        <v>11</v>
      </c>
    </row>
    <row r="639" spans="1:6" x14ac:dyDescent="0.35">
      <c r="A639">
        <v>2018</v>
      </c>
      <c r="B639">
        <v>7</v>
      </c>
      <c r="C639">
        <v>22</v>
      </c>
      <c r="D639">
        <v>8</v>
      </c>
      <c r="E639">
        <v>8</v>
      </c>
      <c r="F639">
        <v>11</v>
      </c>
    </row>
    <row r="640" spans="1:6" x14ac:dyDescent="0.35">
      <c r="A640">
        <v>2018</v>
      </c>
      <c r="B640">
        <v>7</v>
      </c>
      <c r="C640">
        <v>23</v>
      </c>
      <c r="D640">
        <v>3</v>
      </c>
      <c r="E640">
        <v>2</v>
      </c>
      <c r="F640">
        <v>11</v>
      </c>
    </row>
    <row r="641" spans="1:6" x14ac:dyDescent="0.35">
      <c r="A641">
        <v>2018</v>
      </c>
      <c r="B641">
        <v>7</v>
      </c>
      <c r="C641">
        <v>24</v>
      </c>
      <c r="D641">
        <v>5</v>
      </c>
      <c r="E641">
        <v>4</v>
      </c>
      <c r="F641">
        <v>11</v>
      </c>
    </row>
    <row r="642" spans="1:6" x14ac:dyDescent="0.35">
      <c r="A642">
        <v>2018</v>
      </c>
      <c r="B642">
        <v>7</v>
      </c>
      <c r="C642">
        <v>25</v>
      </c>
      <c r="D642">
        <v>6</v>
      </c>
      <c r="E642">
        <v>4</v>
      </c>
      <c r="F642">
        <v>11</v>
      </c>
    </row>
    <row r="643" spans="1:6" x14ac:dyDescent="0.35">
      <c r="A643">
        <v>2018</v>
      </c>
      <c r="B643">
        <v>7</v>
      </c>
      <c r="C643">
        <v>26</v>
      </c>
      <c r="D643">
        <v>6</v>
      </c>
      <c r="E643">
        <v>5</v>
      </c>
      <c r="F643">
        <v>11</v>
      </c>
    </row>
    <row r="644" spans="1:6" x14ac:dyDescent="0.35">
      <c r="A644">
        <v>2018</v>
      </c>
      <c r="B644">
        <v>7</v>
      </c>
      <c r="C644">
        <v>27</v>
      </c>
      <c r="D644">
        <v>4</v>
      </c>
      <c r="E644">
        <v>3</v>
      </c>
      <c r="F644">
        <v>11</v>
      </c>
    </row>
    <row r="645" spans="1:6" x14ac:dyDescent="0.35">
      <c r="A645">
        <v>2018</v>
      </c>
      <c r="B645">
        <v>7</v>
      </c>
      <c r="C645">
        <v>28</v>
      </c>
      <c r="D645">
        <v>12</v>
      </c>
      <c r="E645">
        <v>7</v>
      </c>
      <c r="F645">
        <v>11</v>
      </c>
    </row>
    <row r="646" spans="1:6" x14ac:dyDescent="0.35">
      <c r="A646">
        <v>2018</v>
      </c>
      <c r="B646">
        <v>7</v>
      </c>
      <c r="C646">
        <v>29</v>
      </c>
      <c r="D646">
        <v>6</v>
      </c>
      <c r="E646">
        <v>4</v>
      </c>
      <c r="F646">
        <v>11</v>
      </c>
    </row>
    <row r="647" spans="1:6" x14ac:dyDescent="0.35">
      <c r="A647">
        <v>2018</v>
      </c>
      <c r="B647">
        <v>7</v>
      </c>
      <c r="C647">
        <v>30</v>
      </c>
      <c r="D647">
        <v>2</v>
      </c>
      <c r="E647">
        <v>1</v>
      </c>
      <c r="F647">
        <v>11</v>
      </c>
    </row>
    <row r="648" spans="1:6" x14ac:dyDescent="0.35">
      <c r="A648">
        <v>2018</v>
      </c>
      <c r="B648">
        <v>7</v>
      </c>
      <c r="C648">
        <v>31</v>
      </c>
      <c r="D648">
        <v>5</v>
      </c>
      <c r="E648">
        <v>5</v>
      </c>
      <c r="F648">
        <v>11</v>
      </c>
    </row>
    <row r="649" spans="1:6" x14ac:dyDescent="0.35">
      <c r="A649">
        <v>2018</v>
      </c>
      <c r="B649">
        <v>8</v>
      </c>
      <c r="C649" s="16">
        <v>1</v>
      </c>
      <c r="D649">
        <v>6</v>
      </c>
      <c r="E649">
        <v>6</v>
      </c>
      <c r="F649">
        <v>11</v>
      </c>
    </row>
    <row r="650" spans="1:6" x14ac:dyDescent="0.35">
      <c r="A650">
        <v>2018</v>
      </c>
      <c r="B650">
        <v>8</v>
      </c>
      <c r="C650" s="17">
        <v>2</v>
      </c>
      <c r="D650">
        <v>9</v>
      </c>
      <c r="E650">
        <v>5</v>
      </c>
      <c r="F650">
        <v>11</v>
      </c>
    </row>
    <row r="651" spans="1:6" x14ac:dyDescent="0.35">
      <c r="A651">
        <v>2018</v>
      </c>
      <c r="B651">
        <v>8</v>
      </c>
      <c r="C651" s="17">
        <v>3</v>
      </c>
      <c r="D651">
        <v>5</v>
      </c>
      <c r="E651">
        <v>3</v>
      </c>
      <c r="F651">
        <v>11</v>
      </c>
    </row>
    <row r="652" spans="1:6" x14ac:dyDescent="0.35">
      <c r="A652">
        <v>2018</v>
      </c>
      <c r="B652">
        <v>8</v>
      </c>
      <c r="C652" s="17">
        <v>4</v>
      </c>
      <c r="D652">
        <v>5</v>
      </c>
      <c r="E652">
        <v>4</v>
      </c>
      <c r="F652">
        <v>11</v>
      </c>
    </row>
    <row r="653" spans="1:6" x14ac:dyDescent="0.35">
      <c r="A653">
        <v>2018</v>
      </c>
      <c r="B653">
        <v>8</v>
      </c>
      <c r="C653" s="17">
        <v>5</v>
      </c>
      <c r="D653">
        <v>3</v>
      </c>
      <c r="E653">
        <v>2</v>
      </c>
      <c r="F653">
        <v>11</v>
      </c>
    </row>
    <row r="654" spans="1:6" x14ac:dyDescent="0.35">
      <c r="A654">
        <v>2018</v>
      </c>
      <c r="B654">
        <v>8</v>
      </c>
      <c r="C654" s="17">
        <v>6</v>
      </c>
      <c r="D654">
        <v>4</v>
      </c>
      <c r="E654">
        <v>4</v>
      </c>
      <c r="F654">
        <v>11</v>
      </c>
    </row>
    <row r="655" spans="1:6" x14ac:dyDescent="0.35">
      <c r="A655">
        <v>2018</v>
      </c>
      <c r="B655">
        <v>8</v>
      </c>
      <c r="C655" s="17">
        <v>7</v>
      </c>
      <c r="D655">
        <v>5</v>
      </c>
      <c r="E655">
        <v>4</v>
      </c>
      <c r="F655">
        <v>11</v>
      </c>
    </row>
    <row r="656" spans="1:6" x14ac:dyDescent="0.35">
      <c r="A656">
        <v>2018</v>
      </c>
      <c r="B656">
        <v>8</v>
      </c>
      <c r="C656" s="17">
        <v>8</v>
      </c>
      <c r="D656">
        <v>4</v>
      </c>
      <c r="E656">
        <v>2</v>
      </c>
      <c r="F656">
        <v>11</v>
      </c>
    </row>
    <row r="657" spans="1:6" x14ac:dyDescent="0.35">
      <c r="A657">
        <v>2018</v>
      </c>
      <c r="B657">
        <v>8</v>
      </c>
      <c r="C657" s="17">
        <v>9</v>
      </c>
      <c r="D657">
        <v>3</v>
      </c>
      <c r="E657">
        <v>3</v>
      </c>
      <c r="F657">
        <v>11</v>
      </c>
    </row>
    <row r="658" spans="1:6" x14ac:dyDescent="0.35">
      <c r="A658">
        <v>2018</v>
      </c>
      <c r="B658">
        <v>8</v>
      </c>
      <c r="C658" s="17">
        <v>10</v>
      </c>
      <c r="D658">
        <v>5</v>
      </c>
      <c r="E658">
        <v>4</v>
      </c>
      <c r="F658">
        <v>11</v>
      </c>
    </row>
    <row r="659" spans="1:6" x14ac:dyDescent="0.35">
      <c r="A659">
        <v>2018</v>
      </c>
      <c r="B659">
        <v>8</v>
      </c>
      <c r="C659" s="17">
        <v>11</v>
      </c>
      <c r="D659">
        <v>6</v>
      </c>
      <c r="E659">
        <v>4</v>
      </c>
      <c r="F659">
        <v>11</v>
      </c>
    </row>
    <row r="660" spans="1:6" x14ac:dyDescent="0.35">
      <c r="A660">
        <v>2018</v>
      </c>
      <c r="B660">
        <v>8</v>
      </c>
      <c r="C660" s="17">
        <v>12</v>
      </c>
      <c r="D660">
        <v>6</v>
      </c>
      <c r="E660">
        <v>4</v>
      </c>
      <c r="F660">
        <v>6</v>
      </c>
    </row>
    <row r="661" spans="1:6" x14ac:dyDescent="0.35">
      <c r="A661">
        <v>2018</v>
      </c>
      <c r="B661">
        <v>8</v>
      </c>
      <c r="C661" s="17">
        <v>13</v>
      </c>
      <c r="D661">
        <v>0</v>
      </c>
      <c r="E661">
        <v>0</v>
      </c>
      <c r="F661">
        <v>6</v>
      </c>
    </row>
    <row r="662" spans="1:6" x14ac:dyDescent="0.35">
      <c r="A662">
        <v>2018</v>
      </c>
      <c r="B662">
        <v>8</v>
      </c>
      <c r="C662" s="17">
        <v>14</v>
      </c>
      <c r="D662">
        <v>4</v>
      </c>
      <c r="E662">
        <v>3</v>
      </c>
      <c r="F662">
        <v>6</v>
      </c>
    </row>
    <row r="663" spans="1:6" x14ac:dyDescent="0.35">
      <c r="A663">
        <v>2018</v>
      </c>
      <c r="B663">
        <v>8</v>
      </c>
      <c r="C663" s="17">
        <v>15</v>
      </c>
      <c r="D663">
        <v>3</v>
      </c>
      <c r="E663">
        <v>2</v>
      </c>
      <c r="F663">
        <v>6</v>
      </c>
    </row>
    <row r="664" spans="1:6" x14ac:dyDescent="0.35">
      <c r="A664">
        <v>2018</v>
      </c>
      <c r="B664">
        <v>8</v>
      </c>
      <c r="C664" s="17">
        <v>16</v>
      </c>
      <c r="D664">
        <v>8</v>
      </c>
      <c r="E664">
        <v>4</v>
      </c>
      <c r="F664">
        <v>6</v>
      </c>
    </row>
    <row r="665" spans="1:6" x14ac:dyDescent="0.35">
      <c r="A665">
        <v>2019</v>
      </c>
      <c r="B665">
        <v>5</v>
      </c>
      <c r="C665" s="17">
        <v>23</v>
      </c>
      <c r="D665">
        <v>3</v>
      </c>
      <c r="E665">
        <v>1</v>
      </c>
      <c r="F665">
        <v>6</v>
      </c>
    </row>
    <row r="666" spans="1:6" x14ac:dyDescent="0.35">
      <c r="A666">
        <v>2019</v>
      </c>
      <c r="B666">
        <v>5</v>
      </c>
      <c r="C666" s="17">
        <v>24</v>
      </c>
      <c r="D666">
        <v>3</v>
      </c>
      <c r="E666">
        <v>2</v>
      </c>
      <c r="F666">
        <v>6</v>
      </c>
    </row>
    <row r="667" spans="1:6" x14ac:dyDescent="0.35">
      <c r="A667">
        <v>2019</v>
      </c>
      <c r="B667">
        <v>5</v>
      </c>
      <c r="C667" s="17">
        <v>25</v>
      </c>
      <c r="D667">
        <v>5</v>
      </c>
      <c r="E667">
        <v>3</v>
      </c>
      <c r="F667">
        <v>6</v>
      </c>
    </row>
    <row r="668" spans="1:6" x14ac:dyDescent="0.35">
      <c r="A668">
        <v>2019</v>
      </c>
      <c r="B668">
        <v>5</v>
      </c>
      <c r="C668" s="17">
        <v>26</v>
      </c>
      <c r="D668">
        <v>7</v>
      </c>
      <c r="E668">
        <v>5</v>
      </c>
      <c r="F668">
        <v>6</v>
      </c>
    </row>
    <row r="669" spans="1:6" x14ac:dyDescent="0.35">
      <c r="A669">
        <v>2019</v>
      </c>
      <c r="B669">
        <v>5</v>
      </c>
      <c r="C669" s="17">
        <v>27</v>
      </c>
      <c r="D669">
        <v>3</v>
      </c>
      <c r="E669">
        <v>0</v>
      </c>
      <c r="F669">
        <v>6</v>
      </c>
    </row>
    <row r="670" spans="1:6" x14ac:dyDescent="0.35">
      <c r="A670">
        <v>2019</v>
      </c>
      <c r="B670">
        <v>5</v>
      </c>
      <c r="C670" s="17">
        <v>28</v>
      </c>
      <c r="D670">
        <v>2</v>
      </c>
      <c r="E670">
        <v>2</v>
      </c>
      <c r="F670">
        <v>6</v>
      </c>
    </row>
    <row r="671" spans="1:6" x14ac:dyDescent="0.35">
      <c r="A671">
        <v>2019</v>
      </c>
      <c r="B671">
        <v>5</v>
      </c>
      <c r="C671" s="17">
        <v>29</v>
      </c>
      <c r="D671">
        <v>4</v>
      </c>
      <c r="E671">
        <v>3</v>
      </c>
      <c r="F671">
        <v>6</v>
      </c>
    </row>
    <row r="672" spans="1:6" x14ac:dyDescent="0.35">
      <c r="A672">
        <v>2019</v>
      </c>
      <c r="B672">
        <v>5</v>
      </c>
      <c r="C672" s="17">
        <v>30</v>
      </c>
      <c r="D672">
        <v>1</v>
      </c>
      <c r="E672">
        <v>1</v>
      </c>
      <c r="F672">
        <v>6</v>
      </c>
    </row>
    <row r="673" spans="1:6" x14ac:dyDescent="0.35">
      <c r="A673">
        <v>2019</v>
      </c>
      <c r="B673">
        <v>5</v>
      </c>
      <c r="C673" s="17">
        <v>31</v>
      </c>
      <c r="D673">
        <v>6</v>
      </c>
      <c r="E673">
        <v>5</v>
      </c>
      <c r="F673">
        <v>6</v>
      </c>
    </row>
    <row r="674" spans="1:6" x14ac:dyDescent="0.35">
      <c r="A674">
        <v>2019</v>
      </c>
      <c r="B674">
        <v>7</v>
      </c>
      <c r="C674" s="17">
        <v>2</v>
      </c>
      <c r="D674">
        <v>21</v>
      </c>
      <c r="E674">
        <v>14</v>
      </c>
      <c r="F674">
        <v>11</v>
      </c>
    </row>
    <row r="675" spans="1:6" x14ac:dyDescent="0.35">
      <c r="A675">
        <v>2019</v>
      </c>
      <c r="B675">
        <v>7</v>
      </c>
      <c r="C675" s="17">
        <v>3</v>
      </c>
      <c r="D675">
        <v>19</v>
      </c>
      <c r="E675">
        <v>16</v>
      </c>
      <c r="F675">
        <v>11</v>
      </c>
    </row>
    <row r="676" spans="1:6" x14ac:dyDescent="0.35">
      <c r="A676">
        <v>2019</v>
      </c>
      <c r="B676">
        <v>7</v>
      </c>
      <c r="C676" s="17">
        <v>4</v>
      </c>
      <c r="D676">
        <v>10</v>
      </c>
      <c r="E676">
        <v>10</v>
      </c>
      <c r="F676">
        <v>11</v>
      </c>
    </row>
    <row r="677" spans="1:6" x14ac:dyDescent="0.35">
      <c r="A677">
        <v>2019</v>
      </c>
      <c r="B677">
        <v>7</v>
      </c>
      <c r="C677" s="17">
        <v>5</v>
      </c>
      <c r="D677">
        <v>14</v>
      </c>
      <c r="E677">
        <v>12</v>
      </c>
      <c r="F677">
        <v>11</v>
      </c>
    </row>
    <row r="678" spans="1:6" x14ac:dyDescent="0.35">
      <c r="A678">
        <v>2019</v>
      </c>
      <c r="B678">
        <v>7</v>
      </c>
      <c r="C678" s="17">
        <v>6</v>
      </c>
      <c r="D678">
        <v>14</v>
      </c>
      <c r="E678">
        <v>12</v>
      </c>
      <c r="F678">
        <v>11</v>
      </c>
    </row>
    <row r="679" spans="1:6" x14ac:dyDescent="0.35">
      <c r="A679">
        <v>2019</v>
      </c>
      <c r="B679">
        <v>7</v>
      </c>
      <c r="C679" s="17">
        <v>7</v>
      </c>
      <c r="D679">
        <v>15</v>
      </c>
      <c r="E679">
        <v>11</v>
      </c>
      <c r="F679">
        <v>11</v>
      </c>
    </row>
    <row r="680" spans="1:6" x14ac:dyDescent="0.35">
      <c r="A680">
        <v>2019</v>
      </c>
      <c r="B680">
        <v>7</v>
      </c>
      <c r="C680" s="17">
        <v>8</v>
      </c>
      <c r="D680">
        <v>5</v>
      </c>
      <c r="E680">
        <v>4</v>
      </c>
      <c r="F680">
        <v>11</v>
      </c>
    </row>
    <row r="681" spans="1:6" x14ac:dyDescent="0.35">
      <c r="A681">
        <v>2019</v>
      </c>
      <c r="B681">
        <v>7</v>
      </c>
      <c r="C681" s="17">
        <v>9</v>
      </c>
      <c r="D681">
        <v>12</v>
      </c>
      <c r="E681">
        <v>12</v>
      </c>
      <c r="F681">
        <v>11</v>
      </c>
    </row>
    <row r="682" spans="1:6" x14ac:dyDescent="0.35">
      <c r="A682">
        <v>2019</v>
      </c>
      <c r="B682">
        <v>7</v>
      </c>
      <c r="C682" s="17">
        <v>10</v>
      </c>
      <c r="D682">
        <v>14</v>
      </c>
      <c r="E682">
        <v>13</v>
      </c>
      <c r="F682">
        <v>11</v>
      </c>
    </row>
    <row r="683" spans="1:6" x14ac:dyDescent="0.35">
      <c r="A683">
        <v>2019</v>
      </c>
      <c r="B683">
        <v>7</v>
      </c>
      <c r="C683" s="17">
        <v>11</v>
      </c>
      <c r="D683">
        <v>9</v>
      </c>
      <c r="E683">
        <v>6</v>
      </c>
      <c r="F683">
        <v>11</v>
      </c>
    </row>
    <row r="684" spans="1:6" x14ac:dyDescent="0.35">
      <c r="A684">
        <v>2019</v>
      </c>
      <c r="B684">
        <v>7</v>
      </c>
      <c r="C684" s="17">
        <v>12</v>
      </c>
      <c r="D684">
        <v>13</v>
      </c>
      <c r="E684">
        <v>10</v>
      </c>
      <c r="F684">
        <v>11</v>
      </c>
    </row>
    <row r="685" spans="1:6" x14ac:dyDescent="0.35">
      <c r="A685">
        <v>2019</v>
      </c>
      <c r="B685">
        <v>7</v>
      </c>
      <c r="C685" s="17">
        <v>13</v>
      </c>
      <c r="D685">
        <v>10</v>
      </c>
      <c r="E685">
        <v>9</v>
      </c>
      <c r="F685">
        <v>11</v>
      </c>
    </row>
    <row r="686" spans="1:6" x14ac:dyDescent="0.35">
      <c r="A686">
        <v>2019</v>
      </c>
      <c r="B686">
        <v>7</v>
      </c>
      <c r="C686" s="17">
        <v>14</v>
      </c>
      <c r="D686">
        <v>10</v>
      </c>
      <c r="E686">
        <v>7</v>
      </c>
      <c r="F686">
        <v>11</v>
      </c>
    </row>
    <row r="687" spans="1:6" x14ac:dyDescent="0.35">
      <c r="A687">
        <v>2019</v>
      </c>
      <c r="B687">
        <v>7</v>
      </c>
      <c r="C687" s="17">
        <v>15</v>
      </c>
      <c r="D687">
        <v>8</v>
      </c>
      <c r="E687">
        <v>7</v>
      </c>
      <c r="F687">
        <v>11</v>
      </c>
    </row>
    <row r="688" spans="1:6" x14ac:dyDescent="0.35">
      <c r="A688">
        <v>2019</v>
      </c>
      <c r="B688">
        <v>7</v>
      </c>
      <c r="C688" s="17">
        <v>16</v>
      </c>
      <c r="D688">
        <v>10</v>
      </c>
      <c r="E688">
        <v>8</v>
      </c>
      <c r="F688">
        <v>11</v>
      </c>
    </row>
    <row r="689" spans="1:6" x14ac:dyDescent="0.35">
      <c r="A689">
        <v>2019</v>
      </c>
      <c r="B689">
        <v>7</v>
      </c>
      <c r="C689" s="17">
        <v>17</v>
      </c>
      <c r="D689">
        <v>3</v>
      </c>
      <c r="E689">
        <v>3</v>
      </c>
      <c r="F689">
        <v>11</v>
      </c>
    </row>
    <row r="690" spans="1:6" x14ac:dyDescent="0.35">
      <c r="A690">
        <v>2019</v>
      </c>
      <c r="B690">
        <v>7</v>
      </c>
      <c r="C690" s="17">
        <v>18</v>
      </c>
      <c r="D690">
        <v>7</v>
      </c>
      <c r="E690">
        <v>5</v>
      </c>
      <c r="F690">
        <v>11</v>
      </c>
    </row>
    <row r="691" spans="1:6" x14ac:dyDescent="0.35">
      <c r="A691">
        <v>2019</v>
      </c>
      <c r="B691">
        <v>7</v>
      </c>
      <c r="C691" s="17">
        <v>19</v>
      </c>
      <c r="D691">
        <v>10</v>
      </c>
      <c r="E691">
        <v>5</v>
      </c>
      <c r="F691">
        <v>11</v>
      </c>
    </row>
    <row r="692" spans="1:6" x14ac:dyDescent="0.35">
      <c r="A692">
        <v>2019</v>
      </c>
      <c r="B692">
        <v>7</v>
      </c>
      <c r="C692" s="17">
        <v>20</v>
      </c>
      <c r="D692">
        <v>16</v>
      </c>
      <c r="E692">
        <v>12</v>
      </c>
      <c r="F692">
        <v>11</v>
      </c>
    </row>
    <row r="693" spans="1:6" x14ac:dyDescent="0.35">
      <c r="A693">
        <v>2019</v>
      </c>
      <c r="B693">
        <v>7</v>
      </c>
      <c r="C693" s="17">
        <v>21</v>
      </c>
      <c r="D693">
        <v>14</v>
      </c>
      <c r="E693">
        <v>10</v>
      </c>
      <c r="F693">
        <v>11</v>
      </c>
    </row>
    <row r="694" spans="1:6" x14ac:dyDescent="0.35">
      <c r="A694">
        <v>2019</v>
      </c>
      <c r="B694">
        <v>7</v>
      </c>
      <c r="C694" s="17">
        <v>22</v>
      </c>
      <c r="D694">
        <v>9</v>
      </c>
      <c r="E694">
        <v>7</v>
      </c>
      <c r="F694">
        <v>11</v>
      </c>
    </row>
    <row r="695" spans="1:6" x14ac:dyDescent="0.35">
      <c r="A695">
        <v>2019</v>
      </c>
      <c r="B695">
        <v>7</v>
      </c>
      <c r="C695" s="17">
        <v>23</v>
      </c>
      <c r="D695">
        <v>8</v>
      </c>
      <c r="E695">
        <v>6</v>
      </c>
      <c r="F695">
        <v>11</v>
      </c>
    </row>
    <row r="696" spans="1:6" x14ac:dyDescent="0.35">
      <c r="A696">
        <v>2019</v>
      </c>
      <c r="B696">
        <v>7</v>
      </c>
      <c r="C696" s="17">
        <v>24</v>
      </c>
      <c r="D696">
        <v>6</v>
      </c>
      <c r="E696">
        <v>4</v>
      </c>
      <c r="F696">
        <v>11</v>
      </c>
    </row>
    <row r="697" spans="1:6" x14ac:dyDescent="0.35">
      <c r="A697">
        <v>2019</v>
      </c>
      <c r="B697">
        <v>7</v>
      </c>
      <c r="C697" s="17">
        <v>25</v>
      </c>
      <c r="D697">
        <v>11</v>
      </c>
      <c r="E697">
        <v>5</v>
      </c>
      <c r="F697">
        <v>11</v>
      </c>
    </row>
    <row r="698" spans="1:6" x14ac:dyDescent="0.35">
      <c r="A698">
        <v>2019</v>
      </c>
      <c r="B698">
        <v>7</v>
      </c>
      <c r="C698" s="17">
        <v>26</v>
      </c>
      <c r="D698">
        <v>8</v>
      </c>
      <c r="E698">
        <v>7</v>
      </c>
      <c r="F698">
        <v>11</v>
      </c>
    </row>
    <row r="699" spans="1:6" x14ac:dyDescent="0.35">
      <c r="A699">
        <v>2019</v>
      </c>
      <c r="B699">
        <v>7</v>
      </c>
      <c r="C699" s="17">
        <v>27</v>
      </c>
      <c r="D699">
        <v>6</v>
      </c>
      <c r="E699">
        <v>5</v>
      </c>
      <c r="F699">
        <v>11</v>
      </c>
    </row>
    <row r="700" spans="1:6" x14ac:dyDescent="0.35">
      <c r="A700">
        <v>2019</v>
      </c>
      <c r="B700">
        <v>7</v>
      </c>
      <c r="C700" s="17">
        <v>28</v>
      </c>
      <c r="D700">
        <v>6</v>
      </c>
      <c r="E700">
        <v>3</v>
      </c>
      <c r="F700">
        <v>11</v>
      </c>
    </row>
    <row r="701" spans="1:6" x14ac:dyDescent="0.35">
      <c r="A701">
        <v>2019</v>
      </c>
      <c r="B701">
        <v>7</v>
      </c>
      <c r="C701" s="17">
        <v>29</v>
      </c>
      <c r="D701">
        <v>9</v>
      </c>
      <c r="E701">
        <v>5</v>
      </c>
      <c r="F701">
        <v>11</v>
      </c>
    </row>
    <row r="702" spans="1:6" x14ac:dyDescent="0.35">
      <c r="A702">
        <v>2019</v>
      </c>
      <c r="B702">
        <v>7</v>
      </c>
      <c r="C702" s="17">
        <v>30</v>
      </c>
      <c r="D702">
        <v>6</v>
      </c>
      <c r="E702">
        <v>4</v>
      </c>
      <c r="F702">
        <v>11</v>
      </c>
    </row>
    <row r="703" spans="1:6" x14ac:dyDescent="0.35">
      <c r="A703">
        <v>2019</v>
      </c>
      <c r="B703">
        <v>7</v>
      </c>
      <c r="C703" s="17">
        <v>31</v>
      </c>
      <c r="D703">
        <v>8</v>
      </c>
      <c r="E703">
        <v>6</v>
      </c>
      <c r="F703">
        <v>11</v>
      </c>
    </row>
    <row r="704" spans="1:6" x14ac:dyDescent="0.35">
      <c r="A704">
        <v>2019</v>
      </c>
      <c r="B704">
        <v>8</v>
      </c>
      <c r="C704" s="17">
        <v>1</v>
      </c>
      <c r="D704">
        <v>4</v>
      </c>
      <c r="E704">
        <v>4</v>
      </c>
      <c r="F704">
        <v>11</v>
      </c>
    </row>
    <row r="705" spans="1:6" x14ac:dyDescent="0.35">
      <c r="A705">
        <v>2019</v>
      </c>
      <c r="B705">
        <v>8</v>
      </c>
      <c r="C705" s="17">
        <v>2</v>
      </c>
      <c r="D705">
        <v>4</v>
      </c>
      <c r="E705">
        <v>3</v>
      </c>
      <c r="F705">
        <v>11</v>
      </c>
    </row>
    <row r="706" spans="1:6" x14ac:dyDescent="0.35">
      <c r="A706">
        <v>2019</v>
      </c>
      <c r="B706">
        <v>8</v>
      </c>
      <c r="C706" s="17">
        <v>3</v>
      </c>
      <c r="D706">
        <v>7</v>
      </c>
      <c r="E706">
        <v>1</v>
      </c>
      <c r="F706">
        <v>11</v>
      </c>
    </row>
    <row r="707" spans="1:6" x14ac:dyDescent="0.35">
      <c r="A707">
        <v>2019</v>
      </c>
      <c r="B707">
        <v>8</v>
      </c>
      <c r="C707" s="17">
        <v>4</v>
      </c>
      <c r="D707">
        <v>6</v>
      </c>
      <c r="E707">
        <v>4</v>
      </c>
      <c r="F707">
        <v>11</v>
      </c>
    </row>
    <row r="708" spans="1:6" x14ac:dyDescent="0.35">
      <c r="A708">
        <v>2019</v>
      </c>
      <c r="B708">
        <v>8</v>
      </c>
      <c r="C708" s="17">
        <v>5</v>
      </c>
      <c r="D708">
        <v>6</v>
      </c>
      <c r="E708">
        <v>4</v>
      </c>
      <c r="F708">
        <v>11</v>
      </c>
    </row>
    <row r="709" spans="1:6" x14ac:dyDescent="0.35">
      <c r="A709">
        <v>2019</v>
      </c>
      <c r="B709">
        <v>8</v>
      </c>
      <c r="C709" s="17">
        <v>6</v>
      </c>
      <c r="D709">
        <v>6</v>
      </c>
      <c r="E709">
        <v>2</v>
      </c>
      <c r="F709">
        <v>11</v>
      </c>
    </row>
    <row r="710" spans="1:6" x14ac:dyDescent="0.35">
      <c r="A710">
        <v>2019</v>
      </c>
      <c r="B710">
        <v>8</v>
      </c>
      <c r="C710" s="17">
        <v>7</v>
      </c>
      <c r="D710">
        <v>3</v>
      </c>
      <c r="E710">
        <v>2</v>
      </c>
      <c r="F710">
        <v>11</v>
      </c>
    </row>
    <row r="711" spans="1:6" x14ac:dyDescent="0.35">
      <c r="A711">
        <v>2019</v>
      </c>
      <c r="B711">
        <v>8</v>
      </c>
      <c r="C711" s="17">
        <v>8</v>
      </c>
      <c r="D711">
        <v>11</v>
      </c>
      <c r="E711">
        <v>7</v>
      </c>
      <c r="F711">
        <v>11</v>
      </c>
    </row>
    <row r="712" spans="1:6" x14ac:dyDescent="0.35">
      <c r="A712">
        <v>2019</v>
      </c>
      <c r="B712">
        <v>8</v>
      </c>
      <c r="C712" s="17">
        <v>9</v>
      </c>
      <c r="D712">
        <v>4</v>
      </c>
      <c r="E712">
        <v>4</v>
      </c>
      <c r="F712">
        <v>11</v>
      </c>
    </row>
    <row r="713" spans="1:6" x14ac:dyDescent="0.35">
      <c r="A713">
        <v>2019</v>
      </c>
      <c r="B713">
        <v>8</v>
      </c>
      <c r="C713" s="17">
        <v>10</v>
      </c>
      <c r="D713">
        <v>14</v>
      </c>
      <c r="E713">
        <v>8</v>
      </c>
      <c r="F713">
        <v>11</v>
      </c>
    </row>
    <row r="714" spans="1:6" x14ac:dyDescent="0.35">
      <c r="A714">
        <v>2019</v>
      </c>
      <c r="B714">
        <v>8</v>
      </c>
      <c r="C714" s="17">
        <v>11</v>
      </c>
      <c r="D714">
        <v>7</v>
      </c>
      <c r="E714">
        <v>2</v>
      </c>
      <c r="F714">
        <v>11</v>
      </c>
    </row>
    <row r="715" spans="1:6" x14ac:dyDescent="0.35">
      <c r="A715">
        <v>2019</v>
      </c>
      <c r="B715">
        <v>8</v>
      </c>
      <c r="C715" s="17">
        <v>12</v>
      </c>
      <c r="D715">
        <v>9</v>
      </c>
      <c r="E715">
        <v>5</v>
      </c>
      <c r="F715">
        <v>11</v>
      </c>
    </row>
    <row r="716" spans="1:6" x14ac:dyDescent="0.35">
      <c r="A716">
        <v>2019</v>
      </c>
      <c r="B716">
        <v>8</v>
      </c>
      <c r="C716" s="17">
        <v>13</v>
      </c>
      <c r="D716">
        <v>3</v>
      </c>
      <c r="E716">
        <v>2</v>
      </c>
      <c r="F716">
        <v>11</v>
      </c>
    </row>
    <row r="717" spans="1:6" x14ac:dyDescent="0.35">
      <c r="A717">
        <v>2019</v>
      </c>
      <c r="B717">
        <v>8</v>
      </c>
      <c r="C717" s="17">
        <v>14</v>
      </c>
      <c r="D717">
        <v>6</v>
      </c>
      <c r="E717">
        <v>6</v>
      </c>
      <c r="F717">
        <v>11</v>
      </c>
    </row>
    <row r="718" spans="1:6" x14ac:dyDescent="0.35">
      <c r="A718">
        <v>2019</v>
      </c>
      <c r="B718">
        <v>8</v>
      </c>
      <c r="C718" s="17">
        <v>15</v>
      </c>
      <c r="D718">
        <v>2</v>
      </c>
      <c r="E718">
        <v>2</v>
      </c>
      <c r="F718">
        <v>11</v>
      </c>
    </row>
    <row r="719" spans="1:6" x14ac:dyDescent="0.35">
      <c r="A719">
        <v>2019</v>
      </c>
      <c r="B719">
        <v>8</v>
      </c>
      <c r="C719" s="17">
        <v>16</v>
      </c>
      <c r="D719">
        <v>5</v>
      </c>
      <c r="E719">
        <v>3</v>
      </c>
      <c r="F719">
        <v>11</v>
      </c>
    </row>
    <row r="720" spans="1:6" x14ac:dyDescent="0.35">
      <c r="A720">
        <v>2019</v>
      </c>
      <c r="B720">
        <v>8</v>
      </c>
      <c r="C720" s="17">
        <v>17</v>
      </c>
      <c r="D720">
        <v>4</v>
      </c>
      <c r="E720">
        <v>3</v>
      </c>
      <c r="F720">
        <v>11</v>
      </c>
    </row>
    <row r="721" spans="1:6" x14ac:dyDescent="0.35">
      <c r="A721">
        <v>2019</v>
      </c>
      <c r="B721">
        <v>8</v>
      </c>
      <c r="C721" s="17">
        <v>18</v>
      </c>
      <c r="D721">
        <v>5</v>
      </c>
      <c r="E721">
        <v>3</v>
      </c>
      <c r="F721">
        <v>11</v>
      </c>
    </row>
    <row r="722" spans="1:6" x14ac:dyDescent="0.35">
      <c r="A722">
        <v>2019</v>
      </c>
      <c r="B722">
        <v>8</v>
      </c>
      <c r="C722" s="17">
        <v>19</v>
      </c>
      <c r="D722">
        <v>3</v>
      </c>
      <c r="E722">
        <v>0</v>
      </c>
      <c r="F722">
        <v>11</v>
      </c>
    </row>
    <row r="723" spans="1:6" x14ac:dyDescent="0.35">
      <c r="A723">
        <v>2019</v>
      </c>
      <c r="B723">
        <v>8</v>
      </c>
      <c r="C723" s="17">
        <v>20</v>
      </c>
      <c r="D723">
        <v>3</v>
      </c>
      <c r="E723">
        <v>2</v>
      </c>
      <c r="F723">
        <v>11</v>
      </c>
    </row>
    <row r="724" spans="1:6" x14ac:dyDescent="0.35">
      <c r="A724">
        <v>2019</v>
      </c>
      <c r="B724">
        <v>8</v>
      </c>
      <c r="C724" s="17">
        <v>21</v>
      </c>
      <c r="D724">
        <v>2</v>
      </c>
      <c r="E724">
        <v>1</v>
      </c>
      <c r="F724">
        <v>6</v>
      </c>
    </row>
    <row r="725" spans="1:6" x14ac:dyDescent="0.35">
      <c r="A725">
        <v>2019</v>
      </c>
      <c r="B725">
        <v>8</v>
      </c>
      <c r="C725" s="17">
        <v>22</v>
      </c>
      <c r="D725">
        <v>2</v>
      </c>
      <c r="E725">
        <v>1</v>
      </c>
      <c r="F725">
        <v>6</v>
      </c>
    </row>
    <row r="726" spans="1:6" x14ac:dyDescent="0.35">
      <c r="A726">
        <v>2019</v>
      </c>
      <c r="B726">
        <v>8</v>
      </c>
      <c r="C726" s="17">
        <v>23</v>
      </c>
      <c r="D726">
        <v>1</v>
      </c>
      <c r="E726">
        <v>1</v>
      </c>
      <c r="F726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058"/>
  <sheetViews>
    <sheetView workbookViewId="0">
      <pane ySplit="1" topLeftCell="A2" activePane="bottomLeft" state="frozen"/>
      <selection pane="bottomLeft" activeCell="C6049" sqref="C6049"/>
    </sheetView>
  </sheetViews>
  <sheetFormatPr defaultRowHeight="14.5" x14ac:dyDescent="0.35"/>
  <cols>
    <col min="1" max="1" width="16.54296875" customWidth="1"/>
    <col min="2" max="2" width="6.1796875" style="24" bestFit="1" customWidth="1"/>
    <col min="3" max="3" width="4.1796875" style="24" bestFit="1" customWidth="1"/>
    <col min="4" max="4" width="3.54296875" style="24" bestFit="1" customWidth="1"/>
    <col min="5" max="5" width="10.453125" customWidth="1"/>
    <col min="6" max="6" width="6.26953125" style="25" bestFit="1" customWidth="1"/>
    <col min="7" max="7" width="9.1796875" style="25" customWidth="1"/>
    <col min="8" max="8" width="9.7265625" style="25" customWidth="1"/>
    <col min="9" max="9" width="10.81640625" style="26" customWidth="1"/>
    <col min="10" max="10" width="4.54296875" style="26" bestFit="1" customWidth="1"/>
    <col min="11" max="12" width="9.7265625" customWidth="1"/>
    <col min="13" max="13" width="7.7265625" customWidth="1"/>
    <col min="14" max="14" width="6.90625" customWidth="1"/>
    <col min="16" max="16" width="10" style="25" bestFit="1" customWidth="1"/>
    <col min="18" max="18" width="9.1796875" style="26" customWidth="1"/>
    <col min="19" max="19" width="11.7265625" customWidth="1"/>
    <col min="20" max="20" width="27" bestFit="1" customWidth="1"/>
  </cols>
  <sheetData>
    <row r="1" spans="1:19" x14ac:dyDescent="0.35">
      <c r="A1" s="18" t="s">
        <v>72</v>
      </c>
      <c r="B1" s="19" t="s">
        <v>74</v>
      </c>
      <c r="C1" s="19" t="s">
        <v>75</v>
      </c>
      <c r="D1" s="19" t="s">
        <v>76</v>
      </c>
      <c r="E1" s="18" t="s">
        <v>73</v>
      </c>
      <c r="F1" s="20" t="s">
        <v>77</v>
      </c>
      <c r="G1" s="21" t="s">
        <v>78</v>
      </c>
      <c r="H1" s="21" t="s">
        <v>79</v>
      </c>
      <c r="I1" s="20" t="s">
        <v>80</v>
      </c>
      <c r="J1" s="22" t="s">
        <v>70</v>
      </c>
      <c r="K1" s="18" t="s">
        <v>81</v>
      </c>
      <c r="L1" s="18" t="s">
        <v>82</v>
      </c>
      <c r="M1" s="18" t="s">
        <v>83</v>
      </c>
      <c r="N1" s="18" t="s">
        <v>84</v>
      </c>
      <c r="O1" s="20" t="s">
        <v>85</v>
      </c>
      <c r="P1" s="18" t="s">
        <v>71</v>
      </c>
      <c r="Q1" s="22" t="s">
        <v>1333</v>
      </c>
      <c r="R1" s="18" t="s">
        <v>1333</v>
      </c>
      <c r="S1" s="18" t="s">
        <v>105</v>
      </c>
    </row>
    <row r="2" spans="1:19" x14ac:dyDescent="0.35">
      <c r="A2" s="23">
        <v>39265</v>
      </c>
      <c r="B2" s="24">
        <v>2007</v>
      </c>
      <c r="C2" s="24">
        <v>7</v>
      </c>
      <c r="D2" s="24">
        <v>2</v>
      </c>
      <c r="E2" t="s">
        <v>1199</v>
      </c>
      <c r="F2" s="25">
        <v>1</v>
      </c>
      <c r="J2" s="26" t="s">
        <v>86</v>
      </c>
      <c r="K2" t="s">
        <v>1204</v>
      </c>
      <c r="L2" t="s">
        <v>1204</v>
      </c>
      <c r="M2">
        <v>66</v>
      </c>
      <c r="N2" s="51">
        <v>167.64000000000001</v>
      </c>
      <c r="O2" s="27">
        <v>0</v>
      </c>
      <c r="P2" t="s">
        <v>1203</v>
      </c>
      <c r="Q2" s="26">
        <v>0</v>
      </c>
      <c r="R2"/>
    </row>
    <row r="3" spans="1:19" x14ac:dyDescent="0.35">
      <c r="A3" s="23">
        <v>39265</v>
      </c>
      <c r="B3" s="24">
        <v>2007</v>
      </c>
      <c r="C3" s="24">
        <v>7</v>
      </c>
      <c r="D3" s="24">
        <v>2</v>
      </c>
      <c r="E3" t="s">
        <v>1199</v>
      </c>
      <c r="F3" s="25">
        <v>1</v>
      </c>
      <c r="J3" s="26" t="s">
        <v>86</v>
      </c>
      <c r="K3" t="s">
        <v>1204</v>
      </c>
      <c r="L3" t="s">
        <v>1204</v>
      </c>
      <c r="M3">
        <v>69</v>
      </c>
      <c r="N3" s="51">
        <v>175.26</v>
      </c>
      <c r="O3" s="27">
        <v>0</v>
      </c>
      <c r="P3" t="s">
        <v>1203</v>
      </c>
      <c r="Q3" s="26">
        <v>0</v>
      </c>
      <c r="R3"/>
    </row>
    <row r="4" spans="1:19" x14ac:dyDescent="0.35">
      <c r="A4" s="23">
        <v>39265</v>
      </c>
      <c r="B4" s="24">
        <v>2007</v>
      </c>
      <c r="C4" s="24">
        <v>7</v>
      </c>
      <c r="D4" s="24">
        <v>2</v>
      </c>
      <c r="E4" t="s">
        <v>1199</v>
      </c>
      <c r="F4" s="25">
        <v>1</v>
      </c>
      <c r="J4" s="26" t="s">
        <v>86</v>
      </c>
      <c r="K4" t="s">
        <v>1204</v>
      </c>
      <c r="L4" t="s">
        <v>1204</v>
      </c>
      <c r="M4">
        <v>72</v>
      </c>
      <c r="N4" s="51">
        <v>182.88</v>
      </c>
      <c r="O4" s="27">
        <v>0</v>
      </c>
      <c r="P4" t="s">
        <v>1203</v>
      </c>
      <c r="Q4" s="26">
        <v>0</v>
      </c>
      <c r="R4"/>
    </row>
    <row r="5" spans="1:19" x14ac:dyDescent="0.35">
      <c r="A5" s="23">
        <v>39265</v>
      </c>
      <c r="B5" s="24">
        <v>2007</v>
      </c>
      <c r="C5" s="24">
        <v>7</v>
      </c>
      <c r="D5" s="24">
        <v>2</v>
      </c>
      <c r="E5" t="s">
        <v>1199</v>
      </c>
      <c r="F5" s="25">
        <v>1</v>
      </c>
      <c r="J5" s="26" t="s">
        <v>87</v>
      </c>
      <c r="K5" t="s">
        <v>1204</v>
      </c>
      <c r="L5" t="s">
        <v>1204</v>
      </c>
      <c r="M5">
        <v>84</v>
      </c>
      <c r="N5" s="51">
        <v>213.36</v>
      </c>
      <c r="O5" s="27">
        <v>1</v>
      </c>
      <c r="P5" s="28" t="s">
        <v>101</v>
      </c>
      <c r="Q5" s="26">
        <v>0</v>
      </c>
      <c r="R5"/>
    </row>
    <row r="6" spans="1:19" x14ac:dyDescent="0.35">
      <c r="A6" s="23">
        <v>39265</v>
      </c>
      <c r="B6" s="24">
        <v>2007</v>
      </c>
      <c r="C6" s="24">
        <v>7</v>
      </c>
      <c r="D6" s="24">
        <v>2</v>
      </c>
      <c r="E6" t="s">
        <v>1199</v>
      </c>
      <c r="F6" s="25">
        <v>1</v>
      </c>
      <c r="J6" s="26" t="s">
        <v>87</v>
      </c>
      <c r="K6" t="s">
        <v>1204</v>
      </c>
      <c r="L6" t="s">
        <v>1204</v>
      </c>
      <c r="M6">
        <v>78</v>
      </c>
      <c r="N6" s="51">
        <v>198.12</v>
      </c>
      <c r="O6" s="27">
        <v>1</v>
      </c>
      <c r="P6" s="28" t="s">
        <v>101</v>
      </c>
      <c r="Q6" s="26">
        <v>0</v>
      </c>
      <c r="R6"/>
    </row>
    <row r="7" spans="1:19" x14ac:dyDescent="0.35">
      <c r="A7" s="23">
        <v>39265</v>
      </c>
      <c r="B7" s="24">
        <v>2007</v>
      </c>
      <c r="C7" s="24">
        <v>7</v>
      </c>
      <c r="D7" s="24">
        <v>2</v>
      </c>
      <c r="E7" t="s">
        <v>97</v>
      </c>
      <c r="F7" s="25">
        <v>1</v>
      </c>
      <c r="J7" s="26" t="s">
        <v>87</v>
      </c>
      <c r="K7" t="s">
        <v>1204</v>
      </c>
      <c r="L7" t="s">
        <v>1204</v>
      </c>
      <c r="M7">
        <v>72</v>
      </c>
      <c r="N7" s="51">
        <v>182.88</v>
      </c>
      <c r="O7" s="27">
        <v>0</v>
      </c>
      <c r="P7" t="s">
        <v>1203</v>
      </c>
      <c r="Q7" s="26">
        <v>0</v>
      </c>
      <c r="R7"/>
      <c r="S7" t="s">
        <v>1184</v>
      </c>
    </row>
    <row r="8" spans="1:19" x14ac:dyDescent="0.35">
      <c r="A8" s="23">
        <v>39265</v>
      </c>
      <c r="B8" s="24">
        <v>2007</v>
      </c>
      <c r="C8" s="24">
        <v>7</v>
      </c>
      <c r="D8" s="24">
        <v>2</v>
      </c>
      <c r="E8" t="s">
        <v>97</v>
      </c>
      <c r="F8" s="25">
        <v>1</v>
      </c>
      <c r="J8" s="26" t="s">
        <v>87</v>
      </c>
      <c r="K8" t="s">
        <v>1204</v>
      </c>
      <c r="L8" t="s">
        <v>1204</v>
      </c>
      <c r="M8">
        <v>78</v>
      </c>
      <c r="N8" s="51">
        <v>198.12</v>
      </c>
      <c r="O8" s="27">
        <v>0</v>
      </c>
      <c r="P8" t="s">
        <v>1203</v>
      </c>
      <c r="Q8" s="26">
        <v>0</v>
      </c>
      <c r="R8"/>
    </row>
    <row r="9" spans="1:19" x14ac:dyDescent="0.35">
      <c r="A9" s="23">
        <v>39266</v>
      </c>
      <c r="B9" s="24">
        <v>2007</v>
      </c>
      <c r="C9" s="24">
        <v>7</v>
      </c>
      <c r="D9" s="24">
        <v>3</v>
      </c>
      <c r="E9" t="s">
        <v>88</v>
      </c>
      <c r="F9" s="25">
        <v>1</v>
      </c>
      <c r="J9" s="26" t="s">
        <v>87</v>
      </c>
      <c r="K9" t="s">
        <v>1204</v>
      </c>
      <c r="L9" t="s">
        <v>1204</v>
      </c>
      <c r="M9">
        <v>72</v>
      </c>
      <c r="N9" s="51">
        <v>182.88</v>
      </c>
      <c r="O9" s="27">
        <v>1</v>
      </c>
      <c r="P9" s="28" t="s">
        <v>101</v>
      </c>
      <c r="Q9" s="26">
        <v>0</v>
      </c>
      <c r="R9"/>
    </row>
    <row r="10" spans="1:19" x14ac:dyDescent="0.35">
      <c r="A10" s="23">
        <v>39266</v>
      </c>
      <c r="B10" s="24">
        <v>2007</v>
      </c>
      <c r="C10" s="24">
        <v>7</v>
      </c>
      <c r="D10" s="24">
        <v>3</v>
      </c>
      <c r="E10" t="s">
        <v>88</v>
      </c>
      <c r="F10" s="25">
        <v>1</v>
      </c>
      <c r="J10" s="26" t="s">
        <v>87</v>
      </c>
      <c r="K10" t="s">
        <v>1204</v>
      </c>
      <c r="L10" t="s">
        <v>1204</v>
      </c>
      <c r="M10">
        <v>78</v>
      </c>
      <c r="N10" s="51">
        <v>198.12</v>
      </c>
      <c r="O10" s="27">
        <v>1</v>
      </c>
      <c r="P10" s="28" t="s">
        <v>101</v>
      </c>
      <c r="Q10" s="26">
        <v>0</v>
      </c>
      <c r="R10"/>
    </row>
    <row r="11" spans="1:19" x14ac:dyDescent="0.35">
      <c r="A11" s="23">
        <v>39266</v>
      </c>
      <c r="B11" s="24">
        <v>2007</v>
      </c>
      <c r="C11" s="24">
        <v>7</v>
      </c>
      <c r="D11" s="24">
        <v>3</v>
      </c>
      <c r="E11" t="s">
        <v>88</v>
      </c>
      <c r="F11" s="25">
        <v>1</v>
      </c>
      <c r="J11" s="26" t="s">
        <v>87</v>
      </c>
      <c r="K11" t="s">
        <v>1204</v>
      </c>
      <c r="L11" t="s">
        <v>1204</v>
      </c>
      <c r="M11">
        <v>72</v>
      </c>
      <c r="N11" s="51">
        <v>182.88</v>
      </c>
      <c r="O11" s="27">
        <v>0</v>
      </c>
      <c r="P11" t="s">
        <v>1203</v>
      </c>
      <c r="Q11" s="26">
        <v>0</v>
      </c>
      <c r="R11"/>
    </row>
    <row r="12" spans="1:19" x14ac:dyDescent="0.35">
      <c r="A12" s="23">
        <v>39266</v>
      </c>
      <c r="B12" s="24">
        <v>2007</v>
      </c>
      <c r="C12" s="24">
        <v>7</v>
      </c>
      <c r="D12" s="24">
        <v>3</v>
      </c>
      <c r="E12" t="s">
        <v>1199</v>
      </c>
      <c r="F12" s="25">
        <v>1</v>
      </c>
      <c r="J12" s="26" t="s">
        <v>86</v>
      </c>
      <c r="K12" t="s">
        <v>1204</v>
      </c>
      <c r="L12" t="s">
        <v>1204</v>
      </c>
      <c r="M12">
        <v>60</v>
      </c>
      <c r="N12" s="51">
        <v>152.4</v>
      </c>
      <c r="O12" s="27">
        <v>0</v>
      </c>
      <c r="P12" t="s">
        <v>1203</v>
      </c>
      <c r="Q12" s="26">
        <v>0</v>
      </c>
      <c r="R12"/>
    </row>
    <row r="13" spans="1:19" x14ac:dyDescent="0.35">
      <c r="A13" s="23">
        <v>39266</v>
      </c>
      <c r="B13" s="24">
        <v>2007</v>
      </c>
      <c r="C13" s="24">
        <v>7</v>
      </c>
      <c r="D13" s="24">
        <v>3</v>
      </c>
      <c r="E13" t="s">
        <v>1199</v>
      </c>
      <c r="F13" s="25">
        <v>1</v>
      </c>
      <c r="J13" s="26" t="s">
        <v>86</v>
      </c>
      <c r="K13" t="s">
        <v>1204</v>
      </c>
      <c r="L13" t="s">
        <v>1204</v>
      </c>
      <c r="M13">
        <v>66</v>
      </c>
      <c r="N13" s="51">
        <v>167.64000000000001</v>
      </c>
      <c r="O13" s="27">
        <v>0</v>
      </c>
      <c r="P13" t="s">
        <v>1203</v>
      </c>
      <c r="Q13" s="26">
        <v>0</v>
      </c>
      <c r="R13"/>
    </row>
    <row r="14" spans="1:19" x14ac:dyDescent="0.35">
      <c r="A14" s="23">
        <v>39266</v>
      </c>
      <c r="B14" s="24">
        <v>2007</v>
      </c>
      <c r="C14" s="24">
        <v>7</v>
      </c>
      <c r="D14" s="24">
        <v>3</v>
      </c>
      <c r="E14" t="s">
        <v>1199</v>
      </c>
      <c r="F14" s="25">
        <v>1</v>
      </c>
      <c r="J14" s="26" t="s">
        <v>86</v>
      </c>
      <c r="K14" t="s">
        <v>1204</v>
      </c>
      <c r="L14" t="s">
        <v>1204</v>
      </c>
      <c r="M14">
        <v>72</v>
      </c>
      <c r="N14" s="51">
        <v>182.88</v>
      </c>
      <c r="O14" s="27">
        <v>0</v>
      </c>
      <c r="P14" t="s">
        <v>1203</v>
      </c>
      <c r="Q14" s="26">
        <v>0</v>
      </c>
      <c r="R14"/>
    </row>
    <row r="15" spans="1:19" x14ac:dyDescent="0.35">
      <c r="A15" s="23">
        <v>39266</v>
      </c>
      <c r="B15" s="24">
        <v>2007</v>
      </c>
      <c r="C15" s="24">
        <v>7</v>
      </c>
      <c r="D15" s="24">
        <v>3</v>
      </c>
      <c r="E15" t="s">
        <v>1199</v>
      </c>
      <c r="F15" s="25">
        <v>1</v>
      </c>
      <c r="J15" s="26" t="s">
        <v>87</v>
      </c>
      <c r="K15" t="s">
        <v>1204</v>
      </c>
      <c r="L15" t="s">
        <v>1204</v>
      </c>
      <c r="M15">
        <v>72</v>
      </c>
      <c r="N15" s="51">
        <v>182.88</v>
      </c>
      <c r="O15" s="27">
        <v>1</v>
      </c>
      <c r="P15" s="28" t="s">
        <v>101</v>
      </c>
      <c r="Q15" s="26">
        <v>0</v>
      </c>
      <c r="R15"/>
    </row>
    <row r="16" spans="1:19" x14ac:dyDescent="0.35">
      <c r="A16" s="23">
        <v>39266</v>
      </c>
      <c r="B16" s="24">
        <v>2007</v>
      </c>
      <c r="C16" s="24">
        <v>7</v>
      </c>
      <c r="D16" s="24">
        <v>3</v>
      </c>
      <c r="E16" t="s">
        <v>1199</v>
      </c>
      <c r="F16" s="25">
        <v>1</v>
      </c>
      <c r="J16" s="26" t="s">
        <v>86</v>
      </c>
      <c r="K16" t="s">
        <v>1204</v>
      </c>
      <c r="L16" t="s">
        <v>1204</v>
      </c>
      <c r="M16">
        <v>72</v>
      </c>
      <c r="N16" s="51">
        <v>182.88</v>
      </c>
      <c r="O16" s="27">
        <v>0</v>
      </c>
      <c r="P16" t="s">
        <v>1203</v>
      </c>
      <c r="Q16" s="26">
        <v>0</v>
      </c>
      <c r="R16"/>
      <c r="S16" t="s">
        <v>1185</v>
      </c>
    </row>
    <row r="17" spans="1:19" x14ac:dyDescent="0.35">
      <c r="A17" s="23">
        <v>39266</v>
      </c>
      <c r="B17" s="24">
        <v>2007</v>
      </c>
      <c r="C17" s="24">
        <v>7</v>
      </c>
      <c r="D17" s="24">
        <v>3</v>
      </c>
      <c r="E17" t="s">
        <v>1199</v>
      </c>
      <c r="F17" s="25">
        <v>1</v>
      </c>
      <c r="J17" s="26" t="s">
        <v>86</v>
      </c>
      <c r="K17" t="s">
        <v>1204</v>
      </c>
      <c r="L17" t="s">
        <v>1204</v>
      </c>
      <c r="M17">
        <v>66</v>
      </c>
      <c r="N17" s="51">
        <v>167.64000000000001</v>
      </c>
      <c r="O17" s="27">
        <v>0</v>
      </c>
      <c r="P17" t="s">
        <v>1203</v>
      </c>
      <c r="Q17" s="26">
        <v>0</v>
      </c>
      <c r="R17"/>
      <c r="S17" t="s">
        <v>1185</v>
      </c>
    </row>
    <row r="18" spans="1:19" x14ac:dyDescent="0.35">
      <c r="A18" s="23">
        <v>39266</v>
      </c>
      <c r="B18" s="24">
        <v>2007</v>
      </c>
      <c r="C18" s="24">
        <v>7</v>
      </c>
      <c r="D18" s="24">
        <v>3</v>
      </c>
      <c r="E18" t="s">
        <v>1199</v>
      </c>
      <c r="F18" s="25">
        <v>1</v>
      </c>
      <c r="J18" s="26" t="s">
        <v>87</v>
      </c>
      <c r="K18" t="s">
        <v>1204</v>
      </c>
      <c r="L18" t="s">
        <v>1204</v>
      </c>
      <c r="M18">
        <v>78</v>
      </c>
      <c r="N18" s="51">
        <v>198.12</v>
      </c>
      <c r="O18" s="27">
        <v>1</v>
      </c>
      <c r="P18" t="s">
        <v>101</v>
      </c>
      <c r="Q18" s="26">
        <v>0</v>
      </c>
      <c r="R18"/>
    </row>
    <row r="19" spans="1:19" x14ac:dyDescent="0.35">
      <c r="A19" s="23">
        <v>39266</v>
      </c>
      <c r="B19" s="24">
        <v>2007</v>
      </c>
      <c r="C19" s="24">
        <v>7</v>
      </c>
      <c r="D19" s="24">
        <v>3</v>
      </c>
      <c r="E19" t="s">
        <v>97</v>
      </c>
      <c r="F19" s="25">
        <v>1</v>
      </c>
      <c r="J19" s="26" t="s">
        <v>86</v>
      </c>
      <c r="K19" t="s">
        <v>1204</v>
      </c>
      <c r="L19" t="s">
        <v>1204</v>
      </c>
      <c r="M19">
        <v>66</v>
      </c>
      <c r="N19" s="51">
        <v>167.64000000000001</v>
      </c>
      <c r="O19" s="27">
        <v>0</v>
      </c>
      <c r="P19" t="s">
        <v>1203</v>
      </c>
      <c r="Q19" s="26">
        <v>0</v>
      </c>
      <c r="R19"/>
    </row>
    <row r="20" spans="1:19" x14ac:dyDescent="0.35">
      <c r="A20" s="23">
        <v>39266</v>
      </c>
      <c r="B20" s="24">
        <v>2007</v>
      </c>
      <c r="C20" s="24">
        <v>7</v>
      </c>
      <c r="D20" s="24">
        <v>3</v>
      </c>
      <c r="E20" t="s">
        <v>97</v>
      </c>
      <c r="F20" s="25">
        <v>1</v>
      </c>
      <c r="J20" s="26" t="s">
        <v>86</v>
      </c>
      <c r="K20" t="s">
        <v>1204</v>
      </c>
      <c r="L20" t="s">
        <v>1204</v>
      </c>
      <c r="M20">
        <v>60</v>
      </c>
      <c r="N20" s="51">
        <v>152.4</v>
      </c>
      <c r="O20" s="27">
        <v>0</v>
      </c>
      <c r="P20" t="s">
        <v>1203</v>
      </c>
      <c r="Q20" s="26">
        <v>0</v>
      </c>
      <c r="R20"/>
    </row>
    <row r="21" spans="1:19" x14ac:dyDescent="0.35">
      <c r="A21" s="23">
        <v>39266</v>
      </c>
      <c r="B21" s="24">
        <v>2007</v>
      </c>
      <c r="C21" s="24">
        <v>7</v>
      </c>
      <c r="D21" s="24">
        <v>3</v>
      </c>
      <c r="E21" t="s">
        <v>97</v>
      </c>
      <c r="F21" s="25">
        <v>1</v>
      </c>
      <c r="J21" s="26" t="s">
        <v>87</v>
      </c>
      <c r="K21" t="s">
        <v>1204</v>
      </c>
      <c r="L21" t="s">
        <v>1204</v>
      </c>
      <c r="M21">
        <v>72</v>
      </c>
      <c r="N21" s="51">
        <v>182.88</v>
      </c>
      <c r="O21" s="27">
        <v>0</v>
      </c>
      <c r="P21" t="s">
        <v>1203</v>
      </c>
      <c r="Q21" s="26">
        <v>0</v>
      </c>
      <c r="R21"/>
    </row>
    <row r="22" spans="1:19" x14ac:dyDescent="0.35">
      <c r="A22" s="23">
        <v>39267</v>
      </c>
      <c r="B22" s="24">
        <v>2007</v>
      </c>
      <c r="C22" s="24">
        <v>7</v>
      </c>
      <c r="D22" s="24">
        <v>4</v>
      </c>
      <c r="E22" t="s">
        <v>88</v>
      </c>
      <c r="F22" s="25">
        <v>1</v>
      </c>
      <c r="J22" s="26" t="s">
        <v>87</v>
      </c>
      <c r="K22" t="s">
        <v>1204</v>
      </c>
      <c r="L22" t="s">
        <v>1204</v>
      </c>
      <c r="M22">
        <v>78</v>
      </c>
      <c r="N22" s="51">
        <v>198.12</v>
      </c>
      <c r="O22" s="27">
        <v>1</v>
      </c>
      <c r="P22" t="s">
        <v>101</v>
      </c>
      <c r="Q22" s="26">
        <v>0</v>
      </c>
      <c r="R22"/>
    </row>
    <row r="23" spans="1:19" x14ac:dyDescent="0.35">
      <c r="A23" s="23">
        <v>39267</v>
      </c>
      <c r="B23" s="24">
        <v>2007</v>
      </c>
      <c r="C23" s="24">
        <v>7</v>
      </c>
      <c r="D23" s="24">
        <v>4</v>
      </c>
      <c r="E23" t="s">
        <v>88</v>
      </c>
      <c r="F23" s="25">
        <v>1</v>
      </c>
      <c r="J23" s="26" t="s">
        <v>86</v>
      </c>
      <c r="K23" t="s">
        <v>1204</v>
      </c>
      <c r="L23" t="s">
        <v>1204</v>
      </c>
      <c r="M23">
        <v>72</v>
      </c>
      <c r="N23" s="51">
        <v>182.88</v>
      </c>
      <c r="O23" s="27">
        <v>0</v>
      </c>
      <c r="P23" t="s">
        <v>1203</v>
      </c>
      <c r="Q23" s="26">
        <v>0</v>
      </c>
      <c r="R23"/>
      <c r="S23" t="s">
        <v>1186</v>
      </c>
    </row>
    <row r="24" spans="1:19" x14ac:dyDescent="0.35">
      <c r="A24" s="23">
        <v>39267</v>
      </c>
      <c r="B24" s="24">
        <v>2007</v>
      </c>
      <c r="C24" s="24">
        <v>7</v>
      </c>
      <c r="D24" s="24">
        <v>4</v>
      </c>
      <c r="E24" t="s">
        <v>88</v>
      </c>
      <c r="F24" s="25">
        <v>1</v>
      </c>
      <c r="J24" s="26" t="s">
        <v>86</v>
      </c>
      <c r="K24" t="s">
        <v>1204</v>
      </c>
      <c r="L24" t="s">
        <v>1204</v>
      </c>
      <c r="M24">
        <v>66</v>
      </c>
      <c r="N24" s="51">
        <v>167.64000000000001</v>
      </c>
      <c r="O24" s="27">
        <v>0</v>
      </c>
      <c r="P24" t="s">
        <v>1203</v>
      </c>
      <c r="Q24" s="26">
        <v>0</v>
      </c>
      <c r="R24"/>
    </row>
    <row r="25" spans="1:19" x14ac:dyDescent="0.35">
      <c r="A25" s="23">
        <v>39267</v>
      </c>
      <c r="B25" s="24">
        <v>2007</v>
      </c>
      <c r="C25" s="24">
        <v>7</v>
      </c>
      <c r="D25" s="24">
        <v>4</v>
      </c>
      <c r="E25" t="s">
        <v>88</v>
      </c>
      <c r="F25" s="25">
        <v>1</v>
      </c>
      <c r="J25" s="26" t="s">
        <v>87</v>
      </c>
      <c r="K25" t="s">
        <v>1204</v>
      </c>
      <c r="L25" t="s">
        <v>1204</v>
      </c>
      <c r="M25">
        <v>72</v>
      </c>
      <c r="N25" s="51">
        <v>182.88</v>
      </c>
      <c r="O25" s="27">
        <v>0</v>
      </c>
      <c r="P25" t="s">
        <v>1203</v>
      </c>
      <c r="Q25" s="26">
        <v>0</v>
      </c>
      <c r="R25"/>
    </row>
    <row r="26" spans="1:19" x14ac:dyDescent="0.35">
      <c r="A26" s="23">
        <v>39267</v>
      </c>
      <c r="B26" s="24">
        <v>2007</v>
      </c>
      <c r="C26" s="24">
        <v>7</v>
      </c>
      <c r="D26" s="24">
        <v>4</v>
      </c>
      <c r="E26" t="s">
        <v>1199</v>
      </c>
      <c r="F26" s="25">
        <v>1</v>
      </c>
      <c r="J26" s="26" t="s">
        <v>86</v>
      </c>
      <c r="K26" t="s">
        <v>1204</v>
      </c>
      <c r="L26" t="s">
        <v>1204</v>
      </c>
      <c r="M26">
        <v>60</v>
      </c>
      <c r="N26" s="51">
        <v>152.4</v>
      </c>
      <c r="O26" s="27">
        <v>1</v>
      </c>
      <c r="P26" s="28" t="s">
        <v>101</v>
      </c>
      <c r="Q26" s="26">
        <v>0</v>
      </c>
      <c r="R26"/>
    </row>
    <row r="27" spans="1:19" x14ac:dyDescent="0.35">
      <c r="A27" s="23">
        <v>39267</v>
      </c>
      <c r="B27" s="24">
        <v>2007</v>
      </c>
      <c r="C27" s="24">
        <v>7</v>
      </c>
      <c r="D27" s="24">
        <v>4</v>
      </c>
      <c r="E27" t="s">
        <v>1199</v>
      </c>
      <c r="F27" s="25">
        <v>1</v>
      </c>
      <c r="J27" s="26" t="s">
        <v>86</v>
      </c>
      <c r="K27" t="s">
        <v>1204</v>
      </c>
      <c r="L27" t="s">
        <v>1204</v>
      </c>
      <c r="M27">
        <v>66</v>
      </c>
      <c r="N27" s="51">
        <v>167.64000000000001</v>
      </c>
      <c r="O27" s="27">
        <v>1</v>
      </c>
      <c r="P27" s="28" t="s">
        <v>101</v>
      </c>
      <c r="Q27" s="26">
        <v>0</v>
      </c>
      <c r="R27"/>
    </row>
    <row r="28" spans="1:19" x14ac:dyDescent="0.35">
      <c r="A28" s="23">
        <v>39267</v>
      </c>
      <c r="B28" s="24">
        <v>2007</v>
      </c>
      <c r="C28" s="24">
        <v>7</v>
      </c>
      <c r="D28" s="24">
        <v>4</v>
      </c>
      <c r="E28" t="s">
        <v>1199</v>
      </c>
      <c r="F28" s="25">
        <v>1</v>
      </c>
      <c r="J28" s="26" t="s">
        <v>87</v>
      </c>
      <c r="K28" t="s">
        <v>1204</v>
      </c>
      <c r="L28" t="s">
        <v>1204</v>
      </c>
      <c r="M28">
        <v>72</v>
      </c>
      <c r="N28" s="51">
        <v>182.88</v>
      </c>
      <c r="O28" s="27">
        <v>0</v>
      </c>
      <c r="P28" t="s">
        <v>1203</v>
      </c>
      <c r="Q28" s="26">
        <v>0</v>
      </c>
      <c r="R28"/>
    </row>
    <row r="29" spans="1:19" x14ac:dyDescent="0.35">
      <c r="A29" s="23">
        <v>39267</v>
      </c>
      <c r="B29" s="24">
        <v>2007</v>
      </c>
      <c r="C29" s="24">
        <v>7</v>
      </c>
      <c r="D29" s="24">
        <v>4</v>
      </c>
      <c r="E29" t="s">
        <v>1199</v>
      </c>
      <c r="F29" s="25">
        <v>1</v>
      </c>
      <c r="J29" s="26" t="s">
        <v>87</v>
      </c>
      <c r="K29" t="s">
        <v>1204</v>
      </c>
      <c r="L29" t="s">
        <v>1204</v>
      </c>
      <c r="M29">
        <v>78</v>
      </c>
      <c r="N29" s="51">
        <v>198.12</v>
      </c>
      <c r="O29" s="27">
        <v>0</v>
      </c>
      <c r="P29" t="s">
        <v>1203</v>
      </c>
      <c r="Q29" s="26">
        <v>0</v>
      </c>
      <c r="R29"/>
    </row>
    <row r="30" spans="1:19" x14ac:dyDescent="0.35">
      <c r="A30" s="23">
        <v>39267</v>
      </c>
      <c r="B30" s="24">
        <v>2007</v>
      </c>
      <c r="C30" s="24">
        <v>7</v>
      </c>
      <c r="D30" s="24">
        <v>4</v>
      </c>
      <c r="E30" t="s">
        <v>97</v>
      </c>
      <c r="F30" s="25">
        <v>1</v>
      </c>
      <c r="J30" s="26" t="s">
        <v>87</v>
      </c>
      <c r="K30" t="s">
        <v>1204</v>
      </c>
      <c r="L30" t="s">
        <v>1204</v>
      </c>
      <c r="M30">
        <v>72</v>
      </c>
      <c r="N30" s="51">
        <v>182.88</v>
      </c>
      <c r="O30" s="27">
        <v>0</v>
      </c>
      <c r="P30" t="s">
        <v>1203</v>
      </c>
      <c r="Q30" s="26">
        <v>0</v>
      </c>
      <c r="R30"/>
    </row>
    <row r="31" spans="1:19" x14ac:dyDescent="0.35">
      <c r="A31" s="23">
        <v>39267</v>
      </c>
      <c r="B31" s="24">
        <v>2007</v>
      </c>
      <c r="C31" s="24">
        <v>7</v>
      </c>
      <c r="D31" s="24">
        <v>4</v>
      </c>
      <c r="E31" t="s">
        <v>97</v>
      </c>
      <c r="F31" s="25">
        <v>1</v>
      </c>
      <c r="J31" s="26" t="s">
        <v>86</v>
      </c>
      <c r="K31" t="s">
        <v>1204</v>
      </c>
      <c r="L31" t="s">
        <v>1204</v>
      </c>
      <c r="M31">
        <v>72</v>
      </c>
      <c r="N31" s="51">
        <v>182.88</v>
      </c>
      <c r="O31" s="27">
        <v>1</v>
      </c>
      <c r="P31" s="28" t="s">
        <v>101</v>
      </c>
      <c r="Q31" s="26">
        <v>0</v>
      </c>
      <c r="R31"/>
    </row>
    <row r="32" spans="1:19" x14ac:dyDescent="0.35">
      <c r="A32" s="23">
        <v>39268</v>
      </c>
      <c r="B32" s="24">
        <v>2007</v>
      </c>
      <c r="C32" s="24">
        <v>7</v>
      </c>
      <c r="D32" s="24">
        <v>5</v>
      </c>
      <c r="E32" t="s">
        <v>88</v>
      </c>
      <c r="F32" s="25">
        <v>1</v>
      </c>
      <c r="J32" s="26" t="s">
        <v>87</v>
      </c>
      <c r="K32" t="s">
        <v>1204</v>
      </c>
      <c r="L32" t="s">
        <v>1204</v>
      </c>
      <c r="M32">
        <v>72</v>
      </c>
      <c r="N32" s="51">
        <v>182.88</v>
      </c>
      <c r="O32" s="27">
        <v>1</v>
      </c>
      <c r="P32" t="s">
        <v>1200</v>
      </c>
      <c r="Q32" s="26">
        <v>0</v>
      </c>
      <c r="R32"/>
      <c r="S32" t="s">
        <v>1187</v>
      </c>
    </row>
    <row r="33" spans="1:19" x14ac:dyDescent="0.35">
      <c r="A33" s="23">
        <v>39268</v>
      </c>
      <c r="B33" s="24">
        <v>2007</v>
      </c>
      <c r="C33" s="24">
        <v>7</v>
      </c>
      <c r="D33" s="24">
        <v>5</v>
      </c>
      <c r="E33" t="s">
        <v>88</v>
      </c>
      <c r="F33" s="25">
        <v>1</v>
      </c>
      <c r="J33" s="26" t="s">
        <v>87</v>
      </c>
      <c r="K33" t="s">
        <v>1204</v>
      </c>
      <c r="L33" t="s">
        <v>1204</v>
      </c>
      <c r="M33">
        <v>84</v>
      </c>
      <c r="N33" s="51">
        <v>213.36</v>
      </c>
      <c r="O33" s="27">
        <v>1</v>
      </c>
      <c r="P33" t="s">
        <v>101</v>
      </c>
      <c r="Q33" s="26">
        <v>0</v>
      </c>
      <c r="R33"/>
    </row>
    <row r="34" spans="1:19" x14ac:dyDescent="0.35">
      <c r="A34" s="23">
        <v>39268</v>
      </c>
      <c r="B34" s="24">
        <v>2007</v>
      </c>
      <c r="C34" s="24">
        <v>7</v>
      </c>
      <c r="D34" s="24">
        <v>5</v>
      </c>
      <c r="E34" t="s">
        <v>88</v>
      </c>
      <c r="F34" s="25">
        <v>1</v>
      </c>
      <c r="J34" s="26" t="s">
        <v>86</v>
      </c>
      <c r="K34" t="s">
        <v>1204</v>
      </c>
      <c r="L34" t="s">
        <v>1204</v>
      </c>
      <c r="M34">
        <v>66</v>
      </c>
      <c r="N34" s="51">
        <v>167.64000000000001</v>
      </c>
      <c r="O34" s="27">
        <v>0</v>
      </c>
      <c r="P34" t="s">
        <v>1203</v>
      </c>
      <c r="Q34" s="26">
        <v>0</v>
      </c>
      <c r="R34"/>
    </row>
    <row r="35" spans="1:19" x14ac:dyDescent="0.35">
      <c r="A35" s="23">
        <v>39268</v>
      </c>
      <c r="B35" s="24">
        <v>2007</v>
      </c>
      <c r="C35" s="24">
        <v>7</v>
      </c>
      <c r="D35" s="24">
        <v>5</v>
      </c>
      <c r="E35" t="s">
        <v>1199</v>
      </c>
      <c r="F35" s="25">
        <v>1</v>
      </c>
      <c r="J35" s="26" t="s">
        <v>87</v>
      </c>
      <c r="K35" t="s">
        <v>1204</v>
      </c>
      <c r="L35" t="s">
        <v>1204</v>
      </c>
      <c r="M35">
        <v>84</v>
      </c>
      <c r="N35" s="51">
        <v>213.36</v>
      </c>
      <c r="O35" s="27">
        <v>1</v>
      </c>
      <c r="P35" t="s">
        <v>101</v>
      </c>
      <c r="Q35" s="26">
        <v>0</v>
      </c>
      <c r="R35"/>
    </row>
    <row r="36" spans="1:19" x14ac:dyDescent="0.35">
      <c r="A36" s="23">
        <v>39268</v>
      </c>
      <c r="B36" s="24">
        <v>2007</v>
      </c>
      <c r="C36" s="24">
        <v>7</v>
      </c>
      <c r="D36" s="24">
        <v>5</v>
      </c>
      <c r="E36" t="s">
        <v>1199</v>
      </c>
      <c r="F36" s="25">
        <v>1</v>
      </c>
      <c r="J36" s="26" t="s">
        <v>87</v>
      </c>
      <c r="K36" t="s">
        <v>1204</v>
      </c>
      <c r="L36" t="s">
        <v>1204</v>
      </c>
      <c r="M36">
        <v>80.400000000000006</v>
      </c>
      <c r="N36" s="51">
        <v>204.21600000000001</v>
      </c>
      <c r="O36" s="27">
        <v>1</v>
      </c>
      <c r="P36" t="s">
        <v>101</v>
      </c>
      <c r="Q36" s="26">
        <v>0</v>
      </c>
      <c r="R36"/>
    </row>
    <row r="37" spans="1:19" x14ac:dyDescent="0.35">
      <c r="A37" s="23">
        <v>39268</v>
      </c>
      <c r="B37" s="24">
        <v>2007</v>
      </c>
      <c r="C37" s="24">
        <v>7</v>
      </c>
      <c r="D37" s="24">
        <v>5</v>
      </c>
      <c r="E37" t="s">
        <v>1199</v>
      </c>
      <c r="F37" s="25">
        <v>1</v>
      </c>
      <c r="J37" s="26" t="s">
        <v>86</v>
      </c>
      <c r="K37" t="s">
        <v>1204</v>
      </c>
      <c r="L37" t="s">
        <v>1204</v>
      </c>
      <c r="M37">
        <v>78</v>
      </c>
      <c r="N37" s="51">
        <v>198.12</v>
      </c>
      <c r="O37" s="27">
        <v>0</v>
      </c>
      <c r="P37" t="s">
        <v>1203</v>
      </c>
      <c r="Q37" s="26">
        <v>0</v>
      </c>
      <c r="R37"/>
    </row>
    <row r="38" spans="1:19" x14ac:dyDescent="0.35">
      <c r="A38" s="23">
        <v>39268</v>
      </c>
      <c r="B38" s="24">
        <v>2007</v>
      </c>
      <c r="C38" s="24">
        <v>7</v>
      </c>
      <c r="D38" s="24">
        <v>5</v>
      </c>
      <c r="E38" t="s">
        <v>1199</v>
      </c>
      <c r="F38" s="25">
        <v>1</v>
      </c>
      <c r="J38" s="26" t="s">
        <v>86</v>
      </c>
      <c r="K38" t="s">
        <v>1204</v>
      </c>
      <c r="L38" t="s">
        <v>1204</v>
      </c>
      <c r="M38">
        <v>72</v>
      </c>
      <c r="N38" s="51">
        <v>182.88</v>
      </c>
      <c r="O38" s="27">
        <v>0</v>
      </c>
      <c r="P38" t="s">
        <v>1203</v>
      </c>
      <c r="Q38" s="26">
        <v>0</v>
      </c>
      <c r="R38"/>
    </row>
    <row r="39" spans="1:19" x14ac:dyDescent="0.35">
      <c r="A39" s="23">
        <v>39268</v>
      </c>
      <c r="B39" s="24">
        <v>2007</v>
      </c>
      <c r="C39" s="24">
        <v>7</v>
      </c>
      <c r="D39" s="24">
        <v>5</v>
      </c>
      <c r="E39" t="s">
        <v>1199</v>
      </c>
      <c r="F39" s="25">
        <v>1</v>
      </c>
      <c r="J39" s="26" t="s">
        <v>86</v>
      </c>
      <c r="K39" t="s">
        <v>1204</v>
      </c>
      <c r="L39" t="s">
        <v>1204</v>
      </c>
      <c r="M39">
        <v>60</v>
      </c>
      <c r="N39" s="51">
        <v>152.4</v>
      </c>
      <c r="O39" s="27">
        <v>0</v>
      </c>
      <c r="P39" t="s">
        <v>1203</v>
      </c>
      <c r="Q39" s="26">
        <v>0</v>
      </c>
      <c r="R39"/>
    </row>
    <row r="40" spans="1:19" x14ac:dyDescent="0.35">
      <c r="A40" s="23">
        <v>39268</v>
      </c>
      <c r="B40" s="24">
        <v>2007</v>
      </c>
      <c r="C40" s="24">
        <v>7</v>
      </c>
      <c r="D40" s="24">
        <v>5</v>
      </c>
      <c r="E40" t="s">
        <v>1199</v>
      </c>
      <c r="F40" s="25">
        <v>1</v>
      </c>
      <c r="J40" s="26" t="s">
        <v>87</v>
      </c>
      <c r="K40" t="s">
        <v>1204</v>
      </c>
      <c r="L40" t="s">
        <v>1204</v>
      </c>
      <c r="M40">
        <v>72</v>
      </c>
      <c r="N40" s="51">
        <v>182.88</v>
      </c>
      <c r="O40" s="27">
        <v>0</v>
      </c>
      <c r="P40" t="s">
        <v>1203</v>
      </c>
      <c r="Q40" s="26">
        <v>0</v>
      </c>
      <c r="R40"/>
    </row>
    <row r="41" spans="1:19" x14ac:dyDescent="0.35">
      <c r="A41" s="23">
        <v>39268</v>
      </c>
      <c r="B41" s="24">
        <v>2007</v>
      </c>
      <c r="C41" s="24">
        <v>7</v>
      </c>
      <c r="D41" s="24">
        <v>5</v>
      </c>
      <c r="E41" t="s">
        <v>1199</v>
      </c>
      <c r="F41" s="25">
        <v>1</v>
      </c>
      <c r="J41" s="26" t="s">
        <v>86</v>
      </c>
      <c r="K41" t="s">
        <v>1204</v>
      </c>
      <c r="L41" t="s">
        <v>1204</v>
      </c>
      <c r="M41">
        <v>66</v>
      </c>
      <c r="N41" s="51">
        <v>167.64000000000001</v>
      </c>
      <c r="O41" s="27">
        <v>0</v>
      </c>
      <c r="P41" t="s">
        <v>1203</v>
      </c>
      <c r="Q41" s="26">
        <v>0</v>
      </c>
      <c r="R41"/>
    </row>
    <row r="42" spans="1:19" x14ac:dyDescent="0.35">
      <c r="A42" s="23">
        <v>39269</v>
      </c>
      <c r="B42" s="24">
        <v>2007</v>
      </c>
      <c r="C42" s="24">
        <v>7</v>
      </c>
      <c r="D42" s="24">
        <v>6</v>
      </c>
      <c r="E42" t="s">
        <v>88</v>
      </c>
      <c r="F42" s="25">
        <v>1</v>
      </c>
      <c r="J42" s="26" t="s">
        <v>87</v>
      </c>
      <c r="K42" t="s">
        <v>1204</v>
      </c>
      <c r="L42" t="s">
        <v>1204</v>
      </c>
      <c r="M42">
        <v>72</v>
      </c>
      <c r="N42" s="51">
        <v>182.88</v>
      </c>
      <c r="O42" s="27">
        <v>1</v>
      </c>
      <c r="P42" t="s">
        <v>1200</v>
      </c>
      <c r="Q42" s="26">
        <v>0</v>
      </c>
      <c r="R42"/>
      <c r="S42" t="s">
        <v>1187</v>
      </c>
    </row>
    <row r="43" spans="1:19" x14ac:dyDescent="0.35">
      <c r="A43" s="23">
        <v>39269</v>
      </c>
      <c r="B43" s="24">
        <v>2007</v>
      </c>
      <c r="C43" s="24">
        <v>7</v>
      </c>
      <c r="D43" s="24">
        <v>6</v>
      </c>
      <c r="E43" t="s">
        <v>88</v>
      </c>
      <c r="F43" s="25">
        <v>1</v>
      </c>
      <c r="J43" s="26" t="s">
        <v>87</v>
      </c>
      <c r="K43" t="s">
        <v>1204</v>
      </c>
      <c r="L43" t="s">
        <v>1204</v>
      </c>
      <c r="M43">
        <v>78</v>
      </c>
      <c r="N43" s="51">
        <v>198.12</v>
      </c>
      <c r="O43" s="27">
        <v>1</v>
      </c>
      <c r="P43" t="s">
        <v>101</v>
      </c>
      <c r="Q43" s="26">
        <v>0</v>
      </c>
      <c r="R43"/>
    </row>
    <row r="44" spans="1:19" x14ac:dyDescent="0.35">
      <c r="A44" s="23">
        <v>39269</v>
      </c>
      <c r="B44" s="24">
        <v>2007</v>
      </c>
      <c r="C44" s="24">
        <v>7</v>
      </c>
      <c r="D44" s="24">
        <v>6</v>
      </c>
      <c r="E44" t="s">
        <v>88</v>
      </c>
      <c r="F44" s="25">
        <v>1</v>
      </c>
      <c r="J44" s="26" t="s">
        <v>86</v>
      </c>
      <c r="K44" t="s">
        <v>1204</v>
      </c>
      <c r="L44" t="s">
        <v>1204</v>
      </c>
      <c r="M44">
        <v>66</v>
      </c>
      <c r="N44" s="51">
        <v>167.64000000000001</v>
      </c>
      <c r="O44" s="27">
        <v>0</v>
      </c>
      <c r="P44" t="s">
        <v>1203</v>
      </c>
      <c r="Q44" s="26">
        <v>0</v>
      </c>
      <c r="R44"/>
    </row>
    <row r="45" spans="1:19" x14ac:dyDescent="0.35">
      <c r="A45" s="23">
        <v>39269</v>
      </c>
      <c r="B45" s="24">
        <v>2007</v>
      </c>
      <c r="C45" s="24">
        <v>7</v>
      </c>
      <c r="D45" s="24">
        <v>6</v>
      </c>
      <c r="E45" t="s">
        <v>1199</v>
      </c>
      <c r="F45" s="25">
        <v>1</v>
      </c>
      <c r="J45" s="26" t="s">
        <v>87</v>
      </c>
      <c r="K45" t="s">
        <v>1204</v>
      </c>
      <c r="L45" t="s">
        <v>1204</v>
      </c>
      <c r="M45">
        <v>84</v>
      </c>
      <c r="N45" s="51">
        <v>213.36</v>
      </c>
      <c r="O45" s="27">
        <v>1</v>
      </c>
      <c r="P45" t="s">
        <v>101</v>
      </c>
      <c r="Q45" s="26">
        <v>0</v>
      </c>
      <c r="R45"/>
    </row>
    <row r="46" spans="1:19" x14ac:dyDescent="0.35">
      <c r="A46" s="23">
        <v>39269</v>
      </c>
      <c r="B46" s="24">
        <v>2007</v>
      </c>
      <c r="C46" s="24">
        <v>7</v>
      </c>
      <c r="D46" s="24">
        <v>6</v>
      </c>
      <c r="E46" t="s">
        <v>1199</v>
      </c>
      <c r="F46" s="25">
        <v>1</v>
      </c>
      <c r="J46" s="26" t="s">
        <v>87</v>
      </c>
      <c r="K46" t="s">
        <v>1204</v>
      </c>
      <c r="L46" t="s">
        <v>1204</v>
      </c>
      <c r="M46">
        <v>72</v>
      </c>
      <c r="N46" s="51">
        <v>182.88</v>
      </c>
      <c r="O46" s="27">
        <v>1</v>
      </c>
      <c r="P46" t="s">
        <v>1200</v>
      </c>
      <c r="Q46" s="26">
        <v>0</v>
      </c>
      <c r="R46"/>
      <c r="S46" t="s">
        <v>1187</v>
      </c>
    </row>
    <row r="47" spans="1:19" x14ac:dyDescent="0.35">
      <c r="A47" s="23">
        <v>39269</v>
      </c>
      <c r="B47" s="24">
        <v>2007</v>
      </c>
      <c r="C47" s="24">
        <v>7</v>
      </c>
      <c r="D47" s="24">
        <v>6</v>
      </c>
      <c r="E47" t="s">
        <v>1199</v>
      </c>
      <c r="F47" s="25">
        <v>1</v>
      </c>
      <c r="J47" s="26" t="s">
        <v>86</v>
      </c>
      <c r="K47" t="s">
        <v>1204</v>
      </c>
      <c r="L47" t="s">
        <v>1204</v>
      </c>
      <c r="M47">
        <v>85.199999999999989</v>
      </c>
      <c r="N47" s="51">
        <v>216.40799999999999</v>
      </c>
      <c r="O47" s="27">
        <v>0</v>
      </c>
      <c r="P47" t="s">
        <v>1203</v>
      </c>
      <c r="Q47" s="26">
        <v>0</v>
      </c>
      <c r="R47"/>
    </row>
    <row r="48" spans="1:19" x14ac:dyDescent="0.35">
      <c r="A48" s="23">
        <v>39269</v>
      </c>
      <c r="B48" s="24">
        <v>2007</v>
      </c>
      <c r="C48" s="24">
        <v>7</v>
      </c>
      <c r="D48" s="24">
        <v>6</v>
      </c>
      <c r="E48" t="s">
        <v>1199</v>
      </c>
      <c r="F48" s="25">
        <v>1</v>
      </c>
      <c r="J48" s="26" t="s">
        <v>86</v>
      </c>
      <c r="K48" t="s">
        <v>1204</v>
      </c>
      <c r="L48" t="s">
        <v>1204</v>
      </c>
      <c r="M48">
        <v>60</v>
      </c>
      <c r="N48" s="51">
        <v>152.4</v>
      </c>
      <c r="O48" s="27">
        <v>0</v>
      </c>
      <c r="P48" t="s">
        <v>1203</v>
      </c>
      <c r="Q48" s="26">
        <v>0</v>
      </c>
      <c r="R48"/>
    </row>
    <row r="49" spans="1:18" x14ac:dyDescent="0.35">
      <c r="A49" s="23">
        <v>39269</v>
      </c>
      <c r="B49" s="24">
        <v>2007</v>
      </c>
      <c r="C49" s="24">
        <v>7</v>
      </c>
      <c r="D49" s="24">
        <v>6</v>
      </c>
      <c r="E49" t="s">
        <v>1199</v>
      </c>
      <c r="F49" s="25">
        <v>1</v>
      </c>
      <c r="J49" s="26" t="s">
        <v>86</v>
      </c>
      <c r="K49" t="s">
        <v>1204</v>
      </c>
      <c r="L49" t="s">
        <v>1204</v>
      </c>
      <c r="M49">
        <v>66</v>
      </c>
      <c r="N49" s="51">
        <v>167.64000000000001</v>
      </c>
      <c r="O49" s="27">
        <v>0</v>
      </c>
      <c r="P49" t="s">
        <v>1203</v>
      </c>
      <c r="Q49" s="26">
        <v>0</v>
      </c>
      <c r="R49"/>
    </row>
    <row r="50" spans="1:18" x14ac:dyDescent="0.35">
      <c r="A50" s="23">
        <v>39269</v>
      </c>
      <c r="B50" s="24">
        <v>2007</v>
      </c>
      <c r="C50" s="24">
        <v>7</v>
      </c>
      <c r="D50" s="24">
        <v>6</v>
      </c>
      <c r="E50" t="s">
        <v>1199</v>
      </c>
      <c r="F50" s="25">
        <v>1</v>
      </c>
      <c r="J50" s="26" t="s">
        <v>86</v>
      </c>
      <c r="K50" t="s">
        <v>1204</v>
      </c>
      <c r="L50" t="s">
        <v>1204</v>
      </c>
      <c r="M50">
        <v>72</v>
      </c>
      <c r="N50" s="51">
        <v>182.88</v>
      </c>
      <c r="O50" s="27">
        <v>0</v>
      </c>
      <c r="P50" t="s">
        <v>1203</v>
      </c>
      <c r="Q50" s="26">
        <v>0</v>
      </c>
      <c r="R50"/>
    </row>
    <row r="51" spans="1:18" x14ac:dyDescent="0.35">
      <c r="A51" s="23">
        <v>39269</v>
      </c>
      <c r="B51" s="24">
        <v>2007</v>
      </c>
      <c r="C51" s="24">
        <v>7</v>
      </c>
      <c r="D51" s="24">
        <v>6</v>
      </c>
      <c r="E51" t="s">
        <v>1199</v>
      </c>
      <c r="F51" s="25">
        <v>1</v>
      </c>
      <c r="J51" s="26" t="s">
        <v>87</v>
      </c>
      <c r="K51" t="s">
        <v>1204</v>
      </c>
      <c r="L51" t="s">
        <v>1204</v>
      </c>
      <c r="M51">
        <v>72</v>
      </c>
      <c r="N51" s="51">
        <v>182.88</v>
      </c>
      <c r="O51" s="27">
        <v>0</v>
      </c>
      <c r="P51" t="s">
        <v>1203</v>
      </c>
      <c r="Q51" s="26">
        <v>0</v>
      </c>
      <c r="R51"/>
    </row>
    <row r="52" spans="1:18" x14ac:dyDescent="0.35">
      <c r="A52" s="23">
        <v>39269</v>
      </c>
      <c r="B52" s="24">
        <v>2007</v>
      </c>
      <c r="C52" s="24">
        <v>7</v>
      </c>
      <c r="D52" s="24">
        <v>6</v>
      </c>
      <c r="E52" t="s">
        <v>97</v>
      </c>
      <c r="F52" s="25">
        <v>1</v>
      </c>
      <c r="J52" s="26" t="s">
        <v>87</v>
      </c>
      <c r="K52" t="s">
        <v>1204</v>
      </c>
      <c r="L52" t="s">
        <v>1204</v>
      </c>
      <c r="M52">
        <v>72</v>
      </c>
      <c r="N52" s="51">
        <v>182.88</v>
      </c>
      <c r="O52" s="27">
        <v>0</v>
      </c>
      <c r="P52" t="s">
        <v>1203</v>
      </c>
      <c r="Q52" s="26">
        <v>0</v>
      </c>
      <c r="R52"/>
    </row>
    <row r="53" spans="1:18" x14ac:dyDescent="0.35">
      <c r="A53" s="23">
        <v>39631</v>
      </c>
      <c r="B53" s="25">
        <v>2008</v>
      </c>
      <c r="C53" s="25">
        <v>7</v>
      </c>
      <c r="D53" s="25">
        <v>2</v>
      </c>
      <c r="E53" s="26" t="s">
        <v>88</v>
      </c>
      <c r="F53" s="25">
        <v>1</v>
      </c>
      <c r="I53" s="24"/>
      <c r="J53" t="s">
        <v>86</v>
      </c>
      <c r="K53">
        <v>57</v>
      </c>
      <c r="M53">
        <v>64</v>
      </c>
      <c r="O53">
        <v>1</v>
      </c>
      <c r="P53" t="s">
        <v>1201</v>
      </c>
      <c r="Q53" s="26">
        <v>0</v>
      </c>
      <c r="R53"/>
    </row>
    <row r="54" spans="1:18" x14ac:dyDescent="0.35">
      <c r="A54" s="23">
        <v>39631</v>
      </c>
      <c r="B54" s="25">
        <v>2008</v>
      </c>
      <c r="C54" s="25">
        <v>7</v>
      </c>
      <c r="D54" s="25">
        <v>2</v>
      </c>
      <c r="E54" s="26" t="s">
        <v>88</v>
      </c>
      <c r="F54" s="25">
        <v>1</v>
      </c>
      <c r="I54" s="24"/>
      <c r="J54" t="s">
        <v>86</v>
      </c>
      <c r="K54">
        <v>52</v>
      </c>
      <c r="M54">
        <v>58</v>
      </c>
      <c r="O54">
        <v>0</v>
      </c>
      <c r="P54" t="s">
        <v>1203</v>
      </c>
      <c r="Q54" s="26">
        <v>0</v>
      </c>
      <c r="R54"/>
    </row>
    <row r="55" spans="1:18" x14ac:dyDescent="0.35">
      <c r="A55" s="23">
        <v>39631</v>
      </c>
      <c r="B55" s="25">
        <v>2008</v>
      </c>
      <c r="C55" s="25">
        <v>7</v>
      </c>
      <c r="D55" s="25">
        <v>2</v>
      </c>
      <c r="E55" s="26" t="s">
        <v>1198</v>
      </c>
      <c r="F55" s="25">
        <v>1</v>
      </c>
      <c r="I55" s="24"/>
      <c r="J55" t="s">
        <v>86</v>
      </c>
      <c r="K55">
        <v>54</v>
      </c>
      <c r="M55">
        <v>60</v>
      </c>
      <c r="O55">
        <v>0</v>
      </c>
      <c r="P55" t="s">
        <v>1203</v>
      </c>
      <c r="Q55" s="26">
        <v>0</v>
      </c>
      <c r="R55"/>
    </row>
    <row r="56" spans="1:18" x14ac:dyDescent="0.35">
      <c r="A56" s="23">
        <v>39631</v>
      </c>
      <c r="B56" s="25">
        <v>2008</v>
      </c>
      <c r="C56" s="25">
        <v>7</v>
      </c>
      <c r="D56" s="25">
        <v>2</v>
      </c>
      <c r="E56" s="26" t="s">
        <v>1198</v>
      </c>
      <c r="F56" s="25">
        <v>1</v>
      </c>
      <c r="I56" s="24"/>
      <c r="J56" t="s">
        <v>87</v>
      </c>
      <c r="K56">
        <v>68</v>
      </c>
      <c r="M56">
        <v>77</v>
      </c>
      <c r="O56">
        <v>0</v>
      </c>
      <c r="P56" t="s">
        <v>1203</v>
      </c>
      <c r="Q56" s="26">
        <v>0</v>
      </c>
      <c r="R56"/>
    </row>
    <row r="57" spans="1:18" x14ac:dyDescent="0.35">
      <c r="A57" s="23">
        <v>39631</v>
      </c>
      <c r="B57" s="25">
        <v>2008</v>
      </c>
      <c r="C57" s="25">
        <v>7</v>
      </c>
      <c r="D57" s="25">
        <v>2</v>
      </c>
      <c r="E57" s="26" t="s">
        <v>1198</v>
      </c>
      <c r="F57" s="25">
        <v>1</v>
      </c>
      <c r="I57" s="24"/>
      <c r="J57" t="s">
        <v>86</v>
      </c>
      <c r="K57">
        <v>59</v>
      </c>
      <c r="M57">
        <v>66</v>
      </c>
      <c r="O57">
        <v>1</v>
      </c>
      <c r="P57" t="s">
        <v>1201</v>
      </c>
      <c r="Q57" s="26">
        <v>0</v>
      </c>
      <c r="R57"/>
    </row>
    <row r="58" spans="1:18" x14ac:dyDescent="0.35">
      <c r="A58" s="23">
        <v>39631</v>
      </c>
      <c r="B58" s="25">
        <v>2008</v>
      </c>
      <c r="C58" s="25">
        <v>7</v>
      </c>
      <c r="D58" s="25">
        <v>2</v>
      </c>
      <c r="E58" s="26" t="s">
        <v>1198</v>
      </c>
      <c r="F58" s="25">
        <v>1</v>
      </c>
      <c r="I58" s="24"/>
      <c r="J58" t="s">
        <v>86</v>
      </c>
      <c r="K58">
        <v>58</v>
      </c>
      <c r="M58">
        <v>65</v>
      </c>
      <c r="O58">
        <v>0</v>
      </c>
      <c r="P58" t="s">
        <v>1203</v>
      </c>
      <c r="Q58" s="26">
        <v>0</v>
      </c>
      <c r="R58"/>
    </row>
    <row r="59" spans="1:18" x14ac:dyDescent="0.35">
      <c r="A59" s="23">
        <v>39631</v>
      </c>
      <c r="B59" s="25">
        <v>2008</v>
      </c>
      <c r="C59" s="25">
        <v>7</v>
      </c>
      <c r="D59" s="25">
        <v>2</v>
      </c>
      <c r="E59" s="26" t="s">
        <v>1198</v>
      </c>
      <c r="F59" s="25">
        <v>1</v>
      </c>
      <c r="I59" s="24"/>
      <c r="J59" t="s">
        <v>87</v>
      </c>
      <c r="K59">
        <v>69</v>
      </c>
      <c r="M59">
        <v>81</v>
      </c>
      <c r="O59">
        <v>1</v>
      </c>
      <c r="P59" t="s">
        <v>1201</v>
      </c>
      <c r="Q59" s="26">
        <v>0</v>
      </c>
      <c r="R59"/>
    </row>
    <row r="60" spans="1:18" x14ac:dyDescent="0.35">
      <c r="A60" s="23">
        <v>39631</v>
      </c>
      <c r="B60" s="25">
        <v>2008</v>
      </c>
      <c r="C60" s="25">
        <v>7</v>
      </c>
      <c r="D60" s="25">
        <v>2</v>
      </c>
      <c r="E60" s="26" t="s">
        <v>1198</v>
      </c>
      <c r="F60" s="25">
        <v>1</v>
      </c>
      <c r="I60" s="24"/>
      <c r="J60" t="s">
        <v>87</v>
      </c>
      <c r="K60">
        <v>67</v>
      </c>
      <c r="M60">
        <v>74</v>
      </c>
      <c r="O60">
        <v>0</v>
      </c>
      <c r="P60" t="s">
        <v>1203</v>
      </c>
      <c r="Q60" s="26">
        <v>0</v>
      </c>
      <c r="R60"/>
    </row>
    <row r="61" spans="1:18" x14ac:dyDescent="0.35">
      <c r="A61" s="23">
        <v>39631</v>
      </c>
      <c r="B61" s="25">
        <v>2008</v>
      </c>
      <c r="C61" s="25">
        <v>7</v>
      </c>
      <c r="D61" s="25">
        <v>2</v>
      </c>
      <c r="E61" s="26" t="s">
        <v>94</v>
      </c>
      <c r="F61" s="25">
        <v>1</v>
      </c>
      <c r="I61" s="24"/>
      <c r="J61" t="s">
        <v>86</v>
      </c>
      <c r="K61">
        <v>65</v>
      </c>
      <c r="M61">
        <v>72</v>
      </c>
      <c r="O61">
        <v>0</v>
      </c>
      <c r="P61" t="s">
        <v>1203</v>
      </c>
      <c r="Q61" s="26">
        <v>0</v>
      </c>
      <c r="R61"/>
    </row>
    <row r="62" spans="1:18" x14ac:dyDescent="0.35">
      <c r="A62" s="23">
        <v>39631</v>
      </c>
      <c r="B62" s="25">
        <v>2008</v>
      </c>
      <c r="C62" s="25">
        <v>7</v>
      </c>
      <c r="D62" s="25">
        <v>2</v>
      </c>
      <c r="E62" s="26" t="s">
        <v>94</v>
      </c>
      <c r="F62" s="25">
        <v>1</v>
      </c>
      <c r="I62" s="24"/>
      <c r="J62" t="s">
        <v>87</v>
      </c>
      <c r="K62">
        <v>73</v>
      </c>
      <c r="M62">
        <v>84</v>
      </c>
      <c r="O62">
        <v>1</v>
      </c>
      <c r="P62" t="s">
        <v>1201</v>
      </c>
      <c r="Q62" s="26">
        <v>0</v>
      </c>
      <c r="R62"/>
    </row>
    <row r="63" spans="1:18" x14ac:dyDescent="0.35">
      <c r="A63" s="23">
        <v>39631</v>
      </c>
      <c r="B63" s="25">
        <v>2008</v>
      </c>
      <c r="C63" s="25">
        <v>7</v>
      </c>
      <c r="D63" s="25">
        <v>2</v>
      </c>
      <c r="E63" s="26" t="s">
        <v>94</v>
      </c>
      <c r="F63" s="25">
        <v>1</v>
      </c>
      <c r="I63" s="24"/>
      <c r="J63" t="s">
        <v>86</v>
      </c>
      <c r="K63">
        <v>56</v>
      </c>
      <c r="M63">
        <v>64</v>
      </c>
      <c r="O63">
        <v>1</v>
      </c>
      <c r="P63" t="s">
        <v>1201</v>
      </c>
      <c r="Q63" s="26">
        <v>0</v>
      </c>
      <c r="R63"/>
    </row>
    <row r="64" spans="1:18" x14ac:dyDescent="0.35">
      <c r="A64" s="23">
        <v>39632</v>
      </c>
      <c r="B64" s="25">
        <v>2008</v>
      </c>
      <c r="C64" s="25">
        <v>7</v>
      </c>
      <c r="D64" s="25">
        <v>3</v>
      </c>
      <c r="E64" s="26" t="s">
        <v>88</v>
      </c>
      <c r="F64" s="25">
        <v>1</v>
      </c>
      <c r="I64" s="24"/>
      <c r="J64" t="s">
        <v>86</v>
      </c>
      <c r="K64">
        <v>53</v>
      </c>
      <c r="M64">
        <v>61</v>
      </c>
      <c r="O64">
        <v>0</v>
      </c>
      <c r="P64" t="s">
        <v>1203</v>
      </c>
      <c r="Q64" s="26">
        <v>0</v>
      </c>
      <c r="R64"/>
    </row>
    <row r="65" spans="1:19" x14ac:dyDescent="0.35">
      <c r="A65" s="23">
        <v>39632</v>
      </c>
      <c r="B65" s="25">
        <v>2008</v>
      </c>
      <c r="C65" s="25">
        <v>7</v>
      </c>
      <c r="D65" s="25">
        <v>3</v>
      </c>
      <c r="E65" s="26" t="s">
        <v>1198</v>
      </c>
      <c r="F65" s="25">
        <v>1</v>
      </c>
      <c r="I65" s="24"/>
      <c r="J65" t="s">
        <v>87</v>
      </c>
      <c r="K65">
        <v>63</v>
      </c>
      <c r="M65">
        <v>74</v>
      </c>
      <c r="O65">
        <v>0</v>
      </c>
      <c r="P65" t="s">
        <v>1203</v>
      </c>
      <c r="Q65" s="26">
        <v>0</v>
      </c>
      <c r="R65">
        <v>1</v>
      </c>
      <c r="S65" t="s">
        <v>530</v>
      </c>
    </row>
    <row r="66" spans="1:19" x14ac:dyDescent="0.35">
      <c r="A66" s="23">
        <v>39632</v>
      </c>
      <c r="B66" s="25">
        <v>2008</v>
      </c>
      <c r="C66" s="25">
        <v>7</v>
      </c>
      <c r="D66" s="25">
        <v>3</v>
      </c>
      <c r="E66" s="26" t="s">
        <v>1198</v>
      </c>
      <c r="F66" s="25">
        <v>1</v>
      </c>
      <c r="I66" s="24"/>
      <c r="J66" t="s">
        <v>87</v>
      </c>
      <c r="K66">
        <v>68</v>
      </c>
      <c r="M66">
        <v>76</v>
      </c>
      <c r="O66">
        <v>0</v>
      </c>
      <c r="P66" t="s">
        <v>1203</v>
      </c>
      <c r="Q66" s="26">
        <v>0</v>
      </c>
      <c r="R66"/>
    </row>
    <row r="67" spans="1:19" x14ac:dyDescent="0.35">
      <c r="A67" s="23">
        <v>39632</v>
      </c>
      <c r="B67" s="25">
        <v>2008</v>
      </c>
      <c r="C67" s="25">
        <v>7</v>
      </c>
      <c r="D67" s="25">
        <v>3</v>
      </c>
      <c r="E67" s="26" t="s">
        <v>1198</v>
      </c>
      <c r="F67" s="25">
        <v>1</v>
      </c>
      <c r="I67" s="24"/>
      <c r="J67" t="s">
        <v>87</v>
      </c>
      <c r="K67">
        <v>71</v>
      </c>
      <c r="M67">
        <v>81</v>
      </c>
      <c r="O67">
        <v>0</v>
      </c>
      <c r="P67" t="s">
        <v>1203</v>
      </c>
      <c r="Q67" s="26">
        <v>0</v>
      </c>
      <c r="R67"/>
    </row>
    <row r="68" spans="1:19" x14ac:dyDescent="0.35">
      <c r="A68" s="23">
        <v>39632</v>
      </c>
      <c r="B68" s="25">
        <v>2008</v>
      </c>
      <c r="C68" s="25">
        <v>7</v>
      </c>
      <c r="D68" s="25">
        <v>3</v>
      </c>
      <c r="E68" s="26" t="s">
        <v>1198</v>
      </c>
      <c r="F68" s="25">
        <v>1</v>
      </c>
      <c r="I68" s="24"/>
      <c r="J68" t="s">
        <v>86</v>
      </c>
      <c r="K68">
        <v>64</v>
      </c>
      <c r="M68">
        <v>71</v>
      </c>
      <c r="O68">
        <v>1</v>
      </c>
      <c r="P68" t="s">
        <v>1201</v>
      </c>
      <c r="Q68" s="26">
        <v>0</v>
      </c>
      <c r="R68"/>
    </row>
    <row r="69" spans="1:19" x14ac:dyDescent="0.35">
      <c r="A69" s="23">
        <v>39632</v>
      </c>
      <c r="B69" s="25">
        <v>2008</v>
      </c>
      <c r="C69" s="25">
        <v>7</v>
      </c>
      <c r="D69" s="25">
        <v>3</v>
      </c>
      <c r="E69" s="26" t="s">
        <v>94</v>
      </c>
      <c r="F69" s="25">
        <v>1</v>
      </c>
      <c r="I69" s="24"/>
      <c r="J69" t="s">
        <v>86</v>
      </c>
      <c r="K69">
        <v>58</v>
      </c>
      <c r="M69">
        <v>66</v>
      </c>
      <c r="O69">
        <v>1</v>
      </c>
      <c r="P69" t="s">
        <v>1201</v>
      </c>
      <c r="Q69" s="26">
        <v>0</v>
      </c>
      <c r="R69"/>
    </row>
    <row r="70" spans="1:19" x14ac:dyDescent="0.35">
      <c r="A70" s="23">
        <v>39633</v>
      </c>
      <c r="B70" s="25">
        <v>2008</v>
      </c>
      <c r="C70" s="25">
        <v>7</v>
      </c>
      <c r="D70" s="25">
        <v>4</v>
      </c>
      <c r="E70" s="26" t="s">
        <v>88</v>
      </c>
      <c r="F70" s="25">
        <v>1</v>
      </c>
      <c r="I70" s="24"/>
      <c r="J70" t="s">
        <v>87</v>
      </c>
      <c r="K70">
        <v>68</v>
      </c>
      <c r="M70">
        <v>77</v>
      </c>
      <c r="O70">
        <v>1</v>
      </c>
      <c r="P70" t="s">
        <v>1201</v>
      </c>
      <c r="Q70" s="26">
        <v>0</v>
      </c>
      <c r="R70"/>
    </row>
    <row r="71" spans="1:19" x14ac:dyDescent="0.35">
      <c r="A71" s="23">
        <v>39633</v>
      </c>
      <c r="B71" s="25">
        <v>2008</v>
      </c>
      <c r="C71" s="25">
        <v>7</v>
      </c>
      <c r="D71" s="25">
        <v>4</v>
      </c>
      <c r="E71" s="26" t="s">
        <v>88</v>
      </c>
      <c r="F71" s="25">
        <v>1</v>
      </c>
      <c r="I71" s="24"/>
      <c r="J71" t="s">
        <v>87</v>
      </c>
      <c r="K71">
        <v>69</v>
      </c>
      <c r="M71">
        <v>80</v>
      </c>
      <c r="O71">
        <v>0</v>
      </c>
      <c r="P71" t="s">
        <v>1203</v>
      </c>
      <c r="Q71" s="26">
        <v>0</v>
      </c>
      <c r="R71"/>
    </row>
    <row r="72" spans="1:19" x14ac:dyDescent="0.35">
      <c r="A72" s="23">
        <v>39633</v>
      </c>
      <c r="B72" s="25">
        <v>2008</v>
      </c>
      <c r="C72" s="25">
        <v>7</v>
      </c>
      <c r="D72" s="25">
        <v>4</v>
      </c>
      <c r="E72" s="26" t="s">
        <v>1198</v>
      </c>
      <c r="F72" s="25">
        <v>1</v>
      </c>
      <c r="I72" s="24"/>
      <c r="J72" t="s">
        <v>86</v>
      </c>
      <c r="K72">
        <v>61</v>
      </c>
      <c r="M72">
        <v>70</v>
      </c>
      <c r="O72">
        <v>0</v>
      </c>
      <c r="P72" t="s">
        <v>1203</v>
      </c>
      <c r="Q72" s="26">
        <v>0</v>
      </c>
      <c r="R72"/>
    </row>
    <row r="73" spans="1:19" x14ac:dyDescent="0.35">
      <c r="A73" s="23">
        <v>39633</v>
      </c>
      <c r="B73" s="25">
        <v>2008</v>
      </c>
      <c r="C73" s="25">
        <v>7</v>
      </c>
      <c r="D73" s="25">
        <v>4</v>
      </c>
      <c r="E73" s="26" t="s">
        <v>1198</v>
      </c>
      <c r="F73" s="25">
        <v>1</v>
      </c>
      <c r="I73" s="24"/>
      <c r="J73" t="s">
        <v>87</v>
      </c>
      <c r="K73">
        <v>66</v>
      </c>
      <c r="M73">
        <v>72</v>
      </c>
      <c r="O73">
        <v>1</v>
      </c>
      <c r="P73" t="s">
        <v>1201</v>
      </c>
      <c r="Q73" s="26">
        <v>0</v>
      </c>
      <c r="R73"/>
    </row>
    <row r="74" spans="1:19" x14ac:dyDescent="0.35">
      <c r="A74" s="23">
        <v>39633</v>
      </c>
      <c r="B74" s="25">
        <v>2008</v>
      </c>
      <c r="C74" s="25">
        <v>7</v>
      </c>
      <c r="D74" s="25">
        <v>4</v>
      </c>
      <c r="E74" s="26" t="s">
        <v>1198</v>
      </c>
      <c r="F74" s="25">
        <v>1</v>
      </c>
      <c r="I74" s="24"/>
      <c r="J74" t="s">
        <v>87</v>
      </c>
      <c r="K74">
        <v>68</v>
      </c>
      <c r="M74">
        <v>76</v>
      </c>
      <c r="O74">
        <v>0</v>
      </c>
      <c r="P74" t="s">
        <v>1203</v>
      </c>
      <c r="Q74" s="26">
        <v>0</v>
      </c>
      <c r="R74"/>
    </row>
    <row r="75" spans="1:19" x14ac:dyDescent="0.35">
      <c r="A75" s="23">
        <v>39633</v>
      </c>
      <c r="B75" s="25">
        <v>2008</v>
      </c>
      <c r="C75" s="25">
        <v>7</v>
      </c>
      <c r="D75" s="25">
        <v>4</v>
      </c>
      <c r="E75" s="26" t="s">
        <v>1198</v>
      </c>
      <c r="F75" s="25">
        <v>1</v>
      </c>
      <c r="I75" s="24"/>
      <c r="J75" t="s">
        <v>86</v>
      </c>
      <c r="K75">
        <v>59</v>
      </c>
      <c r="M75">
        <v>68</v>
      </c>
      <c r="O75">
        <v>0</v>
      </c>
      <c r="P75" t="s">
        <v>1203</v>
      </c>
      <c r="Q75" s="26">
        <v>0</v>
      </c>
      <c r="R75"/>
    </row>
    <row r="76" spans="1:19" x14ac:dyDescent="0.35">
      <c r="A76" s="23">
        <v>39633</v>
      </c>
      <c r="B76" s="25">
        <v>2008</v>
      </c>
      <c r="C76" s="25">
        <v>7</v>
      </c>
      <c r="D76" s="25">
        <v>4</v>
      </c>
      <c r="E76" s="26" t="s">
        <v>1198</v>
      </c>
      <c r="F76" s="25">
        <v>1</v>
      </c>
      <c r="I76" s="24"/>
      <c r="J76" t="s">
        <v>86</v>
      </c>
      <c r="K76">
        <v>58</v>
      </c>
      <c r="M76">
        <v>67</v>
      </c>
      <c r="O76">
        <v>1</v>
      </c>
      <c r="P76" t="s">
        <v>1201</v>
      </c>
      <c r="Q76" s="26">
        <v>0</v>
      </c>
      <c r="R76"/>
    </row>
    <row r="77" spans="1:19" x14ac:dyDescent="0.35">
      <c r="A77" s="23">
        <v>39633</v>
      </c>
      <c r="B77" s="25">
        <v>2008</v>
      </c>
      <c r="C77" s="25">
        <v>7</v>
      </c>
      <c r="D77" s="25">
        <v>4</v>
      </c>
      <c r="E77" s="26" t="s">
        <v>94</v>
      </c>
      <c r="F77" s="25">
        <v>1</v>
      </c>
      <c r="I77" s="24"/>
      <c r="J77" t="s">
        <v>86</v>
      </c>
      <c r="K77">
        <v>62</v>
      </c>
      <c r="M77">
        <v>71</v>
      </c>
      <c r="O77">
        <v>0</v>
      </c>
      <c r="P77" t="s">
        <v>1203</v>
      </c>
      <c r="Q77" s="26">
        <v>0</v>
      </c>
      <c r="R77"/>
    </row>
    <row r="78" spans="1:19" x14ac:dyDescent="0.35">
      <c r="A78" s="23">
        <v>39633</v>
      </c>
      <c r="B78" s="25">
        <v>2008</v>
      </c>
      <c r="C78" s="25">
        <v>7</v>
      </c>
      <c r="D78" s="25">
        <v>4</v>
      </c>
      <c r="E78" s="26" t="s">
        <v>94</v>
      </c>
      <c r="F78" s="25">
        <v>1</v>
      </c>
      <c r="I78" s="24"/>
      <c r="J78" t="s">
        <v>86</v>
      </c>
      <c r="K78">
        <v>63</v>
      </c>
      <c r="M78">
        <v>72</v>
      </c>
      <c r="O78">
        <v>0</v>
      </c>
      <c r="P78" t="s">
        <v>1203</v>
      </c>
      <c r="Q78" s="26">
        <v>0</v>
      </c>
      <c r="R78"/>
    </row>
    <row r="79" spans="1:19" x14ac:dyDescent="0.35">
      <c r="A79" s="23">
        <v>39633</v>
      </c>
      <c r="B79" s="25">
        <v>2008</v>
      </c>
      <c r="C79" s="25">
        <v>7</v>
      </c>
      <c r="D79" s="25">
        <v>4</v>
      </c>
      <c r="E79" s="26" t="s">
        <v>94</v>
      </c>
      <c r="F79" s="25">
        <v>1</v>
      </c>
      <c r="I79" s="24"/>
      <c r="J79" t="s">
        <v>86</v>
      </c>
      <c r="K79">
        <v>57</v>
      </c>
      <c r="M79">
        <v>66</v>
      </c>
      <c r="O79">
        <v>0</v>
      </c>
      <c r="P79" t="s">
        <v>1203</v>
      </c>
      <c r="Q79" s="26">
        <v>0</v>
      </c>
      <c r="R79"/>
      <c r="S79" t="s">
        <v>1188</v>
      </c>
    </row>
    <row r="80" spans="1:19" x14ac:dyDescent="0.35">
      <c r="A80" s="23">
        <v>39634</v>
      </c>
      <c r="B80" s="25">
        <v>2008</v>
      </c>
      <c r="C80" s="25">
        <v>7</v>
      </c>
      <c r="D80" s="25">
        <v>5</v>
      </c>
      <c r="E80" s="26" t="s">
        <v>88</v>
      </c>
      <c r="F80" s="25">
        <v>1</v>
      </c>
      <c r="I80" s="24"/>
      <c r="J80" t="s">
        <v>86</v>
      </c>
      <c r="K80">
        <v>53</v>
      </c>
      <c r="M80">
        <v>61</v>
      </c>
      <c r="O80">
        <v>0</v>
      </c>
      <c r="P80" t="s">
        <v>1203</v>
      </c>
      <c r="Q80" s="26">
        <v>0</v>
      </c>
      <c r="R80"/>
      <c r="S80" t="s">
        <v>1188</v>
      </c>
    </row>
    <row r="81" spans="1:19" x14ac:dyDescent="0.35">
      <c r="A81" s="23">
        <v>39634</v>
      </c>
      <c r="B81" s="25">
        <v>2008</v>
      </c>
      <c r="C81" s="25">
        <v>7</v>
      </c>
      <c r="D81" s="25">
        <v>5</v>
      </c>
      <c r="E81" s="26" t="s">
        <v>88</v>
      </c>
      <c r="F81" s="25">
        <v>1</v>
      </c>
      <c r="I81" s="24"/>
      <c r="J81" t="s">
        <v>87</v>
      </c>
      <c r="K81">
        <v>67</v>
      </c>
      <c r="M81">
        <v>75</v>
      </c>
      <c r="O81">
        <v>0</v>
      </c>
      <c r="P81" t="s">
        <v>1203</v>
      </c>
      <c r="Q81" s="26">
        <v>0</v>
      </c>
      <c r="R81"/>
    </row>
    <row r="82" spans="1:19" x14ac:dyDescent="0.35">
      <c r="A82" s="23">
        <v>39634</v>
      </c>
      <c r="B82" s="25">
        <v>2008</v>
      </c>
      <c r="C82" s="25">
        <v>7</v>
      </c>
      <c r="D82" s="25">
        <v>5</v>
      </c>
      <c r="E82" s="26" t="s">
        <v>88</v>
      </c>
      <c r="F82" s="25">
        <v>1</v>
      </c>
      <c r="I82" s="24"/>
      <c r="J82" t="s">
        <v>86</v>
      </c>
      <c r="K82">
        <v>59</v>
      </c>
      <c r="M82">
        <v>68</v>
      </c>
      <c r="O82">
        <v>0</v>
      </c>
      <c r="P82" t="s">
        <v>1203</v>
      </c>
      <c r="Q82" s="26">
        <v>0</v>
      </c>
      <c r="R82"/>
    </row>
    <row r="83" spans="1:19" x14ac:dyDescent="0.35">
      <c r="A83" s="23">
        <v>39634</v>
      </c>
      <c r="B83" s="25">
        <v>2008</v>
      </c>
      <c r="C83" s="25">
        <v>7</v>
      </c>
      <c r="D83" s="25">
        <v>5</v>
      </c>
      <c r="E83" s="26" t="s">
        <v>88</v>
      </c>
      <c r="F83" s="25">
        <v>1</v>
      </c>
      <c r="I83" s="24"/>
      <c r="J83" t="s">
        <v>87</v>
      </c>
      <c r="K83">
        <v>77</v>
      </c>
      <c r="M83">
        <v>87</v>
      </c>
      <c r="O83">
        <v>0</v>
      </c>
      <c r="P83" t="s">
        <v>1203</v>
      </c>
      <c r="Q83" s="26">
        <v>0</v>
      </c>
      <c r="R83"/>
    </row>
    <row r="84" spans="1:19" x14ac:dyDescent="0.35">
      <c r="A84" s="23">
        <v>39634</v>
      </c>
      <c r="B84" s="25">
        <v>2008</v>
      </c>
      <c r="C84" s="25">
        <v>7</v>
      </c>
      <c r="D84" s="25">
        <v>5</v>
      </c>
      <c r="E84" s="26" t="s">
        <v>88</v>
      </c>
      <c r="F84" s="25">
        <v>1</v>
      </c>
      <c r="I84" s="24"/>
      <c r="J84" t="s">
        <v>86</v>
      </c>
      <c r="K84">
        <v>61</v>
      </c>
      <c r="M84">
        <v>81</v>
      </c>
      <c r="O84">
        <v>0</v>
      </c>
      <c r="P84" t="s">
        <v>1203</v>
      </c>
      <c r="Q84" s="26">
        <v>0</v>
      </c>
      <c r="R84"/>
    </row>
    <row r="85" spans="1:19" x14ac:dyDescent="0.35">
      <c r="A85" s="23">
        <v>39634</v>
      </c>
      <c r="B85" s="25">
        <v>2008</v>
      </c>
      <c r="C85" s="25">
        <v>7</v>
      </c>
      <c r="D85" s="25">
        <v>5</v>
      </c>
      <c r="E85" s="26" t="s">
        <v>1198</v>
      </c>
      <c r="F85" s="25">
        <v>1</v>
      </c>
      <c r="I85" s="24"/>
      <c r="J85" t="s">
        <v>86</v>
      </c>
      <c r="K85">
        <v>52</v>
      </c>
      <c r="M85">
        <v>58</v>
      </c>
      <c r="O85">
        <v>0</v>
      </c>
      <c r="P85" t="s">
        <v>1203</v>
      </c>
      <c r="Q85" s="26">
        <v>0</v>
      </c>
      <c r="R85"/>
    </row>
    <row r="86" spans="1:19" x14ac:dyDescent="0.35">
      <c r="A86" s="23">
        <v>39634</v>
      </c>
      <c r="B86" s="25">
        <v>2008</v>
      </c>
      <c r="C86" s="25">
        <v>7</v>
      </c>
      <c r="D86" s="25">
        <v>5</v>
      </c>
      <c r="E86" s="26" t="s">
        <v>1198</v>
      </c>
      <c r="F86" s="25">
        <v>1</v>
      </c>
      <c r="I86" s="24"/>
      <c r="J86" t="s">
        <v>86</v>
      </c>
      <c r="K86">
        <v>50</v>
      </c>
      <c r="M86">
        <v>56</v>
      </c>
      <c r="O86">
        <v>0</v>
      </c>
      <c r="P86" t="s">
        <v>1203</v>
      </c>
      <c r="Q86" s="26">
        <v>0</v>
      </c>
      <c r="R86"/>
    </row>
    <row r="87" spans="1:19" x14ac:dyDescent="0.35">
      <c r="A87" s="23">
        <v>39634</v>
      </c>
      <c r="B87" s="25">
        <v>2008</v>
      </c>
      <c r="C87" s="25">
        <v>7</v>
      </c>
      <c r="D87" s="25">
        <v>5</v>
      </c>
      <c r="E87" s="26" t="s">
        <v>1198</v>
      </c>
      <c r="F87" s="25">
        <v>1</v>
      </c>
      <c r="I87" s="24"/>
      <c r="J87" t="s">
        <v>86</v>
      </c>
      <c r="K87">
        <v>63</v>
      </c>
      <c r="M87">
        <v>74</v>
      </c>
      <c r="O87">
        <v>0</v>
      </c>
      <c r="P87" t="s">
        <v>1203</v>
      </c>
      <c r="Q87" s="26">
        <v>0</v>
      </c>
      <c r="R87"/>
    </row>
    <row r="88" spans="1:19" x14ac:dyDescent="0.35">
      <c r="A88" s="23">
        <v>39634</v>
      </c>
      <c r="B88" s="25">
        <v>2008</v>
      </c>
      <c r="C88" s="25">
        <v>7</v>
      </c>
      <c r="D88" s="25">
        <v>5</v>
      </c>
      <c r="E88" s="26" t="s">
        <v>1198</v>
      </c>
      <c r="F88" s="25">
        <v>1</v>
      </c>
      <c r="I88" s="24"/>
      <c r="J88" t="s">
        <v>87</v>
      </c>
      <c r="K88">
        <v>65</v>
      </c>
      <c r="M88">
        <v>73</v>
      </c>
      <c r="O88">
        <v>0</v>
      </c>
      <c r="P88" t="s">
        <v>1203</v>
      </c>
      <c r="Q88" s="26">
        <v>0</v>
      </c>
      <c r="R88">
        <v>1</v>
      </c>
      <c r="S88" t="s">
        <v>530</v>
      </c>
    </row>
    <row r="89" spans="1:19" x14ac:dyDescent="0.35">
      <c r="A89" s="23">
        <v>39634</v>
      </c>
      <c r="B89" s="25">
        <v>2008</v>
      </c>
      <c r="C89" s="25">
        <v>7</v>
      </c>
      <c r="D89" s="25">
        <v>5</v>
      </c>
      <c r="E89" s="26" t="s">
        <v>1198</v>
      </c>
      <c r="F89" s="25">
        <v>1</v>
      </c>
      <c r="I89" s="24"/>
      <c r="J89" t="s">
        <v>87</v>
      </c>
      <c r="K89">
        <v>66</v>
      </c>
      <c r="M89">
        <v>75</v>
      </c>
      <c r="O89">
        <v>0</v>
      </c>
      <c r="P89" t="s">
        <v>1203</v>
      </c>
      <c r="Q89" s="26">
        <v>0</v>
      </c>
      <c r="R89">
        <v>1</v>
      </c>
      <c r="S89" t="s">
        <v>530</v>
      </c>
    </row>
    <row r="90" spans="1:19" x14ac:dyDescent="0.35">
      <c r="A90" s="23">
        <v>39634</v>
      </c>
      <c r="B90" s="25">
        <v>2008</v>
      </c>
      <c r="C90" s="25">
        <v>7</v>
      </c>
      <c r="D90" s="25">
        <v>5</v>
      </c>
      <c r="E90" s="26" t="s">
        <v>1198</v>
      </c>
      <c r="F90" s="25">
        <v>1</v>
      </c>
      <c r="I90" s="24"/>
      <c r="J90" t="s">
        <v>87</v>
      </c>
      <c r="K90">
        <v>70</v>
      </c>
      <c r="M90">
        <v>80</v>
      </c>
      <c r="O90">
        <v>0</v>
      </c>
      <c r="P90" t="s">
        <v>1203</v>
      </c>
      <c r="Q90" s="26">
        <v>0</v>
      </c>
      <c r="R90"/>
    </row>
    <row r="91" spans="1:19" x14ac:dyDescent="0.35">
      <c r="A91" s="23">
        <v>39634</v>
      </c>
      <c r="B91" s="25">
        <v>2008</v>
      </c>
      <c r="C91" s="25">
        <v>7</v>
      </c>
      <c r="D91" s="25">
        <v>5</v>
      </c>
      <c r="E91" s="26" t="s">
        <v>1198</v>
      </c>
      <c r="F91" s="25">
        <v>1</v>
      </c>
      <c r="I91" s="24"/>
      <c r="J91" t="s">
        <v>87</v>
      </c>
      <c r="K91">
        <v>69</v>
      </c>
      <c r="M91">
        <v>77</v>
      </c>
      <c r="O91">
        <v>0</v>
      </c>
      <c r="P91" t="s">
        <v>1203</v>
      </c>
      <c r="Q91" s="26">
        <v>0</v>
      </c>
      <c r="R91"/>
    </row>
    <row r="92" spans="1:19" x14ac:dyDescent="0.35">
      <c r="A92" s="23">
        <v>39634</v>
      </c>
      <c r="B92" s="25">
        <v>2008</v>
      </c>
      <c r="C92" s="25">
        <v>7</v>
      </c>
      <c r="D92" s="25">
        <v>5</v>
      </c>
      <c r="E92" s="26" t="s">
        <v>1198</v>
      </c>
      <c r="F92" s="25">
        <v>1</v>
      </c>
      <c r="I92" s="24"/>
      <c r="J92" t="s">
        <v>87</v>
      </c>
      <c r="K92">
        <v>66</v>
      </c>
      <c r="M92">
        <v>74</v>
      </c>
      <c r="O92">
        <v>0</v>
      </c>
      <c r="P92" t="s">
        <v>1203</v>
      </c>
      <c r="Q92" s="26">
        <v>0</v>
      </c>
      <c r="R92"/>
    </row>
    <row r="93" spans="1:19" x14ac:dyDescent="0.35">
      <c r="A93" s="23">
        <v>39634</v>
      </c>
      <c r="B93" s="25">
        <v>2008</v>
      </c>
      <c r="C93" s="25">
        <v>7</v>
      </c>
      <c r="D93" s="25">
        <v>5</v>
      </c>
      <c r="E93" s="26" t="s">
        <v>1198</v>
      </c>
      <c r="F93" s="25">
        <v>1</v>
      </c>
      <c r="I93" s="24"/>
      <c r="J93" t="s">
        <v>87</v>
      </c>
      <c r="K93">
        <v>71</v>
      </c>
      <c r="M93">
        <v>80</v>
      </c>
      <c r="O93">
        <v>0</v>
      </c>
      <c r="P93" t="s">
        <v>1203</v>
      </c>
      <c r="Q93" s="26">
        <v>0</v>
      </c>
      <c r="R93"/>
    </row>
    <row r="94" spans="1:19" x14ac:dyDescent="0.35">
      <c r="A94" s="23">
        <v>39634</v>
      </c>
      <c r="B94" s="25">
        <v>2008</v>
      </c>
      <c r="C94" s="25">
        <v>7</v>
      </c>
      <c r="D94" s="25">
        <v>5</v>
      </c>
      <c r="E94" s="26" t="s">
        <v>1198</v>
      </c>
      <c r="F94" s="25">
        <v>1</v>
      </c>
      <c r="I94" s="24"/>
      <c r="J94" t="s">
        <v>87</v>
      </c>
      <c r="K94">
        <v>70</v>
      </c>
      <c r="M94">
        <v>81</v>
      </c>
      <c r="O94">
        <v>0</v>
      </c>
      <c r="P94" t="s">
        <v>1203</v>
      </c>
      <c r="Q94" s="26">
        <v>0</v>
      </c>
      <c r="R94"/>
    </row>
    <row r="95" spans="1:19" x14ac:dyDescent="0.35">
      <c r="A95" s="23">
        <v>39634</v>
      </c>
      <c r="B95" s="25">
        <v>2008</v>
      </c>
      <c r="C95" s="25">
        <v>7</v>
      </c>
      <c r="D95" s="25">
        <v>5</v>
      </c>
      <c r="E95" s="26" t="s">
        <v>1198</v>
      </c>
      <c r="F95" s="25">
        <v>1</v>
      </c>
      <c r="I95" s="24"/>
      <c r="J95" t="s">
        <v>87</v>
      </c>
      <c r="K95">
        <v>71</v>
      </c>
      <c r="M95">
        <v>77</v>
      </c>
      <c r="O95">
        <v>0</v>
      </c>
      <c r="P95" t="s">
        <v>1203</v>
      </c>
      <c r="Q95" s="26">
        <v>0</v>
      </c>
      <c r="R95"/>
    </row>
    <row r="96" spans="1:19" x14ac:dyDescent="0.35">
      <c r="A96" s="23">
        <v>39634</v>
      </c>
      <c r="B96" s="25">
        <v>2008</v>
      </c>
      <c r="C96" s="25">
        <v>7</v>
      </c>
      <c r="D96" s="25">
        <v>5</v>
      </c>
      <c r="E96" s="26" t="s">
        <v>1198</v>
      </c>
      <c r="F96" s="25">
        <v>1</v>
      </c>
      <c r="I96" s="24"/>
      <c r="J96" t="s">
        <v>86</v>
      </c>
      <c r="K96">
        <v>64</v>
      </c>
      <c r="M96">
        <v>70</v>
      </c>
      <c r="O96">
        <v>1</v>
      </c>
      <c r="P96" t="s">
        <v>1200</v>
      </c>
      <c r="Q96" s="26">
        <v>0</v>
      </c>
      <c r="R96"/>
      <c r="S96" t="s">
        <v>1189</v>
      </c>
    </row>
    <row r="97" spans="1:18" x14ac:dyDescent="0.35">
      <c r="A97" s="23">
        <v>39634</v>
      </c>
      <c r="B97" s="25">
        <v>2008</v>
      </c>
      <c r="C97" s="25">
        <v>7</v>
      </c>
      <c r="D97" s="25">
        <v>5</v>
      </c>
      <c r="E97" s="26" t="s">
        <v>94</v>
      </c>
      <c r="F97" s="25">
        <v>1</v>
      </c>
      <c r="I97" s="24"/>
      <c r="J97" t="s">
        <v>87</v>
      </c>
      <c r="K97">
        <v>85</v>
      </c>
      <c r="M97">
        <v>95</v>
      </c>
      <c r="O97">
        <v>0</v>
      </c>
      <c r="P97" t="s">
        <v>1203</v>
      </c>
      <c r="Q97" s="26">
        <v>0</v>
      </c>
      <c r="R97"/>
    </row>
    <row r="98" spans="1:18" x14ac:dyDescent="0.35">
      <c r="A98" s="23">
        <v>39634</v>
      </c>
      <c r="B98" s="25">
        <v>2008</v>
      </c>
      <c r="C98" s="25">
        <v>7</v>
      </c>
      <c r="D98" s="25">
        <v>5</v>
      </c>
      <c r="E98" s="26" t="s">
        <v>94</v>
      </c>
      <c r="F98" s="25">
        <v>1</v>
      </c>
      <c r="I98" s="24"/>
      <c r="J98" t="s">
        <v>86</v>
      </c>
      <c r="K98">
        <v>60</v>
      </c>
      <c r="M98">
        <v>70</v>
      </c>
      <c r="O98">
        <v>0</v>
      </c>
      <c r="P98" t="s">
        <v>1203</v>
      </c>
      <c r="Q98" s="26">
        <v>0</v>
      </c>
      <c r="R98"/>
    </row>
    <row r="99" spans="1:18" x14ac:dyDescent="0.35">
      <c r="A99" s="23">
        <v>39635</v>
      </c>
      <c r="B99" s="25">
        <v>2008</v>
      </c>
      <c r="C99" s="25">
        <v>7</v>
      </c>
      <c r="D99" s="25">
        <v>6</v>
      </c>
      <c r="E99" s="26" t="s">
        <v>88</v>
      </c>
      <c r="F99" s="25">
        <v>1</v>
      </c>
      <c r="I99" s="24"/>
      <c r="J99" t="s">
        <v>86</v>
      </c>
      <c r="K99">
        <v>59</v>
      </c>
      <c r="M99">
        <v>68</v>
      </c>
      <c r="O99">
        <v>0</v>
      </c>
      <c r="P99" t="s">
        <v>1203</v>
      </c>
      <c r="Q99" s="26">
        <v>0</v>
      </c>
      <c r="R99"/>
    </row>
    <row r="100" spans="1:18" x14ac:dyDescent="0.35">
      <c r="A100" s="23">
        <v>39635</v>
      </c>
      <c r="B100" s="25">
        <v>2008</v>
      </c>
      <c r="C100" s="25">
        <v>7</v>
      </c>
      <c r="D100" s="25">
        <v>6</v>
      </c>
      <c r="E100" s="26" t="s">
        <v>88</v>
      </c>
      <c r="F100" s="25">
        <v>1</v>
      </c>
      <c r="I100" s="24"/>
      <c r="J100" t="s">
        <v>86</v>
      </c>
      <c r="K100">
        <v>62</v>
      </c>
      <c r="M100">
        <v>70</v>
      </c>
      <c r="O100">
        <v>0</v>
      </c>
      <c r="P100" t="s">
        <v>1203</v>
      </c>
      <c r="Q100" s="26">
        <v>0</v>
      </c>
      <c r="R100"/>
    </row>
    <row r="101" spans="1:18" x14ac:dyDescent="0.35">
      <c r="A101" s="23">
        <v>39635</v>
      </c>
      <c r="B101" s="25">
        <v>2008</v>
      </c>
      <c r="C101" s="25">
        <v>7</v>
      </c>
      <c r="D101" s="25">
        <v>6</v>
      </c>
      <c r="E101" s="26" t="s">
        <v>1198</v>
      </c>
      <c r="F101" s="25">
        <v>1</v>
      </c>
      <c r="I101" s="24"/>
      <c r="J101" t="s">
        <v>86</v>
      </c>
      <c r="K101">
        <v>60</v>
      </c>
      <c r="M101">
        <v>70</v>
      </c>
      <c r="O101">
        <v>0</v>
      </c>
      <c r="P101" t="s">
        <v>1203</v>
      </c>
      <c r="Q101" s="26">
        <v>0</v>
      </c>
      <c r="R101"/>
    </row>
    <row r="102" spans="1:18" x14ac:dyDescent="0.35">
      <c r="A102" s="23">
        <v>39635</v>
      </c>
      <c r="B102" s="25">
        <v>2008</v>
      </c>
      <c r="C102" s="25">
        <v>7</v>
      </c>
      <c r="D102" s="25">
        <v>6</v>
      </c>
      <c r="E102" s="26" t="s">
        <v>1198</v>
      </c>
      <c r="F102" s="25">
        <v>1</v>
      </c>
      <c r="I102" s="24"/>
      <c r="J102" t="s">
        <v>86</v>
      </c>
      <c r="K102">
        <v>57</v>
      </c>
      <c r="M102">
        <v>63</v>
      </c>
      <c r="O102">
        <v>0</v>
      </c>
      <c r="P102" t="s">
        <v>1203</v>
      </c>
      <c r="Q102" s="26">
        <v>0</v>
      </c>
      <c r="R102"/>
    </row>
    <row r="103" spans="1:18" x14ac:dyDescent="0.35">
      <c r="A103" s="23">
        <v>39635</v>
      </c>
      <c r="B103" s="25">
        <v>2008</v>
      </c>
      <c r="C103" s="25">
        <v>7</v>
      </c>
      <c r="D103" s="25">
        <v>6</v>
      </c>
      <c r="E103" s="26" t="s">
        <v>1198</v>
      </c>
      <c r="F103" s="25">
        <v>1</v>
      </c>
      <c r="I103" s="24"/>
      <c r="J103" t="s">
        <v>86</v>
      </c>
      <c r="K103">
        <v>63</v>
      </c>
      <c r="M103">
        <v>69</v>
      </c>
      <c r="O103">
        <v>0</v>
      </c>
      <c r="P103" t="s">
        <v>1203</v>
      </c>
      <c r="Q103" s="26">
        <v>0</v>
      </c>
      <c r="R103"/>
    </row>
    <row r="104" spans="1:18" x14ac:dyDescent="0.35">
      <c r="A104" s="23">
        <v>39635</v>
      </c>
      <c r="B104" s="25">
        <v>2008</v>
      </c>
      <c r="C104" s="25">
        <v>7</v>
      </c>
      <c r="D104" s="25">
        <v>6</v>
      </c>
      <c r="E104" s="26" t="s">
        <v>1198</v>
      </c>
      <c r="F104" s="25">
        <v>1</v>
      </c>
      <c r="I104" s="24"/>
      <c r="J104" t="s">
        <v>86</v>
      </c>
      <c r="K104">
        <v>65</v>
      </c>
      <c r="M104">
        <v>74</v>
      </c>
      <c r="O104">
        <v>0</v>
      </c>
      <c r="P104" t="s">
        <v>1203</v>
      </c>
      <c r="Q104" s="26">
        <v>0</v>
      </c>
      <c r="R104"/>
    </row>
    <row r="105" spans="1:18" x14ac:dyDescent="0.35">
      <c r="A105" s="23">
        <v>39635</v>
      </c>
      <c r="B105" s="25">
        <v>2008</v>
      </c>
      <c r="C105" s="25">
        <v>7</v>
      </c>
      <c r="D105" s="25">
        <v>6</v>
      </c>
      <c r="E105" s="26" t="s">
        <v>1198</v>
      </c>
      <c r="F105" s="25">
        <v>1</v>
      </c>
      <c r="I105" s="24"/>
      <c r="J105" t="s">
        <v>86</v>
      </c>
      <c r="K105">
        <v>60</v>
      </c>
      <c r="M105">
        <v>68</v>
      </c>
      <c r="O105">
        <v>0</v>
      </c>
      <c r="P105" t="s">
        <v>1203</v>
      </c>
      <c r="Q105" s="26">
        <v>0</v>
      </c>
      <c r="R105"/>
    </row>
    <row r="106" spans="1:18" x14ac:dyDescent="0.35">
      <c r="A106" s="23">
        <v>39635</v>
      </c>
      <c r="B106" s="25">
        <v>2008</v>
      </c>
      <c r="C106" s="25">
        <v>7</v>
      </c>
      <c r="D106" s="25">
        <v>6</v>
      </c>
      <c r="E106" s="26" t="s">
        <v>94</v>
      </c>
      <c r="F106" s="25">
        <v>1</v>
      </c>
      <c r="I106" s="24"/>
      <c r="J106" t="s">
        <v>87</v>
      </c>
      <c r="K106">
        <v>69</v>
      </c>
      <c r="M106">
        <v>70</v>
      </c>
      <c r="O106">
        <v>0</v>
      </c>
      <c r="P106" t="s">
        <v>1203</v>
      </c>
      <c r="Q106" s="26">
        <v>0</v>
      </c>
      <c r="R106"/>
    </row>
    <row r="107" spans="1:18" x14ac:dyDescent="0.35">
      <c r="A107" s="23">
        <v>39635</v>
      </c>
      <c r="B107" s="25">
        <v>2008</v>
      </c>
      <c r="C107" s="25">
        <v>7</v>
      </c>
      <c r="D107" s="25">
        <v>6</v>
      </c>
      <c r="E107" s="26" t="s">
        <v>94</v>
      </c>
      <c r="F107" s="25">
        <v>1</v>
      </c>
      <c r="I107" s="24"/>
      <c r="J107" t="s">
        <v>87</v>
      </c>
      <c r="K107">
        <v>73</v>
      </c>
      <c r="M107">
        <v>86</v>
      </c>
      <c r="O107">
        <v>0</v>
      </c>
      <c r="P107" t="s">
        <v>1203</v>
      </c>
      <c r="Q107" s="26">
        <v>0</v>
      </c>
      <c r="R107"/>
    </row>
    <row r="108" spans="1:18" x14ac:dyDescent="0.35">
      <c r="A108" s="23">
        <v>39636</v>
      </c>
      <c r="B108" s="25">
        <v>2008</v>
      </c>
      <c r="C108" s="25">
        <v>7</v>
      </c>
      <c r="D108" s="25">
        <v>7</v>
      </c>
      <c r="E108" s="26" t="s">
        <v>88</v>
      </c>
      <c r="F108" s="25">
        <v>1</v>
      </c>
      <c r="I108" s="24"/>
      <c r="J108" t="s">
        <v>86</v>
      </c>
      <c r="K108">
        <v>64</v>
      </c>
      <c r="M108">
        <v>71</v>
      </c>
      <c r="O108">
        <v>0</v>
      </c>
      <c r="P108" t="s">
        <v>1203</v>
      </c>
      <c r="Q108" s="26">
        <v>0</v>
      </c>
      <c r="R108"/>
    </row>
    <row r="109" spans="1:18" x14ac:dyDescent="0.35">
      <c r="A109" s="23">
        <v>39636</v>
      </c>
      <c r="B109" s="25">
        <v>2008</v>
      </c>
      <c r="C109" s="25">
        <v>7</v>
      </c>
      <c r="D109" s="25">
        <v>7</v>
      </c>
      <c r="E109" s="26" t="s">
        <v>88</v>
      </c>
      <c r="F109" s="25">
        <v>1</v>
      </c>
      <c r="I109" s="24"/>
      <c r="J109" t="s">
        <v>86</v>
      </c>
      <c r="K109">
        <v>56</v>
      </c>
      <c r="M109">
        <v>63</v>
      </c>
      <c r="O109">
        <v>0</v>
      </c>
      <c r="P109" t="s">
        <v>1203</v>
      </c>
      <c r="Q109" s="26">
        <v>0</v>
      </c>
      <c r="R109"/>
    </row>
    <row r="110" spans="1:18" x14ac:dyDescent="0.35">
      <c r="A110" s="23">
        <v>39636</v>
      </c>
      <c r="B110" s="25">
        <v>2008</v>
      </c>
      <c r="C110" s="25">
        <v>7</v>
      </c>
      <c r="D110" s="25">
        <v>7</v>
      </c>
      <c r="E110" s="26" t="s">
        <v>88</v>
      </c>
      <c r="F110" s="25">
        <v>1</v>
      </c>
      <c r="I110" s="24"/>
      <c r="J110" t="s">
        <v>87</v>
      </c>
      <c r="K110">
        <v>68</v>
      </c>
      <c r="M110">
        <v>76</v>
      </c>
      <c r="O110">
        <v>0</v>
      </c>
      <c r="P110" t="s">
        <v>1203</v>
      </c>
      <c r="Q110" s="26">
        <v>0</v>
      </c>
      <c r="R110"/>
    </row>
    <row r="111" spans="1:18" x14ac:dyDescent="0.35">
      <c r="A111" s="23">
        <v>39636</v>
      </c>
      <c r="B111" s="25">
        <v>2008</v>
      </c>
      <c r="C111" s="25">
        <v>7</v>
      </c>
      <c r="D111" s="25">
        <v>7</v>
      </c>
      <c r="E111" s="26" t="s">
        <v>1198</v>
      </c>
      <c r="F111" s="25">
        <v>1</v>
      </c>
      <c r="I111" s="24"/>
      <c r="J111" t="s">
        <v>86</v>
      </c>
      <c r="K111">
        <v>58</v>
      </c>
      <c r="M111">
        <v>65</v>
      </c>
      <c r="O111">
        <v>0</v>
      </c>
      <c r="P111" t="s">
        <v>1203</v>
      </c>
      <c r="Q111" s="26">
        <v>0</v>
      </c>
      <c r="R111"/>
    </row>
    <row r="112" spans="1:18" x14ac:dyDescent="0.35">
      <c r="A112" s="23">
        <v>39636</v>
      </c>
      <c r="B112" s="25">
        <v>2008</v>
      </c>
      <c r="C112" s="25">
        <v>7</v>
      </c>
      <c r="D112" s="25">
        <v>7</v>
      </c>
      <c r="E112" s="26" t="s">
        <v>1198</v>
      </c>
      <c r="F112" s="25">
        <v>1</v>
      </c>
      <c r="I112" s="24"/>
      <c r="J112" t="s">
        <v>86</v>
      </c>
      <c r="K112">
        <v>61</v>
      </c>
      <c r="M112">
        <v>69</v>
      </c>
      <c r="O112">
        <v>0</v>
      </c>
      <c r="P112" t="s">
        <v>1203</v>
      </c>
      <c r="Q112" s="26">
        <v>0</v>
      </c>
      <c r="R112"/>
    </row>
    <row r="113" spans="1:18" x14ac:dyDescent="0.35">
      <c r="A113" s="23">
        <v>39636</v>
      </c>
      <c r="B113" s="25">
        <v>2008</v>
      </c>
      <c r="C113" s="25">
        <v>7</v>
      </c>
      <c r="D113" s="25">
        <v>7</v>
      </c>
      <c r="E113" s="26" t="s">
        <v>1198</v>
      </c>
      <c r="F113" s="25">
        <v>1</v>
      </c>
      <c r="I113" s="24"/>
      <c r="J113" t="s">
        <v>87</v>
      </c>
      <c r="K113">
        <v>71</v>
      </c>
      <c r="M113">
        <v>80</v>
      </c>
      <c r="O113">
        <v>0</v>
      </c>
      <c r="P113" t="s">
        <v>1203</v>
      </c>
      <c r="Q113" s="26">
        <v>0</v>
      </c>
      <c r="R113"/>
    </row>
    <row r="114" spans="1:18" x14ac:dyDescent="0.35">
      <c r="A114" s="23">
        <v>39636</v>
      </c>
      <c r="B114" s="25">
        <v>2008</v>
      </c>
      <c r="C114" s="25">
        <v>7</v>
      </c>
      <c r="D114" s="25">
        <v>7</v>
      </c>
      <c r="E114" s="26" t="s">
        <v>1198</v>
      </c>
      <c r="F114" s="25">
        <v>1</v>
      </c>
      <c r="I114" s="24"/>
      <c r="J114" t="s">
        <v>86</v>
      </c>
      <c r="K114">
        <v>60</v>
      </c>
      <c r="M114">
        <v>70</v>
      </c>
      <c r="O114">
        <v>0</v>
      </c>
      <c r="P114" t="s">
        <v>1203</v>
      </c>
      <c r="Q114" s="26">
        <v>0</v>
      </c>
      <c r="R114"/>
    </row>
    <row r="115" spans="1:18" x14ac:dyDescent="0.35">
      <c r="A115" s="23">
        <v>39636</v>
      </c>
      <c r="B115" s="25">
        <v>2008</v>
      </c>
      <c r="C115" s="25">
        <v>7</v>
      </c>
      <c r="D115" s="25">
        <v>7</v>
      </c>
      <c r="E115" s="26" t="s">
        <v>1198</v>
      </c>
      <c r="F115" s="25">
        <v>1</v>
      </c>
      <c r="I115" s="24"/>
      <c r="J115" t="s">
        <v>86</v>
      </c>
      <c r="K115">
        <v>59</v>
      </c>
      <c r="M115">
        <v>67</v>
      </c>
      <c r="O115">
        <v>0</v>
      </c>
      <c r="P115" t="s">
        <v>1203</v>
      </c>
      <c r="Q115" s="26">
        <v>0</v>
      </c>
      <c r="R115"/>
    </row>
    <row r="116" spans="1:18" x14ac:dyDescent="0.35">
      <c r="A116" s="23">
        <v>39636</v>
      </c>
      <c r="B116" s="25">
        <v>2008</v>
      </c>
      <c r="C116" s="25">
        <v>7</v>
      </c>
      <c r="D116" s="25">
        <v>7</v>
      </c>
      <c r="E116" s="26" t="s">
        <v>1198</v>
      </c>
      <c r="F116" s="25">
        <v>1</v>
      </c>
      <c r="I116" s="24"/>
      <c r="J116" t="s">
        <v>87</v>
      </c>
      <c r="K116">
        <v>67</v>
      </c>
      <c r="M116">
        <v>73</v>
      </c>
      <c r="O116">
        <v>0</v>
      </c>
      <c r="P116" t="s">
        <v>1203</v>
      </c>
      <c r="Q116" s="26">
        <v>0</v>
      </c>
      <c r="R116"/>
    </row>
    <row r="117" spans="1:18" x14ac:dyDescent="0.35">
      <c r="A117" s="23">
        <v>39637</v>
      </c>
      <c r="B117" s="25">
        <v>2008</v>
      </c>
      <c r="C117" s="25">
        <v>7</v>
      </c>
      <c r="D117" s="25">
        <v>8</v>
      </c>
      <c r="E117" s="26" t="s">
        <v>88</v>
      </c>
      <c r="F117" s="25">
        <v>1</v>
      </c>
      <c r="I117" s="24"/>
      <c r="J117" t="s">
        <v>86</v>
      </c>
      <c r="K117">
        <v>56</v>
      </c>
      <c r="M117">
        <v>65</v>
      </c>
      <c r="O117">
        <v>0</v>
      </c>
      <c r="P117" t="s">
        <v>1203</v>
      </c>
      <c r="Q117" s="26">
        <v>0</v>
      </c>
      <c r="R117"/>
    </row>
    <row r="118" spans="1:18" x14ac:dyDescent="0.35">
      <c r="A118" s="23">
        <v>39637</v>
      </c>
      <c r="B118" s="25">
        <v>2008</v>
      </c>
      <c r="C118" s="25">
        <v>7</v>
      </c>
      <c r="D118" s="25">
        <v>8</v>
      </c>
      <c r="E118" s="26" t="s">
        <v>88</v>
      </c>
      <c r="F118" s="25">
        <v>1</v>
      </c>
      <c r="I118" s="24"/>
      <c r="J118" t="s">
        <v>86</v>
      </c>
      <c r="K118">
        <v>61</v>
      </c>
      <c r="M118">
        <v>69</v>
      </c>
      <c r="O118">
        <v>0</v>
      </c>
      <c r="P118" t="s">
        <v>1203</v>
      </c>
      <c r="Q118" s="26">
        <v>0</v>
      </c>
      <c r="R118"/>
    </row>
    <row r="119" spans="1:18" x14ac:dyDescent="0.35">
      <c r="A119" s="23">
        <v>39637</v>
      </c>
      <c r="B119" s="25">
        <v>2008</v>
      </c>
      <c r="C119" s="25">
        <v>7</v>
      </c>
      <c r="D119" s="25">
        <v>8</v>
      </c>
      <c r="E119" s="26" t="s">
        <v>1198</v>
      </c>
      <c r="F119" s="25">
        <v>1</v>
      </c>
      <c r="I119" s="24"/>
      <c r="J119" t="s">
        <v>86</v>
      </c>
      <c r="K119">
        <v>60</v>
      </c>
      <c r="M119">
        <v>67</v>
      </c>
      <c r="O119">
        <v>0</v>
      </c>
      <c r="P119" t="s">
        <v>1203</v>
      </c>
      <c r="Q119" s="26">
        <v>0</v>
      </c>
      <c r="R119"/>
    </row>
    <row r="120" spans="1:18" x14ac:dyDescent="0.35">
      <c r="A120" s="23">
        <v>39637</v>
      </c>
      <c r="B120" s="25">
        <v>2008</v>
      </c>
      <c r="C120" s="25">
        <v>7</v>
      </c>
      <c r="D120" s="25">
        <v>8</v>
      </c>
      <c r="E120" s="26" t="s">
        <v>1198</v>
      </c>
      <c r="F120" s="25">
        <v>1</v>
      </c>
      <c r="I120" s="24"/>
      <c r="J120" t="s">
        <v>87</v>
      </c>
      <c r="K120">
        <v>69</v>
      </c>
      <c r="M120">
        <v>78</v>
      </c>
      <c r="O120">
        <v>0</v>
      </c>
      <c r="P120" t="s">
        <v>1203</v>
      </c>
      <c r="Q120" s="26">
        <v>0</v>
      </c>
      <c r="R120"/>
    </row>
    <row r="121" spans="1:18" x14ac:dyDescent="0.35">
      <c r="A121" s="23">
        <v>39637</v>
      </c>
      <c r="B121" s="25">
        <v>2008</v>
      </c>
      <c r="C121" s="25">
        <v>7</v>
      </c>
      <c r="D121" s="25">
        <v>8</v>
      </c>
      <c r="E121" s="26" t="s">
        <v>1198</v>
      </c>
      <c r="F121" s="25">
        <v>1</v>
      </c>
      <c r="I121" s="24"/>
      <c r="J121" t="s">
        <v>86</v>
      </c>
      <c r="K121">
        <v>58</v>
      </c>
      <c r="M121">
        <v>66</v>
      </c>
      <c r="O121">
        <v>0</v>
      </c>
      <c r="P121" t="s">
        <v>1203</v>
      </c>
      <c r="Q121" s="26">
        <v>0</v>
      </c>
      <c r="R121"/>
    </row>
    <row r="122" spans="1:18" x14ac:dyDescent="0.35">
      <c r="A122" s="23">
        <v>39637</v>
      </c>
      <c r="B122" s="25">
        <v>2008</v>
      </c>
      <c r="C122" s="25">
        <v>7</v>
      </c>
      <c r="D122" s="25">
        <v>8</v>
      </c>
      <c r="E122" s="26" t="s">
        <v>94</v>
      </c>
      <c r="F122" s="25">
        <v>1</v>
      </c>
      <c r="I122" s="24"/>
      <c r="J122" t="s">
        <v>86</v>
      </c>
      <c r="K122">
        <v>61</v>
      </c>
      <c r="M122">
        <v>69</v>
      </c>
      <c r="O122">
        <v>0</v>
      </c>
      <c r="P122" t="s">
        <v>1203</v>
      </c>
      <c r="Q122" s="26">
        <v>0</v>
      </c>
      <c r="R122"/>
    </row>
    <row r="123" spans="1:18" x14ac:dyDescent="0.35">
      <c r="A123" s="23">
        <v>39638</v>
      </c>
      <c r="B123" s="25">
        <v>2008</v>
      </c>
      <c r="C123" s="25">
        <v>7</v>
      </c>
      <c r="D123" s="25">
        <v>9</v>
      </c>
      <c r="E123" s="26" t="s">
        <v>1198</v>
      </c>
      <c r="F123" s="25">
        <v>1</v>
      </c>
      <c r="I123" s="24"/>
      <c r="J123" t="s">
        <v>90</v>
      </c>
      <c r="K123">
        <v>25</v>
      </c>
      <c r="M123">
        <v>30</v>
      </c>
      <c r="O123">
        <v>0</v>
      </c>
      <c r="P123" t="s">
        <v>1203</v>
      </c>
      <c r="Q123" s="26">
        <v>0</v>
      </c>
      <c r="R123"/>
    </row>
    <row r="124" spans="1:18" x14ac:dyDescent="0.35">
      <c r="A124" s="23">
        <v>39638</v>
      </c>
      <c r="B124" s="25">
        <v>2008</v>
      </c>
      <c r="C124" s="25">
        <v>7</v>
      </c>
      <c r="D124" s="25">
        <v>9</v>
      </c>
      <c r="E124" s="26" t="s">
        <v>1198</v>
      </c>
      <c r="F124" s="25">
        <v>1</v>
      </c>
      <c r="I124" s="24"/>
      <c r="J124" t="s">
        <v>86</v>
      </c>
      <c r="K124">
        <v>58</v>
      </c>
      <c r="M124">
        <v>66</v>
      </c>
      <c r="O124">
        <v>0</v>
      </c>
      <c r="P124" t="s">
        <v>1203</v>
      </c>
      <c r="Q124" s="26">
        <v>0</v>
      </c>
      <c r="R124"/>
    </row>
    <row r="125" spans="1:18" x14ac:dyDescent="0.35">
      <c r="A125" s="23">
        <v>39638</v>
      </c>
      <c r="B125" s="25">
        <v>2008</v>
      </c>
      <c r="C125" s="25">
        <v>7</v>
      </c>
      <c r="D125" s="25">
        <v>9</v>
      </c>
      <c r="E125" s="26" t="s">
        <v>1198</v>
      </c>
      <c r="F125" s="25">
        <v>1</v>
      </c>
      <c r="I125" s="24"/>
      <c r="J125" t="s">
        <v>86</v>
      </c>
      <c r="K125">
        <v>61</v>
      </c>
      <c r="M125">
        <v>68</v>
      </c>
      <c r="O125">
        <v>0</v>
      </c>
      <c r="P125" t="s">
        <v>1203</v>
      </c>
      <c r="Q125" s="26">
        <v>0</v>
      </c>
      <c r="R125"/>
    </row>
    <row r="126" spans="1:18" x14ac:dyDescent="0.35">
      <c r="A126" s="23">
        <v>39638</v>
      </c>
      <c r="B126" s="25">
        <v>2008</v>
      </c>
      <c r="C126" s="25">
        <v>7</v>
      </c>
      <c r="D126" s="25">
        <v>9</v>
      </c>
      <c r="E126" s="26" t="s">
        <v>1198</v>
      </c>
      <c r="F126" s="25">
        <v>1</v>
      </c>
      <c r="I126" s="24"/>
      <c r="J126" t="s">
        <v>86</v>
      </c>
      <c r="K126">
        <v>56</v>
      </c>
      <c r="M126">
        <v>64</v>
      </c>
      <c r="O126">
        <v>0</v>
      </c>
      <c r="P126" t="s">
        <v>1203</v>
      </c>
      <c r="Q126" s="26">
        <v>0</v>
      </c>
      <c r="R126"/>
    </row>
    <row r="127" spans="1:18" x14ac:dyDescent="0.35">
      <c r="A127" s="23">
        <v>39639</v>
      </c>
      <c r="B127" s="25">
        <v>2008</v>
      </c>
      <c r="C127" s="25">
        <v>7</v>
      </c>
      <c r="D127" s="25">
        <v>10</v>
      </c>
      <c r="E127" s="26" t="s">
        <v>88</v>
      </c>
      <c r="F127" s="25">
        <v>1</v>
      </c>
      <c r="I127" s="24"/>
      <c r="J127" t="s">
        <v>87</v>
      </c>
      <c r="K127">
        <v>74</v>
      </c>
      <c r="M127">
        <v>86</v>
      </c>
      <c r="O127">
        <v>0</v>
      </c>
      <c r="P127" t="s">
        <v>1203</v>
      </c>
      <c r="Q127" s="26">
        <v>0</v>
      </c>
      <c r="R127"/>
    </row>
    <row r="128" spans="1:18" x14ac:dyDescent="0.35">
      <c r="A128" s="23">
        <v>39639</v>
      </c>
      <c r="B128" s="25">
        <v>2008</v>
      </c>
      <c r="C128" s="25">
        <v>7</v>
      </c>
      <c r="D128" s="25">
        <v>10</v>
      </c>
      <c r="E128" s="26" t="s">
        <v>1198</v>
      </c>
      <c r="F128" s="25">
        <v>1</v>
      </c>
      <c r="I128" s="24"/>
      <c r="J128" t="s">
        <v>86</v>
      </c>
      <c r="K128">
        <v>57</v>
      </c>
      <c r="M128">
        <v>64</v>
      </c>
      <c r="O128">
        <v>0</v>
      </c>
      <c r="P128" t="s">
        <v>1203</v>
      </c>
      <c r="Q128" s="26">
        <v>0</v>
      </c>
      <c r="R128"/>
    </row>
    <row r="129" spans="1:19" x14ac:dyDescent="0.35">
      <c r="A129" s="23">
        <v>39639</v>
      </c>
      <c r="B129" s="25">
        <v>2008</v>
      </c>
      <c r="C129" s="25">
        <v>7</v>
      </c>
      <c r="D129" s="25">
        <v>10</v>
      </c>
      <c r="E129" s="26" t="s">
        <v>1198</v>
      </c>
      <c r="F129" s="25">
        <v>1</v>
      </c>
      <c r="I129" s="24"/>
      <c r="J129" t="s">
        <v>86</v>
      </c>
      <c r="K129">
        <v>61</v>
      </c>
      <c r="M129">
        <v>69</v>
      </c>
      <c r="O129">
        <v>0</v>
      </c>
      <c r="P129" t="s">
        <v>1203</v>
      </c>
      <c r="Q129" s="26">
        <v>0</v>
      </c>
      <c r="R129"/>
    </row>
    <row r="130" spans="1:19" x14ac:dyDescent="0.35">
      <c r="A130" s="23">
        <v>39639</v>
      </c>
      <c r="B130" s="25">
        <v>2008</v>
      </c>
      <c r="C130" s="25">
        <v>7</v>
      </c>
      <c r="D130" s="25">
        <v>10</v>
      </c>
      <c r="E130" s="26" t="s">
        <v>1198</v>
      </c>
      <c r="F130" s="25">
        <v>1</v>
      </c>
      <c r="I130" s="24"/>
      <c r="J130" t="s">
        <v>86</v>
      </c>
      <c r="K130">
        <v>61</v>
      </c>
      <c r="M130">
        <v>70</v>
      </c>
      <c r="O130">
        <v>0</v>
      </c>
      <c r="P130" t="s">
        <v>1203</v>
      </c>
      <c r="Q130" s="26">
        <v>0</v>
      </c>
      <c r="R130"/>
    </row>
    <row r="131" spans="1:19" x14ac:dyDescent="0.35">
      <c r="A131" s="23">
        <v>39639</v>
      </c>
      <c r="B131" s="25">
        <v>2008</v>
      </c>
      <c r="C131" s="25">
        <v>7</v>
      </c>
      <c r="D131" s="25">
        <v>10</v>
      </c>
      <c r="E131" s="26" t="s">
        <v>1198</v>
      </c>
      <c r="F131" s="25">
        <v>1</v>
      </c>
      <c r="I131" s="24"/>
      <c r="J131" t="s">
        <v>86</v>
      </c>
      <c r="K131">
        <v>65</v>
      </c>
      <c r="M131">
        <v>75</v>
      </c>
      <c r="O131">
        <v>0</v>
      </c>
      <c r="P131" t="s">
        <v>1203</v>
      </c>
      <c r="Q131" s="26">
        <v>0</v>
      </c>
      <c r="R131"/>
    </row>
    <row r="132" spans="1:19" x14ac:dyDescent="0.35">
      <c r="A132" s="23">
        <v>39639</v>
      </c>
      <c r="B132" s="25">
        <v>2008</v>
      </c>
      <c r="C132" s="25">
        <v>7</v>
      </c>
      <c r="D132" s="25">
        <v>10</v>
      </c>
      <c r="E132" s="26" t="s">
        <v>1198</v>
      </c>
      <c r="F132" s="25">
        <v>1</v>
      </c>
      <c r="I132" s="24"/>
      <c r="J132" t="s">
        <v>87</v>
      </c>
      <c r="K132">
        <v>68</v>
      </c>
      <c r="M132">
        <v>79</v>
      </c>
      <c r="O132">
        <v>0</v>
      </c>
      <c r="P132" t="s">
        <v>1203</v>
      </c>
      <c r="Q132" s="26">
        <v>0</v>
      </c>
      <c r="R132"/>
    </row>
    <row r="133" spans="1:19" x14ac:dyDescent="0.35">
      <c r="A133" s="23">
        <v>39639</v>
      </c>
      <c r="B133" s="25">
        <v>2008</v>
      </c>
      <c r="C133" s="25">
        <v>7</v>
      </c>
      <c r="D133" s="25">
        <v>10</v>
      </c>
      <c r="E133" s="26" t="s">
        <v>1198</v>
      </c>
      <c r="F133" s="25">
        <v>1</v>
      </c>
      <c r="I133" s="24"/>
      <c r="J133" t="s">
        <v>87</v>
      </c>
      <c r="K133">
        <v>64</v>
      </c>
      <c r="M133">
        <v>75</v>
      </c>
      <c r="O133">
        <v>0</v>
      </c>
      <c r="P133" t="s">
        <v>1203</v>
      </c>
      <c r="Q133" s="26">
        <v>0</v>
      </c>
      <c r="R133"/>
    </row>
    <row r="134" spans="1:19" x14ac:dyDescent="0.35">
      <c r="A134" s="23">
        <v>39639</v>
      </c>
      <c r="B134" s="25">
        <v>2008</v>
      </c>
      <c r="C134" s="25">
        <v>7</v>
      </c>
      <c r="D134" s="25">
        <v>10</v>
      </c>
      <c r="E134" s="26" t="s">
        <v>1198</v>
      </c>
      <c r="F134" s="25">
        <v>1</v>
      </c>
      <c r="I134" s="24"/>
      <c r="J134" t="s">
        <v>86</v>
      </c>
      <c r="K134">
        <v>59</v>
      </c>
      <c r="M134">
        <v>67</v>
      </c>
      <c r="O134">
        <v>0</v>
      </c>
      <c r="P134" t="s">
        <v>1203</v>
      </c>
      <c r="Q134" s="26">
        <v>0</v>
      </c>
      <c r="R134">
        <v>1</v>
      </c>
      <c r="S134" t="s">
        <v>530</v>
      </c>
    </row>
    <row r="135" spans="1:19" x14ac:dyDescent="0.35">
      <c r="A135" s="23">
        <v>39640</v>
      </c>
      <c r="B135" s="25">
        <v>2008</v>
      </c>
      <c r="C135" s="25">
        <v>7</v>
      </c>
      <c r="D135" s="25">
        <v>11</v>
      </c>
      <c r="E135" s="26" t="s">
        <v>1198</v>
      </c>
      <c r="F135" s="25">
        <v>1</v>
      </c>
      <c r="I135" s="24"/>
      <c r="J135" t="s">
        <v>87</v>
      </c>
      <c r="K135">
        <v>80</v>
      </c>
      <c r="M135">
        <v>92</v>
      </c>
      <c r="O135">
        <v>1</v>
      </c>
      <c r="P135" t="s">
        <v>1202</v>
      </c>
      <c r="Q135" s="26">
        <v>0</v>
      </c>
      <c r="R135"/>
    </row>
    <row r="136" spans="1:19" x14ac:dyDescent="0.35">
      <c r="A136" s="23">
        <v>39640</v>
      </c>
      <c r="B136" s="25">
        <v>2008</v>
      </c>
      <c r="C136" s="25">
        <v>7</v>
      </c>
      <c r="D136" s="25">
        <v>11</v>
      </c>
      <c r="E136" s="26" t="s">
        <v>1198</v>
      </c>
      <c r="F136" s="25">
        <v>1</v>
      </c>
      <c r="I136" s="24"/>
      <c r="J136" t="s">
        <v>90</v>
      </c>
      <c r="K136">
        <v>27</v>
      </c>
      <c r="M136">
        <v>31</v>
      </c>
      <c r="O136">
        <v>0</v>
      </c>
      <c r="P136" t="s">
        <v>1203</v>
      </c>
      <c r="Q136" s="26">
        <v>0</v>
      </c>
      <c r="R136"/>
    </row>
    <row r="137" spans="1:19" x14ac:dyDescent="0.35">
      <c r="A137" s="23">
        <v>39640</v>
      </c>
      <c r="B137" s="25">
        <v>2008</v>
      </c>
      <c r="C137" s="25">
        <v>7</v>
      </c>
      <c r="D137" s="25">
        <v>11</v>
      </c>
      <c r="E137" s="26" t="s">
        <v>1198</v>
      </c>
      <c r="F137" s="25">
        <v>1</v>
      </c>
      <c r="I137" s="24"/>
      <c r="J137" t="s">
        <v>87</v>
      </c>
      <c r="K137">
        <v>68</v>
      </c>
      <c r="M137">
        <v>75</v>
      </c>
      <c r="O137">
        <v>1</v>
      </c>
      <c r="P137" t="s">
        <v>1200</v>
      </c>
      <c r="Q137" s="26">
        <v>0</v>
      </c>
      <c r="R137"/>
      <c r="S137" t="s">
        <v>1190</v>
      </c>
    </row>
    <row r="138" spans="1:19" x14ac:dyDescent="0.35">
      <c r="A138" s="23">
        <v>39640</v>
      </c>
      <c r="B138" s="25">
        <v>2008</v>
      </c>
      <c r="C138" s="25">
        <v>7</v>
      </c>
      <c r="D138" s="25">
        <v>11</v>
      </c>
      <c r="E138" s="26" t="s">
        <v>1198</v>
      </c>
      <c r="F138" s="25">
        <v>1</v>
      </c>
      <c r="I138" s="24"/>
      <c r="J138" t="s">
        <v>87</v>
      </c>
      <c r="K138">
        <v>64</v>
      </c>
      <c r="M138">
        <v>72</v>
      </c>
      <c r="O138">
        <v>1</v>
      </c>
      <c r="P138" t="s">
        <v>1202</v>
      </c>
      <c r="Q138" s="26">
        <v>0</v>
      </c>
      <c r="R138"/>
    </row>
    <row r="139" spans="1:19" x14ac:dyDescent="0.35">
      <c r="A139" s="23">
        <v>39640</v>
      </c>
      <c r="B139" s="25">
        <v>2008</v>
      </c>
      <c r="C139" s="25">
        <v>7</v>
      </c>
      <c r="D139" s="25">
        <v>11</v>
      </c>
      <c r="E139" s="26" t="s">
        <v>1198</v>
      </c>
      <c r="F139" s="25">
        <v>1</v>
      </c>
      <c r="I139" s="24"/>
      <c r="J139" t="s">
        <v>86</v>
      </c>
      <c r="K139">
        <v>62</v>
      </c>
      <c r="M139">
        <v>69</v>
      </c>
      <c r="O139">
        <v>0</v>
      </c>
      <c r="P139" t="s">
        <v>1203</v>
      </c>
      <c r="Q139" s="26">
        <v>0</v>
      </c>
      <c r="R139"/>
    </row>
    <row r="140" spans="1:19" x14ac:dyDescent="0.35">
      <c r="A140" s="23">
        <v>39640</v>
      </c>
      <c r="B140" s="25">
        <v>2008</v>
      </c>
      <c r="C140" s="25">
        <v>7</v>
      </c>
      <c r="D140" s="25">
        <v>11</v>
      </c>
      <c r="E140" s="26" t="s">
        <v>1198</v>
      </c>
      <c r="F140" s="25">
        <v>1</v>
      </c>
      <c r="I140" s="24"/>
      <c r="J140" t="s">
        <v>87</v>
      </c>
      <c r="K140">
        <v>67</v>
      </c>
      <c r="M140">
        <v>75</v>
      </c>
      <c r="O140">
        <v>1</v>
      </c>
      <c r="P140" t="s">
        <v>1202</v>
      </c>
      <c r="Q140" s="26">
        <v>0</v>
      </c>
      <c r="R140"/>
    </row>
    <row r="141" spans="1:19" x14ac:dyDescent="0.35">
      <c r="A141" s="23">
        <v>39641</v>
      </c>
      <c r="B141" s="25">
        <v>2008</v>
      </c>
      <c r="C141" s="25">
        <v>7</v>
      </c>
      <c r="D141" s="25">
        <v>12</v>
      </c>
      <c r="E141" s="26" t="s">
        <v>88</v>
      </c>
      <c r="F141" s="25">
        <v>1</v>
      </c>
      <c r="I141" s="24"/>
      <c r="J141" t="s">
        <v>86</v>
      </c>
      <c r="K141">
        <v>56</v>
      </c>
      <c r="M141">
        <v>62</v>
      </c>
      <c r="O141">
        <v>0</v>
      </c>
      <c r="P141" t="s">
        <v>1203</v>
      </c>
      <c r="Q141" s="26">
        <v>0</v>
      </c>
      <c r="R141"/>
    </row>
    <row r="142" spans="1:19" x14ac:dyDescent="0.35">
      <c r="A142" s="23">
        <v>39641</v>
      </c>
      <c r="B142" s="25">
        <v>2008</v>
      </c>
      <c r="C142" s="25">
        <v>7</v>
      </c>
      <c r="D142" s="25">
        <v>12</v>
      </c>
      <c r="E142" s="26" t="s">
        <v>88</v>
      </c>
      <c r="F142" s="25">
        <v>1</v>
      </c>
      <c r="I142" s="24"/>
      <c r="J142" t="s">
        <v>87</v>
      </c>
      <c r="K142">
        <v>70</v>
      </c>
      <c r="M142">
        <v>78</v>
      </c>
      <c r="O142">
        <v>1</v>
      </c>
      <c r="P142" t="s">
        <v>1200</v>
      </c>
      <c r="Q142" s="26">
        <v>0</v>
      </c>
      <c r="R142"/>
      <c r="S142" t="s">
        <v>1190</v>
      </c>
    </row>
    <row r="143" spans="1:19" x14ac:dyDescent="0.35">
      <c r="A143" s="23">
        <v>39641</v>
      </c>
      <c r="B143" s="25">
        <v>2008</v>
      </c>
      <c r="C143" s="25">
        <v>7</v>
      </c>
      <c r="D143" s="25">
        <v>12</v>
      </c>
      <c r="E143" s="26" t="s">
        <v>88</v>
      </c>
      <c r="F143" s="25">
        <v>1</v>
      </c>
      <c r="I143" s="24"/>
      <c r="J143" t="s">
        <v>86</v>
      </c>
      <c r="K143">
        <v>74</v>
      </c>
      <c r="M143">
        <v>84</v>
      </c>
      <c r="O143">
        <v>0</v>
      </c>
      <c r="P143" t="s">
        <v>1203</v>
      </c>
      <c r="Q143" s="26">
        <v>0</v>
      </c>
      <c r="R143"/>
    </row>
    <row r="144" spans="1:19" x14ac:dyDescent="0.35">
      <c r="A144" s="23">
        <v>39641</v>
      </c>
      <c r="B144" s="25">
        <v>2008</v>
      </c>
      <c r="C144" s="25">
        <v>7</v>
      </c>
      <c r="D144" s="25">
        <v>12</v>
      </c>
      <c r="E144" s="26" t="s">
        <v>1198</v>
      </c>
      <c r="F144" s="25">
        <v>1</v>
      </c>
      <c r="I144" s="24"/>
      <c r="J144" t="s">
        <v>87</v>
      </c>
      <c r="K144">
        <v>77</v>
      </c>
      <c r="M144">
        <v>87</v>
      </c>
      <c r="O144">
        <v>1</v>
      </c>
      <c r="P144" t="s">
        <v>1202</v>
      </c>
      <c r="Q144" s="26">
        <v>0</v>
      </c>
      <c r="R144"/>
    </row>
    <row r="145" spans="1:19" x14ac:dyDescent="0.35">
      <c r="A145" s="23">
        <v>39641</v>
      </c>
      <c r="B145" s="25">
        <v>2008</v>
      </c>
      <c r="C145" s="25">
        <v>7</v>
      </c>
      <c r="D145" s="25">
        <v>12</v>
      </c>
      <c r="E145" s="26" t="s">
        <v>1198</v>
      </c>
      <c r="F145" s="25">
        <v>1</v>
      </c>
      <c r="I145" s="24"/>
      <c r="J145" t="s">
        <v>86</v>
      </c>
      <c r="K145">
        <v>51</v>
      </c>
      <c r="M145">
        <v>58</v>
      </c>
      <c r="O145">
        <v>0</v>
      </c>
      <c r="P145" t="s">
        <v>1203</v>
      </c>
      <c r="Q145" s="26">
        <v>0</v>
      </c>
      <c r="R145"/>
    </row>
    <row r="146" spans="1:19" x14ac:dyDescent="0.35">
      <c r="A146" s="23">
        <v>39641</v>
      </c>
      <c r="B146" s="25">
        <v>2008</v>
      </c>
      <c r="C146" s="25">
        <v>7</v>
      </c>
      <c r="D146" s="25">
        <v>12</v>
      </c>
      <c r="E146" s="26" t="s">
        <v>1198</v>
      </c>
      <c r="F146" s="25">
        <v>1</v>
      </c>
      <c r="I146" s="24"/>
      <c r="J146" t="s">
        <v>87</v>
      </c>
      <c r="K146">
        <v>71</v>
      </c>
      <c r="M146">
        <v>80</v>
      </c>
      <c r="O146">
        <v>1</v>
      </c>
      <c r="P146" t="s">
        <v>1202</v>
      </c>
      <c r="Q146" s="26">
        <v>0</v>
      </c>
      <c r="R146"/>
    </row>
    <row r="147" spans="1:19" x14ac:dyDescent="0.35">
      <c r="A147" s="23">
        <v>39641</v>
      </c>
      <c r="B147" s="25">
        <v>2008</v>
      </c>
      <c r="C147" s="25">
        <v>7</v>
      </c>
      <c r="D147" s="25">
        <v>12</v>
      </c>
      <c r="E147" s="26" t="s">
        <v>1198</v>
      </c>
      <c r="F147" s="25">
        <v>1</v>
      </c>
      <c r="I147" s="24"/>
      <c r="J147" t="s">
        <v>86</v>
      </c>
      <c r="K147">
        <v>71</v>
      </c>
      <c r="M147">
        <v>80</v>
      </c>
      <c r="O147">
        <v>0</v>
      </c>
      <c r="P147" t="s">
        <v>1203</v>
      </c>
      <c r="Q147" s="26">
        <v>0</v>
      </c>
      <c r="R147">
        <v>1</v>
      </c>
      <c r="S147" t="s">
        <v>530</v>
      </c>
    </row>
    <row r="148" spans="1:19" x14ac:dyDescent="0.35">
      <c r="A148" s="23">
        <v>39642</v>
      </c>
      <c r="B148" s="25">
        <v>2008</v>
      </c>
      <c r="C148" s="25">
        <v>7</v>
      </c>
      <c r="D148" s="25">
        <v>13</v>
      </c>
      <c r="E148" s="26" t="s">
        <v>88</v>
      </c>
      <c r="F148" s="25">
        <v>1</v>
      </c>
      <c r="I148" s="24"/>
      <c r="J148" t="s">
        <v>86</v>
      </c>
      <c r="K148">
        <v>64</v>
      </c>
      <c r="M148">
        <v>73</v>
      </c>
      <c r="O148">
        <v>0</v>
      </c>
      <c r="P148" t="s">
        <v>1203</v>
      </c>
      <c r="Q148" s="26">
        <v>0</v>
      </c>
      <c r="R148">
        <v>1</v>
      </c>
      <c r="S148" t="s">
        <v>530</v>
      </c>
    </row>
    <row r="149" spans="1:19" x14ac:dyDescent="0.35">
      <c r="A149" s="23">
        <v>39642</v>
      </c>
      <c r="B149" s="25">
        <v>2008</v>
      </c>
      <c r="C149" s="25">
        <v>7</v>
      </c>
      <c r="D149" s="25">
        <v>13</v>
      </c>
      <c r="E149" s="26" t="s">
        <v>1198</v>
      </c>
      <c r="F149" s="25">
        <v>1</v>
      </c>
      <c r="I149" s="24"/>
      <c r="J149" t="s">
        <v>86</v>
      </c>
      <c r="K149">
        <v>68</v>
      </c>
      <c r="M149">
        <v>77</v>
      </c>
      <c r="O149">
        <v>0</v>
      </c>
      <c r="P149" t="s">
        <v>1203</v>
      </c>
      <c r="Q149" s="26">
        <v>0</v>
      </c>
      <c r="R149"/>
    </row>
    <row r="150" spans="1:19" x14ac:dyDescent="0.35">
      <c r="A150" s="23">
        <v>39642</v>
      </c>
      <c r="B150" s="25">
        <v>2008</v>
      </c>
      <c r="C150" s="25">
        <v>7</v>
      </c>
      <c r="D150" s="25">
        <v>13</v>
      </c>
      <c r="E150" s="26" t="s">
        <v>1198</v>
      </c>
      <c r="F150" s="25">
        <v>1</v>
      </c>
      <c r="I150" s="24"/>
      <c r="J150" t="s">
        <v>86</v>
      </c>
      <c r="K150">
        <v>59</v>
      </c>
      <c r="M150">
        <v>65</v>
      </c>
      <c r="O150">
        <v>0</v>
      </c>
      <c r="P150" t="s">
        <v>1203</v>
      </c>
      <c r="Q150" s="26">
        <v>0</v>
      </c>
      <c r="R150"/>
    </row>
    <row r="151" spans="1:19" x14ac:dyDescent="0.35">
      <c r="A151" s="23">
        <v>39642</v>
      </c>
      <c r="B151" s="25">
        <v>2008</v>
      </c>
      <c r="C151" s="25">
        <v>7</v>
      </c>
      <c r="D151" s="25">
        <v>13</v>
      </c>
      <c r="E151" s="26" t="s">
        <v>1198</v>
      </c>
      <c r="F151" s="25">
        <v>1</v>
      </c>
      <c r="I151" s="24"/>
      <c r="J151" t="s">
        <v>90</v>
      </c>
      <c r="K151">
        <v>39</v>
      </c>
      <c r="M151">
        <v>45</v>
      </c>
      <c r="O151">
        <v>0</v>
      </c>
      <c r="P151" t="s">
        <v>1203</v>
      </c>
      <c r="Q151" s="26">
        <v>0</v>
      </c>
      <c r="R151"/>
    </row>
    <row r="152" spans="1:19" x14ac:dyDescent="0.35">
      <c r="A152" s="23">
        <v>39642</v>
      </c>
      <c r="B152" s="25">
        <v>2008</v>
      </c>
      <c r="C152" s="25">
        <v>7</v>
      </c>
      <c r="D152" s="25">
        <v>13</v>
      </c>
      <c r="E152" s="26" t="s">
        <v>1198</v>
      </c>
      <c r="F152" s="25">
        <v>1</v>
      </c>
      <c r="I152" s="24"/>
      <c r="J152" t="s">
        <v>87</v>
      </c>
      <c r="K152">
        <v>64</v>
      </c>
      <c r="M152">
        <v>73</v>
      </c>
      <c r="O152">
        <v>1</v>
      </c>
      <c r="P152" t="s">
        <v>1202</v>
      </c>
      <c r="Q152" s="26">
        <v>0</v>
      </c>
      <c r="R152"/>
    </row>
    <row r="153" spans="1:19" x14ac:dyDescent="0.35">
      <c r="A153" s="23">
        <v>39642</v>
      </c>
      <c r="B153" s="25">
        <v>2008</v>
      </c>
      <c r="C153" s="25">
        <v>7</v>
      </c>
      <c r="D153" s="25">
        <v>13</v>
      </c>
      <c r="E153" s="26" t="s">
        <v>1198</v>
      </c>
      <c r="F153" s="25">
        <v>1</v>
      </c>
      <c r="I153" s="24"/>
      <c r="J153" t="s">
        <v>86</v>
      </c>
      <c r="K153">
        <v>58</v>
      </c>
      <c r="M153">
        <v>65</v>
      </c>
      <c r="O153">
        <v>0</v>
      </c>
      <c r="P153" t="s">
        <v>1203</v>
      </c>
      <c r="Q153" s="26">
        <v>0</v>
      </c>
      <c r="R153"/>
    </row>
    <row r="154" spans="1:19" x14ac:dyDescent="0.35">
      <c r="A154" s="23">
        <v>39642</v>
      </c>
      <c r="B154" s="25">
        <v>2008</v>
      </c>
      <c r="C154" s="25">
        <v>7</v>
      </c>
      <c r="D154" s="25">
        <v>13</v>
      </c>
      <c r="E154" s="26" t="s">
        <v>1198</v>
      </c>
      <c r="F154" s="25">
        <v>1</v>
      </c>
      <c r="I154" s="24"/>
      <c r="J154" t="s">
        <v>86</v>
      </c>
      <c r="K154">
        <v>63</v>
      </c>
      <c r="M154">
        <v>71</v>
      </c>
      <c r="O154">
        <v>0</v>
      </c>
      <c r="P154" t="s">
        <v>1203</v>
      </c>
      <c r="Q154" s="26">
        <v>0</v>
      </c>
      <c r="R154"/>
    </row>
    <row r="155" spans="1:19" x14ac:dyDescent="0.35">
      <c r="A155" s="23">
        <v>39642</v>
      </c>
      <c r="B155" s="25">
        <v>2008</v>
      </c>
      <c r="C155" s="25">
        <v>7</v>
      </c>
      <c r="D155" s="25">
        <v>13</v>
      </c>
      <c r="E155" s="26" t="s">
        <v>1198</v>
      </c>
      <c r="F155" s="25">
        <v>1</v>
      </c>
      <c r="I155" s="24"/>
      <c r="J155" t="s">
        <v>86</v>
      </c>
      <c r="K155">
        <v>66</v>
      </c>
      <c r="M155">
        <v>73</v>
      </c>
      <c r="O155">
        <v>0</v>
      </c>
      <c r="P155" t="s">
        <v>1203</v>
      </c>
      <c r="Q155" s="26">
        <v>0</v>
      </c>
      <c r="R155"/>
    </row>
    <row r="156" spans="1:19" x14ac:dyDescent="0.35">
      <c r="A156" s="23">
        <v>39642</v>
      </c>
      <c r="B156" s="25">
        <v>2008</v>
      </c>
      <c r="C156" s="25">
        <v>7</v>
      </c>
      <c r="D156" s="25">
        <v>13</v>
      </c>
      <c r="E156" s="26" t="s">
        <v>1198</v>
      </c>
      <c r="F156" s="25">
        <v>1</v>
      </c>
      <c r="I156" s="24"/>
      <c r="J156" t="s">
        <v>90</v>
      </c>
      <c r="K156">
        <v>26.5</v>
      </c>
      <c r="M156">
        <v>31.5</v>
      </c>
      <c r="O156">
        <v>0</v>
      </c>
      <c r="P156" t="s">
        <v>1203</v>
      </c>
      <c r="Q156" s="26">
        <v>0</v>
      </c>
      <c r="R156"/>
    </row>
    <row r="157" spans="1:19" x14ac:dyDescent="0.35">
      <c r="A157" s="23">
        <v>39643</v>
      </c>
      <c r="B157" s="25">
        <v>2008</v>
      </c>
      <c r="C157" s="25">
        <v>7</v>
      </c>
      <c r="D157" s="25">
        <v>14</v>
      </c>
      <c r="E157" s="26" t="s">
        <v>88</v>
      </c>
      <c r="F157" s="25">
        <v>1</v>
      </c>
      <c r="I157" s="24"/>
      <c r="J157" t="s">
        <v>86</v>
      </c>
      <c r="K157">
        <v>62</v>
      </c>
      <c r="M157">
        <v>69</v>
      </c>
      <c r="O157">
        <v>0</v>
      </c>
      <c r="P157" t="s">
        <v>1203</v>
      </c>
      <c r="Q157" s="26">
        <v>0</v>
      </c>
      <c r="R157"/>
    </row>
    <row r="158" spans="1:19" x14ac:dyDescent="0.35">
      <c r="A158" s="23">
        <v>39643</v>
      </c>
      <c r="B158" s="25">
        <v>2008</v>
      </c>
      <c r="C158" s="25">
        <v>7</v>
      </c>
      <c r="D158" s="25">
        <v>14</v>
      </c>
      <c r="E158" s="26" t="s">
        <v>88</v>
      </c>
      <c r="F158" s="25">
        <v>1</v>
      </c>
      <c r="I158" s="24"/>
      <c r="J158" t="s">
        <v>86</v>
      </c>
      <c r="K158">
        <v>58</v>
      </c>
      <c r="M158">
        <v>64</v>
      </c>
      <c r="O158">
        <v>0</v>
      </c>
      <c r="P158" t="s">
        <v>1203</v>
      </c>
      <c r="Q158" s="26">
        <v>0</v>
      </c>
      <c r="R158"/>
    </row>
    <row r="159" spans="1:19" x14ac:dyDescent="0.35">
      <c r="A159" s="23">
        <v>39643</v>
      </c>
      <c r="B159" s="25">
        <v>2008</v>
      </c>
      <c r="C159" s="25">
        <v>7</v>
      </c>
      <c r="D159" s="25">
        <v>14</v>
      </c>
      <c r="E159" s="26" t="s">
        <v>1198</v>
      </c>
      <c r="F159" s="25">
        <v>1</v>
      </c>
      <c r="I159" s="24"/>
      <c r="J159" t="s">
        <v>86</v>
      </c>
      <c r="K159">
        <v>67</v>
      </c>
      <c r="M159">
        <v>77</v>
      </c>
      <c r="O159">
        <v>0</v>
      </c>
      <c r="P159" t="s">
        <v>1203</v>
      </c>
      <c r="Q159" s="26">
        <v>0</v>
      </c>
      <c r="R159">
        <v>1</v>
      </c>
      <c r="S159" t="s">
        <v>530</v>
      </c>
    </row>
    <row r="160" spans="1:19" x14ac:dyDescent="0.35">
      <c r="A160" s="23">
        <v>39643</v>
      </c>
      <c r="B160" s="25">
        <v>2008</v>
      </c>
      <c r="C160" s="25">
        <v>7</v>
      </c>
      <c r="D160" s="25">
        <v>14</v>
      </c>
      <c r="E160" s="26" t="s">
        <v>1198</v>
      </c>
      <c r="F160" s="25">
        <v>1</v>
      </c>
      <c r="I160" s="24"/>
      <c r="J160" t="s">
        <v>86</v>
      </c>
      <c r="K160">
        <v>67</v>
      </c>
      <c r="M160">
        <v>76</v>
      </c>
      <c r="O160">
        <v>1</v>
      </c>
      <c r="P160" t="s">
        <v>1200</v>
      </c>
      <c r="Q160" s="26">
        <v>0</v>
      </c>
      <c r="R160">
        <v>1</v>
      </c>
      <c r="S160" t="s">
        <v>1191</v>
      </c>
    </row>
    <row r="161" spans="1:19" x14ac:dyDescent="0.35">
      <c r="A161" s="23">
        <v>39644</v>
      </c>
      <c r="B161" s="25">
        <v>2008</v>
      </c>
      <c r="C161" s="25">
        <v>7</v>
      </c>
      <c r="D161" s="25">
        <v>15</v>
      </c>
      <c r="E161" s="26" t="s">
        <v>88</v>
      </c>
      <c r="F161" s="25">
        <v>1</v>
      </c>
      <c r="I161" s="24"/>
      <c r="J161" t="s">
        <v>87</v>
      </c>
      <c r="K161">
        <v>82</v>
      </c>
      <c r="M161">
        <v>92</v>
      </c>
      <c r="O161">
        <v>1</v>
      </c>
      <c r="P161" t="s">
        <v>1200</v>
      </c>
      <c r="Q161" s="26">
        <v>0</v>
      </c>
      <c r="R161"/>
      <c r="S161" t="s">
        <v>1190</v>
      </c>
    </row>
    <row r="162" spans="1:19" x14ac:dyDescent="0.35">
      <c r="A162" s="23">
        <v>39644</v>
      </c>
      <c r="B162" s="25">
        <v>2008</v>
      </c>
      <c r="C162" s="25">
        <v>7</v>
      </c>
      <c r="D162" s="25">
        <v>15</v>
      </c>
      <c r="E162" s="26" t="s">
        <v>1198</v>
      </c>
      <c r="F162" s="25">
        <v>1</v>
      </c>
      <c r="I162" s="24"/>
      <c r="J162" t="s">
        <v>87</v>
      </c>
      <c r="K162">
        <v>69</v>
      </c>
      <c r="M162">
        <v>79</v>
      </c>
      <c r="O162">
        <v>1</v>
      </c>
      <c r="P162" t="s">
        <v>1202</v>
      </c>
      <c r="Q162" s="26">
        <v>0</v>
      </c>
      <c r="R162"/>
    </row>
    <row r="163" spans="1:19" x14ac:dyDescent="0.35">
      <c r="A163" s="23">
        <v>39644</v>
      </c>
      <c r="B163" s="25">
        <v>2008</v>
      </c>
      <c r="C163" s="25">
        <v>7</v>
      </c>
      <c r="D163" s="25">
        <v>15</v>
      </c>
      <c r="E163" s="26" t="s">
        <v>1198</v>
      </c>
      <c r="F163" s="25">
        <v>1</v>
      </c>
      <c r="I163" s="24"/>
      <c r="J163" t="s">
        <v>92</v>
      </c>
      <c r="K163">
        <v>58</v>
      </c>
      <c r="M163">
        <v>75</v>
      </c>
      <c r="O163">
        <v>1</v>
      </c>
      <c r="P163" t="s">
        <v>1202</v>
      </c>
      <c r="Q163" s="26">
        <v>0</v>
      </c>
      <c r="R163"/>
    </row>
    <row r="164" spans="1:19" x14ac:dyDescent="0.35">
      <c r="A164" s="23">
        <v>39644</v>
      </c>
      <c r="B164" s="25">
        <v>2008</v>
      </c>
      <c r="C164" s="25">
        <v>7</v>
      </c>
      <c r="D164" s="25">
        <v>15</v>
      </c>
      <c r="E164" s="26" t="s">
        <v>1198</v>
      </c>
      <c r="F164" s="25">
        <v>1</v>
      </c>
      <c r="I164" s="24"/>
      <c r="J164" t="s">
        <v>87</v>
      </c>
      <c r="K164">
        <v>67</v>
      </c>
      <c r="M164">
        <v>74</v>
      </c>
      <c r="O164">
        <v>1</v>
      </c>
      <c r="P164" t="s">
        <v>1201</v>
      </c>
      <c r="Q164" s="26">
        <v>0</v>
      </c>
      <c r="R164"/>
    </row>
    <row r="165" spans="1:19" x14ac:dyDescent="0.35">
      <c r="A165" s="23">
        <v>39644</v>
      </c>
      <c r="B165" s="25">
        <v>2008</v>
      </c>
      <c r="C165" s="25">
        <v>7</v>
      </c>
      <c r="D165" s="25">
        <v>15</v>
      </c>
      <c r="E165" s="26" t="s">
        <v>94</v>
      </c>
      <c r="F165" s="25">
        <v>1</v>
      </c>
      <c r="I165" s="24"/>
      <c r="J165" t="s">
        <v>87</v>
      </c>
      <c r="K165">
        <v>75</v>
      </c>
      <c r="M165">
        <v>84</v>
      </c>
      <c r="O165">
        <v>1</v>
      </c>
      <c r="P165" t="s">
        <v>1202</v>
      </c>
      <c r="Q165" s="26">
        <v>0</v>
      </c>
      <c r="R165"/>
    </row>
    <row r="166" spans="1:19" x14ac:dyDescent="0.35">
      <c r="A166" s="23">
        <v>39645</v>
      </c>
      <c r="B166" s="25">
        <v>2008</v>
      </c>
      <c r="C166" s="25">
        <v>7</v>
      </c>
      <c r="D166" s="25">
        <v>16</v>
      </c>
      <c r="E166" s="26" t="s">
        <v>1198</v>
      </c>
      <c r="F166" s="25">
        <v>1</v>
      </c>
      <c r="I166" s="24"/>
      <c r="J166" t="s">
        <v>87</v>
      </c>
      <c r="K166">
        <v>70</v>
      </c>
      <c r="M166">
        <v>79</v>
      </c>
      <c r="O166">
        <v>1</v>
      </c>
      <c r="P166" t="s">
        <v>1202</v>
      </c>
      <c r="Q166" s="26">
        <v>0</v>
      </c>
      <c r="R166"/>
    </row>
    <row r="167" spans="1:19" x14ac:dyDescent="0.35">
      <c r="A167" s="23">
        <v>39645</v>
      </c>
      <c r="B167" s="25">
        <v>2008</v>
      </c>
      <c r="C167" s="25">
        <v>7</v>
      </c>
      <c r="D167" s="25">
        <v>16</v>
      </c>
      <c r="E167" s="26" t="s">
        <v>1198</v>
      </c>
      <c r="F167" s="25">
        <v>1</v>
      </c>
      <c r="I167" s="24"/>
      <c r="J167" t="s">
        <v>87</v>
      </c>
      <c r="K167">
        <v>67</v>
      </c>
      <c r="M167">
        <v>76</v>
      </c>
      <c r="O167">
        <v>1</v>
      </c>
      <c r="P167" t="s">
        <v>1202</v>
      </c>
      <c r="Q167" s="26">
        <v>0</v>
      </c>
      <c r="R167"/>
    </row>
    <row r="168" spans="1:19" x14ac:dyDescent="0.35">
      <c r="A168" s="23">
        <v>39645</v>
      </c>
      <c r="B168" s="25">
        <v>2008</v>
      </c>
      <c r="C168" s="25">
        <v>7</v>
      </c>
      <c r="D168" s="25">
        <v>16</v>
      </c>
      <c r="E168" s="26" t="s">
        <v>1198</v>
      </c>
      <c r="F168" s="25">
        <v>1</v>
      </c>
      <c r="I168" s="24"/>
      <c r="J168" t="s">
        <v>87</v>
      </c>
      <c r="K168">
        <v>74</v>
      </c>
      <c r="M168">
        <v>85</v>
      </c>
      <c r="O168">
        <v>1</v>
      </c>
      <c r="P168" t="s">
        <v>1201</v>
      </c>
      <c r="Q168" s="26">
        <v>0</v>
      </c>
      <c r="R168"/>
    </row>
    <row r="169" spans="1:19" x14ac:dyDescent="0.35">
      <c r="A169" s="23">
        <v>39646</v>
      </c>
      <c r="B169" s="25">
        <v>2008</v>
      </c>
      <c r="C169" s="25">
        <v>7</v>
      </c>
      <c r="D169" s="25">
        <v>17</v>
      </c>
      <c r="E169" s="26" t="s">
        <v>88</v>
      </c>
      <c r="F169" s="25">
        <v>1</v>
      </c>
      <c r="I169" s="24"/>
      <c r="J169" t="s">
        <v>86</v>
      </c>
      <c r="K169">
        <v>56</v>
      </c>
      <c r="M169">
        <v>64</v>
      </c>
      <c r="O169">
        <v>0</v>
      </c>
      <c r="P169" t="s">
        <v>1203</v>
      </c>
      <c r="Q169" s="26">
        <v>0</v>
      </c>
      <c r="R169"/>
    </row>
    <row r="170" spans="1:19" x14ac:dyDescent="0.35">
      <c r="A170" s="23">
        <v>39646</v>
      </c>
      <c r="B170" s="25">
        <v>2008</v>
      </c>
      <c r="C170" s="25">
        <v>7</v>
      </c>
      <c r="D170" s="25">
        <v>17</v>
      </c>
      <c r="E170" s="26" t="s">
        <v>1198</v>
      </c>
      <c r="F170" s="25">
        <v>1</v>
      </c>
      <c r="I170" s="24"/>
      <c r="J170" t="s">
        <v>87</v>
      </c>
      <c r="K170">
        <v>63</v>
      </c>
      <c r="M170">
        <v>71</v>
      </c>
      <c r="O170">
        <v>1</v>
      </c>
      <c r="P170" t="s">
        <v>1202</v>
      </c>
      <c r="Q170" s="26">
        <v>0</v>
      </c>
      <c r="R170"/>
    </row>
    <row r="171" spans="1:19" x14ac:dyDescent="0.35">
      <c r="A171" s="23">
        <v>39646</v>
      </c>
      <c r="B171" s="25">
        <v>2008</v>
      </c>
      <c r="C171" s="25">
        <v>7</v>
      </c>
      <c r="D171" s="25">
        <v>17</v>
      </c>
      <c r="E171" s="26" t="s">
        <v>1198</v>
      </c>
      <c r="F171" s="25">
        <v>1</v>
      </c>
      <c r="I171" s="24"/>
      <c r="J171" t="s">
        <v>86</v>
      </c>
      <c r="K171">
        <v>56</v>
      </c>
      <c r="M171">
        <v>63</v>
      </c>
      <c r="O171">
        <v>1</v>
      </c>
      <c r="P171" t="s">
        <v>1202</v>
      </c>
      <c r="Q171" s="26">
        <v>0</v>
      </c>
      <c r="R171"/>
    </row>
    <row r="172" spans="1:19" x14ac:dyDescent="0.35">
      <c r="A172" s="23">
        <v>39646</v>
      </c>
      <c r="B172" s="25">
        <v>2008</v>
      </c>
      <c r="C172" s="25">
        <v>7</v>
      </c>
      <c r="D172" s="25">
        <v>17</v>
      </c>
      <c r="E172" s="26" t="s">
        <v>1198</v>
      </c>
      <c r="F172" s="25">
        <v>1</v>
      </c>
      <c r="I172" s="24"/>
      <c r="J172" t="s">
        <v>86</v>
      </c>
      <c r="K172">
        <v>61</v>
      </c>
      <c r="M172">
        <v>68</v>
      </c>
      <c r="O172">
        <v>1</v>
      </c>
      <c r="P172" t="s">
        <v>1201</v>
      </c>
      <c r="Q172" s="26">
        <v>0</v>
      </c>
      <c r="R172"/>
    </row>
    <row r="173" spans="1:19" x14ac:dyDescent="0.35">
      <c r="A173" s="23">
        <v>39646</v>
      </c>
      <c r="B173" s="25">
        <v>2008</v>
      </c>
      <c r="C173" s="25">
        <v>7</v>
      </c>
      <c r="D173" s="25">
        <v>17</v>
      </c>
      <c r="E173" s="26" t="s">
        <v>1198</v>
      </c>
      <c r="F173" s="25">
        <v>1</v>
      </c>
      <c r="I173" s="24"/>
      <c r="J173" t="s">
        <v>86</v>
      </c>
      <c r="K173">
        <v>58</v>
      </c>
      <c r="M173">
        <v>65</v>
      </c>
      <c r="O173">
        <v>1</v>
      </c>
      <c r="P173" t="s">
        <v>1202</v>
      </c>
      <c r="Q173" s="26">
        <v>0</v>
      </c>
      <c r="R173"/>
    </row>
    <row r="174" spans="1:19" x14ac:dyDescent="0.35">
      <c r="A174" s="23">
        <v>39646</v>
      </c>
      <c r="B174" s="25">
        <v>2008</v>
      </c>
      <c r="C174" s="25">
        <v>7</v>
      </c>
      <c r="D174" s="25">
        <v>17</v>
      </c>
      <c r="E174" s="26" t="s">
        <v>1198</v>
      </c>
      <c r="F174" s="25">
        <v>1</v>
      </c>
      <c r="I174" s="24"/>
      <c r="J174" t="s">
        <v>86</v>
      </c>
      <c r="K174">
        <v>56</v>
      </c>
      <c r="M174">
        <v>64</v>
      </c>
      <c r="O174">
        <v>1</v>
      </c>
      <c r="P174" t="s">
        <v>1202</v>
      </c>
      <c r="Q174" s="26">
        <v>0</v>
      </c>
      <c r="R174"/>
    </row>
    <row r="175" spans="1:19" x14ac:dyDescent="0.35">
      <c r="A175" s="23">
        <v>39646</v>
      </c>
      <c r="B175" s="25">
        <v>2008</v>
      </c>
      <c r="C175" s="25">
        <v>7</v>
      </c>
      <c r="D175" s="25">
        <v>17</v>
      </c>
      <c r="E175" s="26" t="s">
        <v>1198</v>
      </c>
      <c r="F175" s="25">
        <v>1</v>
      </c>
      <c r="I175" s="24"/>
      <c r="J175" t="s">
        <v>86</v>
      </c>
      <c r="K175">
        <v>59</v>
      </c>
      <c r="M175">
        <v>65</v>
      </c>
      <c r="O175">
        <v>1</v>
      </c>
      <c r="P175" t="s">
        <v>1201</v>
      </c>
      <c r="Q175" s="26">
        <v>0</v>
      </c>
      <c r="R175"/>
    </row>
    <row r="176" spans="1:19" x14ac:dyDescent="0.35">
      <c r="A176" s="23">
        <v>39646</v>
      </c>
      <c r="B176" s="25">
        <v>2008</v>
      </c>
      <c r="C176" s="25">
        <v>7</v>
      </c>
      <c r="D176" s="25">
        <v>17</v>
      </c>
      <c r="E176" s="26" t="s">
        <v>94</v>
      </c>
      <c r="F176" s="25">
        <v>1</v>
      </c>
      <c r="I176" s="24"/>
      <c r="J176" t="s">
        <v>87</v>
      </c>
      <c r="K176">
        <v>74</v>
      </c>
      <c r="M176">
        <v>83</v>
      </c>
      <c r="O176">
        <v>1</v>
      </c>
      <c r="P176" t="s">
        <v>1202</v>
      </c>
      <c r="Q176" s="26">
        <v>0</v>
      </c>
      <c r="R176"/>
    </row>
    <row r="177" spans="1:19" x14ac:dyDescent="0.35">
      <c r="A177" s="23">
        <v>39646</v>
      </c>
      <c r="B177" s="25">
        <v>2008</v>
      </c>
      <c r="C177" s="25">
        <v>7</v>
      </c>
      <c r="D177" s="25">
        <v>17</v>
      </c>
      <c r="E177" s="26" t="s">
        <v>94</v>
      </c>
      <c r="F177" s="25">
        <v>1</v>
      </c>
      <c r="I177" s="24"/>
      <c r="J177" t="s">
        <v>86</v>
      </c>
      <c r="K177">
        <v>57</v>
      </c>
      <c r="M177">
        <v>64</v>
      </c>
      <c r="O177">
        <v>1</v>
      </c>
      <c r="P177" t="s">
        <v>1202</v>
      </c>
      <c r="Q177" s="26">
        <v>0</v>
      </c>
      <c r="R177"/>
    </row>
    <row r="178" spans="1:19" x14ac:dyDescent="0.35">
      <c r="A178" s="23">
        <v>39646</v>
      </c>
      <c r="B178" s="25">
        <v>2008</v>
      </c>
      <c r="C178" s="25">
        <v>7</v>
      </c>
      <c r="D178" s="25">
        <v>17</v>
      </c>
      <c r="E178" s="26" t="s">
        <v>94</v>
      </c>
      <c r="F178" s="25">
        <v>1</v>
      </c>
      <c r="I178" s="24"/>
      <c r="J178" t="s">
        <v>86</v>
      </c>
      <c r="K178">
        <v>66</v>
      </c>
      <c r="M178">
        <v>74</v>
      </c>
      <c r="O178">
        <v>1</v>
      </c>
      <c r="P178" t="s">
        <v>1201</v>
      </c>
      <c r="Q178" s="26">
        <v>0</v>
      </c>
      <c r="R178"/>
    </row>
    <row r="179" spans="1:19" x14ac:dyDescent="0.35">
      <c r="A179" s="23">
        <v>39647</v>
      </c>
      <c r="B179" s="25">
        <v>2008</v>
      </c>
      <c r="C179" s="25">
        <v>7</v>
      </c>
      <c r="D179" s="25">
        <v>18</v>
      </c>
      <c r="E179" s="26" t="s">
        <v>88</v>
      </c>
      <c r="F179" s="25">
        <v>1</v>
      </c>
      <c r="I179" s="24"/>
      <c r="J179" t="s">
        <v>86</v>
      </c>
      <c r="K179">
        <v>62</v>
      </c>
      <c r="M179">
        <v>71</v>
      </c>
      <c r="O179">
        <v>1</v>
      </c>
      <c r="P179" t="s">
        <v>1202</v>
      </c>
      <c r="Q179" s="26">
        <v>0</v>
      </c>
      <c r="R179"/>
    </row>
    <row r="180" spans="1:19" x14ac:dyDescent="0.35">
      <c r="A180" s="23">
        <v>39647</v>
      </c>
      <c r="B180" s="25">
        <v>2008</v>
      </c>
      <c r="C180" s="25">
        <v>7</v>
      </c>
      <c r="D180" s="25">
        <v>18</v>
      </c>
      <c r="E180" s="26" t="s">
        <v>1198</v>
      </c>
      <c r="F180" s="25">
        <v>1</v>
      </c>
      <c r="I180" s="24"/>
      <c r="J180" t="s">
        <v>87</v>
      </c>
      <c r="K180">
        <v>73</v>
      </c>
      <c r="M180">
        <v>84</v>
      </c>
      <c r="O180">
        <v>1</v>
      </c>
      <c r="P180" t="s">
        <v>1202</v>
      </c>
      <c r="Q180" s="26">
        <v>0</v>
      </c>
      <c r="R180"/>
    </row>
    <row r="181" spans="1:19" x14ac:dyDescent="0.35">
      <c r="A181" s="23">
        <v>39647</v>
      </c>
      <c r="B181" s="25">
        <v>2008</v>
      </c>
      <c r="C181" s="25">
        <v>7</v>
      </c>
      <c r="D181" s="25">
        <v>18</v>
      </c>
      <c r="E181" s="26" t="s">
        <v>1198</v>
      </c>
      <c r="F181" s="25">
        <v>1</v>
      </c>
      <c r="I181" s="24"/>
      <c r="J181" t="s">
        <v>87</v>
      </c>
      <c r="K181">
        <v>70</v>
      </c>
      <c r="M181">
        <v>80</v>
      </c>
      <c r="O181">
        <v>1</v>
      </c>
      <c r="P181" t="s">
        <v>1200</v>
      </c>
      <c r="Q181" s="26">
        <v>0</v>
      </c>
      <c r="R181"/>
      <c r="S181" t="s">
        <v>1190</v>
      </c>
    </row>
    <row r="182" spans="1:19" x14ac:dyDescent="0.35">
      <c r="A182" s="23">
        <v>39647</v>
      </c>
      <c r="B182" s="25">
        <v>2008</v>
      </c>
      <c r="C182" s="25">
        <v>7</v>
      </c>
      <c r="D182" s="25">
        <v>18</v>
      </c>
      <c r="E182" s="26" t="s">
        <v>1198</v>
      </c>
      <c r="F182" s="25">
        <v>1</v>
      </c>
      <c r="I182" s="24"/>
      <c r="J182" t="s">
        <v>86</v>
      </c>
      <c r="K182">
        <v>56</v>
      </c>
      <c r="M182">
        <v>64</v>
      </c>
      <c r="O182">
        <v>0</v>
      </c>
      <c r="P182" t="s">
        <v>1203</v>
      </c>
      <c r="Q182" s="26">
        <v>0</v>
      </c>
      <c r="R182"/>
    </row>
    <row r="183" spans="1:19" x14ac:dyDescent="0.35">
      <c r="A183" s="23">
        <v>39647</v>
      </c>
      <c r="B183" s="25">
        <v>2008</v>
      </c>
      <c r="C183" s="25">
        <v>7</v>
      </c>
      <c r="D183" s="25">
        <v>18</v>
      </c>
      <c r="E183" s="26" t="s">
        <v>1198</v>
      </c>
      <c r="F183" s="25">
        <v>1</v>
      </c>
      <c r="I183" s="24"/>
      <c r="J183" t="s">
        <v>86</v>
      </c>
      <c r="K183">
        <v>64</v>
      </c>
      <c r="M183">
        <v>72</v>
      </c>
      <c r="O183">
        <v>1</v>
      </c>
      <c r="P183" t="s">
        <v>1202</v>
      </c>
      <c r="Q183" s="26">
        <v>0</v>
      </c>
      <c r="R183"/>
    </row>
    <row r="184" spans="1:19" x14ac:dyDescent="0.35">
      <c r="A184" s="23">
        <v>39647</v>
      </c>
      <c r="B184" s="25">
        <v>2008</v>
      </c>
      <c r="C184" s="25">
        <v>7</v>
      </c>
      <c r="D184" s="25">
        <v>18</v>
      </c>
      <c r="E184" s="26" t="s">
        <v>1198</v>
      </c>
      <c r="F184" s="25">
        <v>1</v>
      </c>
      <c r="I184" s="24"/>
      <c r="J184" t="s">
        <v>87</v>
      </c>
      <c r="K184">
        <v>68</v>
      </c>
      <c r="M184">
        <v>77</v>
      </c>
      <c r="O184">
        <v>1</v>
      </c>
      <c r="P184" t="s">
        <v>1202</v>
      </c>
      <c r="Q184" s="26">
        <v>0</v>
      </c>
      <c r="R184"/>
    </row>
    <row r="185" spans="1:19" x14ac:dyDescent="0.35">
      <c r="A185" s="23">
        <v>39647</v>
      </c>
      <c r="B185" s="25">
        <v>2008</v>
      </c>
      <c r="C185" s="25">
        <v>7</v>
      </c>
      <c r="D185" s="25">
        <v>18</v>
      </c>
      <c r="E185" s="26" t="s">
        <v>1198</v>
      </c>
      <c r="F185" s="25">
        <v>1</v>
      </c>
      <c r="I185" s="24"/>
      <c r="J185" t="s">
        <v>86</v>
      </c>
      <c r="K185">
        <v>62</v>
      </c>
      <c r="M185">
        <v>70</v>
      </c>
      <c r="O185">
        <v>1</v>
      </c>
      <c r="P185" t="s">
        <v>1202</v>
      </c>
      <c r="Q185" s="26">
        <v>0</v>
      </c>
      <c r="R185"/>
    </row>
    <row r="186" spans="1:19" x14ac:dyDescent="0.35">
      <c r="A186" s="23">
        <v>39647</v>
      </c>
      <c r="B186" s="25">
        <v>2008</v>
      </c>
      <c r="C186" s="25">
        <v>7</v>
      </c>
      <c r="D186" s="25">
        <v>18</v>
      </c>
      <c r="E186" s="26" t="s">
        <v>1198</v>
      </c>
      <c r="F186" s="25">
        <v>1</v>
      </c>
      <c r="I186" s="24"/>
      <c r="J186" t="s">
        <v>87</v>
      </c>
      <c r="K186">
        <v>67</v>
      </c>
      <c r="M186">
        <v>76</v>
      </c>
      <c r="O186">
        <v>1</v>
      </c>
      <c r="P186" t="s">
        <v>1202</v>
      </c>
      <c r="Q186" s="26">
        <v>0</v>
      </c>
      <c r="R186"/>
    </row>
    <row r="187" spans="1:19" x14ac:dyDescent="0.35">
      <c r="A187" s="23">
        <v>39647</v>
      </c>
      <c r="B187" s="25">
        <v>2008</v>
      </c>
      <c r="C187" s="25">
        <v>7</v>
      </c>
      <c r="D187" s="25">
        <v>18</v>
      </c>
      <c r="E187" s="26" t="s">
        <v>1198</v>
      </c>
      <c r="F187" s="25">
        <v>1</v>
      </c>
      <c r="I187" s="24"/>
      <c r="J187" t="s">
        <v>87</v>
      </c>
      <c r="K187">
        <v>66</v>
      </c>
      <c r="M187">
        <v>74</v>
      </c>
      <c r="O187">
        <v>1</v>
      </c>
      <c r="P187" t="s">
        <v>1202</v>
      </c>
      <c r="Q187" s="26">
        <v>0</v>
      </c>
      <c r="R187"/>
    </row>
    <row r="188" spans="1:19" x14ac:dyDescent="0.35">
      <c r="A188" s="23">
        <v>39647</v>
      </c>
      <c r="B188" s="25">
        <v>2008</v>
      </c>
      <c r="C188" s="25">
        <v>7</v>
      </c>
      <c r="D188" s="25">
        <v>18</v>
      </c>
      <c r="E188" s="26" t="s">
        <v>94</v>
      </c>
      <c r="F188" s="25">
        <v>1</v>
      </c>
      <c r="I188" s="24"/>
      <c r="J188" t="s">
        <v>86</v>
      </c>
      <c r="K188">
        <v>58</v>
      </c>
      <c r="M188">
        <v>66</v>
      </c>
      <c r="O188">
        <v>1</v>
      </c>
      <c r="P188" t="s">
        <v>1201</v>
      </c>
      <c r="Q188" s="26">
        <v>0</v>
      </c>
      <c r="R188"/>
    </row>
    <row r="189" spans="1:19" x14ac:dyDescent="0.35">
      <c r="A189" s="23">
        <v>39647</v>
      </c>
      <c r="B189" s="25">
        <v>2008</v>
      </c>
      <c r="C189" s="25">
        <v>7</v>
      </c>
      <c r="D189" s="25">
        <v>18</v>
      </c>
      <c r="E189" s="26" t="s">
        <v>94</v>
      </c>
      <c r="F189" s="25">
        <v>1</v>
      </c>
      <c r="I189" s="24"/>
      <c r="J189" t="s">
        <v>87</v>
      </c>
      <c r="K189">
        <v>76</v>
      </c>
      <c r="M189">
        <v>85</v>
      </c>
      <c r="O189">
        <v>1</v>
      </c>
      <c r="P189" t="s">
        <v>1202</v>
      </c>
      <c r="Q189" s="26">
        <v>0</v>
      </c>
      <c r="R189"/>
    </row>
    <row r="190" spans="1:19" x14ac:dyDescent="0.35">
      <c r="A190" s="23">
        <v>39648</v>
      </c>
      <c r="B190" s="25">
        <v>2008</v>
      </c>
      <c r="C190" s="25">
        <v>7</v>
      </c>
      <c r="D190" s="25">
        <v>19</v>
      </c>
      <c r="E190" s="26" t="s">
        <v>1198</v>
      </c>
      <c r="F190" s="25">
        <v>1</v>
      </c>
      <c r="I190" s="24"/>
      <c r="J190" t="s">
        <v>87</v>
      </c>
      <c r="K190">
        <v>64</v>
      </c>
      <c r="M190">
        <v>72</v>
      </c>
      <c r="O190">
        <v>1</v>
      </c>
      <c r="P190" t="s">
        <v>1202</v>
      </c>
      <c r="Q190" s="26">
        <v>0</v>
      </c>
      <c r="R190"/>
    </row>
    <row r="191" spans="1:19" x14ac:dyDescent="0.35">
      <c r="A191" s="23">
        <v>39648</v>
      </c>
      <c r="B191" s="25">
        <v>2008</v>
      </c>
      <c r="C191" s="25">
        <v>7</v>
      </c>
      <c r="D191" s="25">
        <v>19</v>
      </c>
      <c r="E191" s="26" t="s">
        <v>1198</v>
      </c>
      <c r="F191" s="25">
        <v>1</v>
      </c>
      <c r="I191" s="24"/>
      <c r="J191" t="s">
        <v>86</v>
      </c>
      <c r="K191">
        <v>56</v>
      </c>
      <c r="M191">
        <v>64</v>
      </c>
      <c r="O191">
        <v>0</v>
      </c>
      <c r="P191" t="s">
        <v>1203</v>
      </c>
      <c r="Q191" s="26">
        <v>0</v>
      </c>
      <c r="R191"/>
    </row>
    <row r="192" spans="1:19" x14ac:dyDescent="0.35">
      <c r="A192" s="23">
        <v>39648</v>
      </c>
      <c r="B192" s="25">
        <v>2008</v>
      </c>
      <c r="C192" s="25">
        <v>7</v>
      </c>
      <c r="D192" s="25">
        <v>19</v>
      </c>
      <c r="E192" s="26" t="s">
        <v>1198</v>
      </c>
      <c r="F192" s="25">
        <v>1</v>
      </c>
      <c r="I192" s="24"/>
      <c r="J192" t="s">
        <v>87</v>
      </c>
      <c r="K192">
        <v>75</v>
      </c>
      <c r="M192">
        <v>86</v>
      </c>
      <c r="O192">
        <v>1</v>
      </c>
      <c r="P192" t="s">
        <v>1200</v>
      </c>
      <c r="Q192" s="26">
        <v>0</v>
      </c>
      <c r="R192"/>
      <c r="S192" t="s">
        <v>1190</v>
      </c>
    </row>
    <row r="193" spans="1:18" x14ac:dyDescent="0.35">
      <c r="A193" s="23">
        <v>39648</v>
      </c>
      <c r="B193" s="25">
        <v>2008</v>
      </c>
      <c r="C193" s="25">
        <v>7</v>
      </c>
      <c r="D193" s="25">
        <v>19</v>
      </c>
      <c r="E193" s="26" t="s">
        <v>1198</v>
      </c>
      <c r="F193" s="25">
        <v>1</v>
      </c>
      <c r="I193" s="24"/>
      <c r="J193" t="s">
        <v>86</v>
      </c>
      <c r="K193">
        <v>60</v>
      </c>
      <c r="M193">
        <v>68</v>
      </c>
      <c r="O193">
        <v>0</v>
      </c>
      <c r="P193" t="s">
        <v>1203</v>
      </c>
      <c r="Q193" s="26">
        <v>0</v>
      </c>
      <c r="R193"/>
    </row>
    <row r="194" spans="1:18" x14ac:dyDescent="0.35">
      <c r="A194" s="23">
        <v>39648</v>
      </c>
      <c r="B194" s="25">
        <v>2008</v>
      </c>
      <c r="C194" s="25">
        <v>7</v>
      </c>
      <c r="D194" s="25">
        <v>19</v>
      </c>
      <c r="E194" s="26" t="s">
        <v>1198</v>
      </c>
      <c r="F194" s="25">
        <v>1</v>
      </c>
      <c r="I194" s="24"/>
      <c r="J194" t="s">
        <v>86</v>
      </c>
      <c r="K194">
        <v>58</v>
      </c>
      <c r="M194">
        <v>65</v>
      </c>
      <c r="O194">
        <v>1</v>
      </c>
      <c r="P194" t="s">
        <v>1201</v>
      </c>
      <c r="Q194" s="26">
        <v>0</v>
      </c>
      <c r="R194"/>
    </row>
    <row r="195" spans="1:18" x14ac:dyDescent="0.35">
      <c r="A195" s="23">
        <v>39648</v>
      </c>
      <c r="B195" s="25">
        <v>2008</v>
      </c>
      <c r="C195" s="25">
        <v>7</v>
      </c>
      <c r="D195" s="25">
        <v>19</v>
      </c>
      <c r="E195" s="26" t="s">
        <v>1198</v>
      </c>
      <c r="F195" s="25">
        <v>1</v>
      </c>
      <c r="I195" s="24"/>
      <c r="J195" t="s">
        <v>86</v>
      </c>
      <c r="K195">
        <v>59</v>
      </c>
      <c r="M195">
        <v>68</v>
      </c>
      <c r="O195">
        <v>1</v>
      </c>
      <c r="P195" t="s">
        <v>1201</v>
      </c>
      <c r="Q195" s="26">
        <v>0</v>
      </c>
      <c r="R195"/>
    </row>
    <row r="196" spans="1:18" x14ac:dyDescent="0.35">
      <c r="A196" s="23">
        <v>39649</v>
      </c>
      <c r="B196" s="25">
        <v>2008</v>
      </c>
      <c r="C196" s="25">
        <v>7</v>
      </c>
      <c r="D196" s="25">
        <v>20</v>
      </c>
      <c r="E196" s="26" t="s">
        <v>88</v>
      </c>
      <c r="F196" s="25">
        <v>1</v>
      </c>
      <c r="I196" s="24"/>
      <c r="J196" t="s">
        <v>87</v>
      </c>
      <c r="K196">
        <v>86</v>
      </c>
      <c r="M196">
        <v>95</v>
      </c>
      <c r="O196">
        <v>1</v>
      </c>
      <c r="P196" t="s">
        <v>1202</v>
      </c>
      <c r="Q196" s="26">
        <v>0</v>
      </c>
      <c r="R196"/>
    </row>
    <row r="197" spans="1:18" x14ac:dyDescent="0.35">
      <c r="A197" s="23">
        <v>39649</v>
      </c>
      <c r="B197" s="25">
        <v>2008</v>
      </c>
      <c r="C197" s="25">
        <v>7</v>
      </c>
      <c r="D197" s="25">
        <v>20</v>
      </c>
      <c r="E197" s="26" t="s">
        <v>1198</v>
      </c>
      <c r="F197" s="25">
        <v>1</v>
      </c>
      <c r="I197" s="24"/>
      <c r="J197" t="s">
        <v>87</v>
      </c>
      <c r="K197">
        <v>67</v>
      </c>
      <c r="M197">
        <v>76</v>
      </c>
      <c r="O197">
        <v>1</v>
      </c>
      <c r="P197" t="s">
        <v>1202</v>
      </c>
      <c r="Q197" s="26">
        <v>0</v>
      </c>
      <c r="R197"/>
    </row>
    <row r="198" spans="1:18" x14ac:dyDescent="0.35">
      <c r="A198" s="23">
        <v>39649</v>
      </c>
      <c r="B198" s="25">
        <v>2008</v>
      </c>
      <c r="C198" s="25">
        <v>7</v>
      </c>
      <c r="D198" s="25">
        <v>20</v>
      </c>
      <c r="E198" s="26" t="s">
        <v>1198</v>
      </c>
      <c r="F198" s="25">
        <v>1</v>
      </c>
      <c r="I198" s="24"/>
      <c r="J198" t="s">
        <v>86</v>
      </c>
      <c r="K198">
        <v>66</v>
      </c>
      <c r="M198">
        <v>74</v>
      </c>
      <c r="O198">
        <v>1</v>
      </c>
      <c r="P198" t="s">
        <v>1202</v>
      </c>
      <c r="Q198" s="26">
        <v>0</v>
      </c>
      <c r="R198"/>
    </row>
    <row r="199" spans="1:18" x14ac:dyDescent="0.35">
      <c r="A199" s="23">
        <v>39649</v>
      </c>
      <c r="B199" s="25">
        <v>2008</v>
      </c>
      <c r="C199" s="25">
        <v>7</v>
      </c>
      <c r="D199" s="25">
        <v>20</v>
      </c>
      <c r="E199" s="26" t="s">
        <v>94</v>
      </c>
      <c r="F199" s="25">
        <v>1</v>
      </c>
      <c r="I199" s="24"/>
      <c r="J199" t="s">
        <v>87</v>
      </c>
      <c r="K199">
        <v>62</v>
      </c>
      <c r="M199">
        <v>68</v>
      </c>
      <c r="O199">
        <v>1</v>
      </c>
      <c r="P199" t="s">
        <v>1202</v>
      </c>
      <c r="Q199" s="26">
        <v>0</v>
      </c>
      <c r="R199"/>
    </row>
    <row r="200" spans="1:18" x14ac:dyDescent="0.35">
      <c r="A200" s="23">
        <v>39649</v>
      </c>
      <c r="B200" s="25">
        <v>2008</v>
      </c>
      <c r="C200" s="25">
        <v>7</v>
      </c>
      <c r="D200" s="25">
        <v>20</v>
      </c>
      <c r="E200" s="26" t="s">
        <v>94</v>
      </c>
      <c r="F200" s="25">
        <v>1</v>
      </c>
      <c r="I200" s="24"/>
      <c r="J200" t="s">
        <v>86</v>
      </c>
      <c r="K200">
        <v>57</v>
      </c>
      <c r="M200">
        <v>65</v>
      </c>
      <c r="O200">
        <v>0</v>
      </c>
      <c r="P200" t="s">
        <v>1203</v>
      </c>
      <c r="Q200" s="26">
        <v>0</v>
      </c>
      <c r="R200"/>
    </row>
    <row r="201" spans="1:18" x14ac:dyDescent="0.35">
      <c r="A201" s="23">
        <v>39650</v>
      </c>
      <c r="B201" s="25">
        <v>2008</v>
      </c>
      <c r="C201" s="25">
        <v>7</v>
      </c>
      <c r="D201" s="25">
        <v>21</v>
      </c>
      <c r="E201" s="26" t="s">
        <v>88</v>
      </c>
      <c r="F201" s="25">
        <v>1</v>
      </c>
      <c r="I201" s="24"/>
      <c r="J201" t="s">
        <v>87</v>
      </c>
      <c r="K201">
        <v>65</v>
      </c>
      <c r="M201">
        <v>74</v>
      </c>
      <c r="O201">
        <v>1</v>
      </c>
      <c r="P201" t="s">
        <v>1202</v>
      </c>
      <c r="Q201" s="26">
        <v>0</v>
      </c>
      <c r="R201"/>
    </row>
    <row r="202" spans="1:18" x14ac:dyDescent="0.35">
      <c r="A202" s="23">
        <v>39650</v>
      </c>
      <c r="B202" s="25">
        <v>2008</v>
      </c>
      <c r="C202" s="25">
        <v>7</v>
      </c>
      <c r="D202" s="25">
        <v>21</v>
      </c>
      <c r="E202" s="26" t="s">
        <v>1198</v>
      </c>
      <c r="F202" s="25">
        <v>1</v>
      </c>
      <c r="I202" s="24"/>
      <c r="J202" t="s">
        <v>87</v>
      </c>
      <c r="K202">
        <v>67</v>
      </c>
      <c r="M202">
        <v>77</v>
      </c>
      <c r="O202">
        <v>1</v>
      </c>
      <c r="P202" t="s">
        <v>1201</v>
      </c>
      <c r="Q202" s="26">
        <v>0</v>
      </c>
      <c r="R202"/>
    </row>
    <row r="203" spans="1:18" x14ac:dyDescent="0.35">
      <c r="A203" s="23">
        <v>39650</v>
      </c>
      <c r="B203" s="25">
        <v>2008</v>
      </c>
      <c r="C203" s="25">
        <v>7</v>
      </c>
      <c r="D203" s="25">
        <v>21</v>
      </c>
      <c r="E203" s="26" t="s">
        <v>1198</v>
      </c>
      <c r="F203" s="25">
        <v>1</v>
      </c>
      <c r="I203" s="24"/>
      <c r="J203" t="s">
        <v>86</v>
      </c>
      <c r="K203">
        <v>67</v>
      </c>
      <c r="M203">
        <v>76</v>
      </c>
      <c r="O203">
        <v>1</v>
      </c>
      <c r="P203" t="s">
        <v>1202</v>
      </c>
      <c r="Q203" s="26">
        <v>0</v>
      </c>
      <c r="R203"/>
    </row>
    <row r="204" spans="1:18" x14ac:dyDescent="0.35">
      <c r="A204" s="23">
        <v>39650</v>
      </c>
      <c r="B204" s="25">
        <v>2008</v>
      </c>
      <c r="C204" s="25">
        <v>7</v>
      </c>
      <c r="D204" s="25">
        <v>21</v>
      </c>
      <c r="E204" s="26" t="s">
        <v>1198</v>
      </c>
      <c r="F204" s="25">
        <v>1</v>
      </c>
      <c r="I204" s="24"/>
      <c r="J204" t="s">
        <v>86</v>
      </c>
      <c r="K204">
        <v>62</v>
      </c>
      <c r="M204">
        <v>71</v>
      </c>
      <c r="O204">
        <v>1</v>
      </c>
      <c r="P204" t="s">
        <v>1202</v>
      </c>
      <c r="Q204" s="26">
        <v>0</v>
      </c>
      <c r="R204"/>
    </row>
    <row r="205" spans="1:18" x14ac:dyDescent="0.35">
      <c r="A205" s="23">
        <v>39650</v>
      </c>
      <c r="B205" s="25">
        <v>2008</v>
      </c>
      <c r="C205" s="25">
        <v>7</v>
      </c>
      <c r="D205" s="25">
        <v>21</v>
      </c>
      <c r="E205" s="26" t="s">
        <v>1198</v>
      </c>
      <c r="F205" s="25">
        <v>1</v>
      </c>
      <c r="I205" s="24"/>
      <c r="J205" t="s">
        <v>86</v>
      </c>
      <c r="K205">
        <v>58</v>
      </c>
      <c r="M205">
        <v>66</v>
      </c>
      <c r="O205">
        <v>1</v>
      </c>
      <c r="P205" t="s">
        <v>1202</v>
      </c>
      <c r="Q205" s="26">
        <v>0</v>
      </c>
      <c r="R205"/>
    </row>
    <row r="206" spans="1:18" x14ac:dyDescent="0.35">
      <c r="A206" s="23">
        <v>39650</v>
      </c>
      <c r="B206" s="25">
        <v>2008</v>
      </c>
      <c r="C206" s="25">
        <v>7</v>
      </c>
      <c r="D206" s="25">
        <v>21</v>
      </c>
      <c r="E206" s="26" t="s">
        <v>94</v>
      </c>
      <c r="F206" s="25">
        <v>1</v>
      </c>
      <c r="I206" s="24"/>
      <c r="J206" t="s">
        <v>87</v>
      </c>
      <c r="K206">
        <v>64</v>
      </c>
      <c r="M206">
        <v>73</v>
      </c>
      <c r="O206">
        <v>1</v>
      </c>
      <c r="P206" t="s">
        <v>1202</v>
      </c>
      <c r="Q206" s="26">
        <v>0</v>
      </c>
      <c r="R206"/>
    </row>
    <row r="207" spans="1:18" x14ac:dyDescent="0.35">
      <c r="A207" s="23">
        <v>39651</v>
      </c>
      <c r="B207" s="25">
        <v>2008</v>
      </c>
      <c r="C207" s="25">
        <v>7</v>
      </c>
      <c r="D207" s="25">
        <v>22</v>
      </c>
      <c r="E207" s="26" t="s">
        <v>88</v>
      </c>
      <c r="F207" s="25">
        <v>1</v>
      </c>
      <c r="I207" s="24"/>
      <c r="J207" t="s">
        <v>86</v>
      </c>
      <c r="K207">
        <v>60</v>
      </c>
      <c r="M207">
        <v>70</v>
      </c>
      <c r="O207">
        <v>0</v>
      </c>
      <c r="P207" t="s">
        <v>1203</v>
      </c>
      <c r="Q207" s="26">
        <v>0</v>
      </c>
      <c r="R207"/>
    </row>
    <row r="208" spans="1:18" x14ac:dyDescent="0.35">
      <c r="A208" s="23">
        <v>39651</v>
      </c>
      <c r="B208" s="25">
        <v>2008</v>
      </c>
      <c r="C208" s="25">
        <v>7</v>
      </c>
      <c r="D208" s="25">
        <v>22</v>
      </c>
      <c r="E208" s="26" t="s">
        <v>88</v>
      </c>
      <c r="F208" s="25">
        <v>1</v>
      </c>
      <c r="I208" s="24"/>
      <c r="J208" t="s">
        <v>87</v>
      </c>
      <c r="K208">
        <v>71</v>
      </c>
      <c r="M208">
        <v>79</v>
      </c>
      <c r="O208">
        <v>1</v>
      </c>
      <c r="P208" t="s">
        <v>1202</v>
      </c>
      <c r="Q208" s="26">
        <v>0</v>
      </c>
      <c r="R208"/>
    </row>
    <row r="209" spans="1:19" x14ac:dyDescent="0.35">
      <c r="A209" s="23">
        <v>39651</v>
      </c>
      <c r="B209" s="25">
        <v>2008</v>
      </c>
      <c r="C209" s="25">
        <v>7</v>
      </c>
      <c r="D209" s="25">
        <v>22</v>
      </c>
      <c r="E209" s="26" t="s">
        <v>1198</v>
      </c>
      <c r="F209" s="25">
        <v>1</v>
      </c>
      <c r="I209" s="24"/>
      <c r="J209" t="s">
        <v>86</v>
      </c>
      <c r="K209">
        <v>55</v>
      </c>
      <c r="M209">
        <v>63</v>
      </c>
      <c r="O209">
        <v>0</v>
      </c>
      <c r="P209" t="s">
        <v>1203</v>
      </c>
      <c r="Q209" s="26">
        <v>0</v>
      </c>
      <c r="R209"/>
    </row>
    <row r="210" spans="1:19" x14ac:dyDescent="0.35">
      <c r="A210" s="23">
        <v>39651</v>
      </c>
      <c r="B210" s="25">
        <v>2008</v>
      </c>
      <c r="C210" s="25">
        <v>7</v>
      </c>
      <c r="D210" s="25">
        <v>22</v>
      </c>
      <c r="E210" s="26" t="s">
        <v>1198</v>
      </c>
      <c r="F210" s="25">
        <v>1</v>
      </c>
      <c r="I210" s="24"/>
      <c r="J210" t="s">
        <v>87</v>
      </c>
      <c r="K210">
        <v>70</v>
      </c>
      <c r="M210">
        <v>79</v>
      </c>
      <c r="O210">
        <v>1</v>
      </c>
      <c r="P210" t="s">
        <v>1202</v>
      </c>
      <c r="Q210" s="26">
        <v>0</v>
      </c>
      <c r="R210"/>
    </row>
    <row r="211" spans="1:19" x14ac:dyDescent="0.35">
      <c r="A211" s="23">
        <v>39651</v>
      </c>
      <c r="B211" s="25">
        <v>2008</v>
      </c>
      <c r="C211" s="25">
        <v>7</v>
      </c>
      <c r="D211" s="25">
        <v>22</v>
      </c>
      <c r="E211" s="26" t="s">
        <v>1198</v>
      </c>
      <c r="F211" s="25">
        <v>1</v>
      </c>
      <c r="I211" s="24"/>
      <c r="J211" t="s">
        <v>86</v>
      </c>
      <c r="K211">
        <v>58</v>
      </c>
      <c r="M211">
        <v>66</v>
      </c>
      <c r="O211">
        <v>1</v>
      </c>
      <c r="P211" t="s">
        <v>1202</v>
      </c>
      <c r="Q211" s="26">
        <v>0</v>
      </c>
      <c r="R211"/>
    </row>
    <row r="212" spans="1:19" x14ac:dyDescent="0.35">
      <c r="A212" s="23">
        <v>39651</v>
      </c>
      <c r="B212" s="25">
        <v>2008</v>
      </c>
      <c r="C212" s="25">
        <v>7</v>
      </c>
      <c r="D212" s="25">
        <v>22</v>
      </c>
      <c r="E212" s="26" t="s">
        <v>1198</v>
      </c>
      <c r="F212" s="25">
        <v>1</v>
      </c>
      <c r="I212" s="24"/>
      <c r="J212" t="s">
        <v>86</v>
      </c>
      <c r="K212">
        <v>59</v>
      </c>
      <c r="M212">
        <v>66</v>
      </c>
      <c r="O212">
        <v>1</v>
      </c>
      <c r="P212" t="s">
        <v>1202</v>
      </c>
      <c r="Q212" s="26">
        <v>0</v>
      </c>
      <c r="R212"/>
    </row>
    <row r="213" spans="1:19" x14ac:dyDescent="0.35">
      <c r="A213" s="23">
        <v>39651</v>
      </c>
      <c r="B213" s="25">
        <v>2008</v>
      </c>
      <c r="C213" s="25">
        <v>7</v>
      </c>
      <c r="D213" s="25">
        <v>22</v>
      </c>
      <c r="E213" s="26" t="s">
        <v>94</v>
      </c>
      <c r="F213" s="25">
        <v>1</v>
      </c>
      <c r="I213" s="24"/>
      <c r="J213" t="s">
        <v>86</v>
      </c>
      <c r="K213">
        <v>59</v>
      </c>
      <c r="M213">
        <v>67</v>
      </c>
      <c r="O213">
        <v>0</v>
      </c>
      <c r="P213" t="s">
        <v>1203</v>
      </c>
      <c r="Q213" s="26">
        <v>0</v>
      </c>
      <c r="R213"/>
    </row>
    <row r="214" spans="1:19" x14ac:dyDescent="0.35">
      <c r="A214" s="23">
        <v>39651</v>
      </c>
      <c r="B214" s="25">
        <v>2008</v>
      </c>
      <c r="C214" s="25">
        <v>7</v>
      </c>
      <c r="D214" s="25">
        <v>22</v>
      </c>
      <c r="E214" s="26" t="s">
        <v>94</v>
      </c>
      <c r="F214" s="25">
        <v>1</v>
      </c>
      <c r="I214" s="24"/>
      <c r="J214" t="s">
        <v>87</v>
      </c>
      <c r="K214">
        <v>86</v>
      </c>
      <c r="M214">
        <v>97</v>
      </c>
      <c r="O214">
        <v>0</v>
      </c>
      <c r="P214" t="s">
        <v>1203</v>
      </c>
      <c r="Q214" s="26">
        <v>0</v>
      </c>
      <c r="R214"/>
    </row>
    <row r="215" spans="1:19" x14ac:dyDescent="0.35">
      <c r="A215" s="23">
        <v>39651</v>
      </c>
      <c r="B215" s="25">
        <v>2008</v>
      </c>
      <c r="C215" s="25">
        <v>7</v>
      </c>
      <c r="D215" s="25">
        <v>22</v>
      </c>
      <c r="E215" s="26" t="s">
        <v>94</v>
      </c>
      <c r="F215" s="25">
        <v>1</v>
      </c>
      <c r="I215" s="24"/>
      <c r="J215" t="s">
        <v>86</v>
      </c>
      <c r="K215">
        <v>65</v>
      </c>
      <c r="M215">
        <v>75</v>
      </c>
      <c r="O215">
        <v>1</v>
      </c>
      <c r="P215" t="s">
        <v>1202</v>
      </c>
      <c r="Q215" s="26">
        <v>0</v>
      </c>
      <c r="R215"/>
    </row>
    <row r="216" spans="1:19" x14ac:dyDescent="0.35">
      <c r="A216" s="23">
        <v>39652</v>
      </c>
      <c r="B216" s="25">
        <v>2008</v>
      </c>
      <c r="C216" s="25">
        <v>7</v>
      </c>
      <c r="D216" s="25">
        <v>23</v>
      </c>
      <c r="E216" s="26" t="s">
        <v>1198</v>
      </c>
      <c r="F216" s="25">
        <v>1</v>
      </c>
      <c r="I216" s="24"/>
      <c r="J216" t="s">
        <v>86</v>
      </c>
      <c r="K216">
        <v>55</v>
      </c>
      <c r="M216">
        <v>63</v>
      </c>
      <c r="O216">
        <v>0</v>
      </c>
      <c r="P216" t="s">
        <v>1203</v>
      </c>
      <c r="Q216" s="26">
        <v>0</v>
      </c>
      <c r="R216"/>
      <c r="S216" t="s">
        <v>1188</v>
      </c>
    </row>
    <row r="217" spans="1:19" x14ac:dyDescent="0.35">
      <c r="A217" s="23">
        <v>39652</v>
      </c>
      <c r="B217" s="25">
        <v>2008</v>
      </c>
      <c r="C217" s="25">
        <v>7</v>
      </c>
      <c r="D217" s="25">
        <v>23</v>
      </c>
      <c r="E217" s="26" t="s">
        <v>1198</v>
      </c>
      <c r="F217" s="25">
        <v>1</v>
      </c>
      <c r="I217" s="24"/>
      <c r="J217" t="s">
        <v>86</v>
      </c>
      <c r="K217">
        <v>59</v>
      </c>
      <c r="M217">
        <v>67</v>
      </c>
      <c r="O217">
        <v>1</v>
      </c>
      <c r="P217" t="s">
        <v>1202</v>
      </c>
      <c r="Q217" s="26">
        <v>0</v>
      </c>
      <c r="R217"/>
    </row>
    <row r="218" spans="1:19" x14ac:dyDescent="0.35">
      <c r="A218" s="23">
        <v>39652</v>
      </c>
      <c r="B218" s="25">
        <v>2008</v>
      </c>
      <c r="C218" s="25">
        <v>7</v>
      </c>
      <c r="D218" s="25">
        <v>23</v>
      </c>
      <c r="E218" s="26" t="s">
        <v>94</v>
      </c>
      <c r="F218" s="25">
        <v>1</v>
      </c>
      <c r="I218" s="24"/>
      <c r="J218" t="s">
        <v>87</v>
      </c>
      <c r="K218">
        <v>69</v>
      </c>
      <c r="M218">
        <v>79</v>
      </c>
      <c r="O218">
        <v>1</v>
      </c>
      <c r="P218" t="s">
        <v>1202</v>
      </c>
      <c r="Q218" s="26">
        <v>0</v>
      </c>
      <c r="R218"/>
    </row>
    <row r="219" spans="1:19" x14ac:dyDescent="0.35">
      <c r="A219" s="23">
        <v>39652</v>
      </c>
      <c r="B219" s="25">
        <v>2008</v>
      </c>
      <c r="C219" s="25">
        <v>7</v>
      </c>
      <c r="D219" s="25">
        <v>23</v>
      </c>
      <c r="E219" s="26" t="s">
        <v>94</v>
      </c>
      <c r="F219" s="25">
        <v>1</v>
      </c>
      <c r="I219" s="24"/>
      <c r="J219" t="s">
        <v>87</v>
      </c>
      <c r="K219">
        <v>66</v>
      </c>
      <c r="M219">
        <v>73</v>
      </c>
      <c r="O219">
        <v>1</v>
      </c>
      <c r="P219" t="s">
        <v>1202</v>
      </c>
      <c r="Q219" s="26">
        <v>0</v>
      </c>
      <c r="R219"/>
    </row>
    <row r="220" spans="1:19" x14ac:dyDescent="0.35">
      <c r="A220" s="23">
        <v>39653</v>
      </c>
      <c r="B220" s="25">
        <v>2008</v>
      </c>
      <c r="C220" s="25">
        <v>7</v>
      </c>
      <c r="D220" s="25">
        <v>24</v>
      </c>
      <c r="E220" s="26" t="s">
        <v>88</v>
      </c>
      <c r="F220" s="25">
        <v>1</v>
      </c>
      <c r="I220" s="24"/>
      <c r="J220" t="s">
        <v>86</v>
      </c>
      <c r="K220">
        <v>58</v>
      </c>
      <c r="M220">
        <v>66</v>
      </c>
      <c r="O220">
        <v>0</v>
      </c>
      <c r="P220" t="s">
        <v>1203</v>
      </c>
      <c r="Q220" s="26">
        <v>0</v>
      </c>
      <c r="R220"/>
    </row>
    <row r="221" spans="1:19" x14ac:dyDescent="0.35">
      <c r="A221" s="23">
        <v>39653</v>
      </c>
      <c r="B221" s="25">
        <v>2008</v>
      </c>
      <c r="C221" s="25">
        <v>7</v>
      </c>
      <c r="D221" s="25">
        <v>24</v>
      </c>
      <c r="E221" s="26" t="s">
        <v>88</v>
      </c>
      <c r="F221" s="25">
        <v>1</v>
      </c>
      <c r="I221" s="24"/>
      <c r="J221" t="s">
        <v>87</v>
      </c>
      <c r="K221">
        <v>69</v>
      </c>
      <c r="M221">
        <v>72</v>
      </c>
      <c r="O221">
        <v>1</v>
      </c>
      <c r="P221" t="s">
        <v>1202</v>
      </c>
      <c r="Q221" s="26">
        <v>0</v>
      </c>
      <c r="R221"/>
    </row>
    <row r="222" spans="1:19" x14ac:dyDescent="0.35">
      <c r="A222" s="23">
        <v>39653</v>
      </c>
      <c r="B222" s="25">
        <v>2008</v>
      </c>
      <c r="C222" s="25">
        <v>7</v>
      </c>
      <c r="D222" s="25">
        <v>24</v>
      </c>
      <c r="E222" s="26" t="s">
        <v>1197</v>
      </c>
      <c r="F222" s="25">
        <v>1</v>
      </c>
      <c r="I222" s="24"/>
      <c r="J222" t="s">
        <v>87</v>
      </c>
      <c r="K222">
        <v>67</v>
      </c>
      <c r="M222">
        <v>75</v>
      </c>
      <c r="O222">
        <v>1</v>
      </c>
      <c r="P222" t="s">
        <v>1202</v>
      </c>
      <c r="Q222" s="26">
        <v>0</v>
      </c>
      <c r="R222"/>
    </row>
    <row r="223" spans="1:19" x14ac:dyDescent="0.35">
      <c r="A223" s="23">
        <v>39653</v>
      </c>
      <c r="B223" s="25">
        <v>2008</v>
      </c>
      <c r="C223" s="25">
        <v>7</v>
      </c>
      <c r="D223" s="25">
        <v>24</v>
      </c>
      <c r="E223" s="26" t="s">
        <v>1197</v>
      </c>
      <c r="F223" s="25">
        <v>1</v>
      </c>
      <c r="I223" s="24"/>
      <c r="J223" t="s">
        <v>86</v>
      </c>
      <c r="K223">
        <v>61</v>
      </c>
      <c r="M223">
        <v>70</v>
      </c>
      <c r="O223">
        <v>0</v>
      </c>
      <c r="P223" t="s">
        <v>1203</v>
      </c>
      <c r="Q223" s="26">
        <v>0</v>
      </c>
      <c r="R223">
        <v>1</v>
      </c>
      <c r="S223" t="s">
        <v>530</v>
      </c>
    </row>
    <row r="224" spans="1:19" x14ac:dyDescent="0.35">
      <c r="A224" s="23">
        <v>39653</v>
      </c>
      <c r="B224" s="25">
        <v>2008</v>
      </c>
      <c r="C224" s="25">
        <v>7</v>
      </c>
      <c r="D224" s="25">
        <v>24</v>
      </c>
      <c r="E224" s="26" t="s">
        <v>1197</v>
      </c>
      <c r="F224" s="25">
        <v>1</v>
      </c>
      <c r="I224" s="24"/>
      <c r="J224" t="s">
        <v>86</v>
      </c>
      <c r="K224">
        <v>63</v>
      </c>
      <c r="M224">
        <v>69</v>
      </c>
      <c r="O224">
        <v>1</v>
      </c>
      <c r="P224" t="s">
        <v>1202</v>
      </c>
      <c r="Q224" s="26">
        <v>0</v>
      </c>
      <c r="R224"/>
    </row>
    <row r="225" spans="1:18" x14ac:dyDescent="0.35">
      <c r="A225" s="23">
        <v>39653</v>
      </c>
      <c r="B225" s="25">
        <v>2008</v>
      </c>
      <c r="C225" s="25">
        <v>7</v>
      </c>
      <c r="D225" s="25">
        <v>24</v>
      </c>
      <c r="E225" s="26" t="s">
        <v>1197</v>
      </c>
      <c r="F225" s="25">
        <v>1</v>
      </c>
      <c r="I225" s="24"/>
      <c r="J225" t="s">
        <v>87</v>
      </c>
      <c r="K225">
        <v>70</v>
      </c>
      <c r="M225">
        <v>79</v>
      </c>
      <c r="O225">
        <v>1</v>
      </c>
      <c r="P225" t="s">
        <v>1202</v>
      </c>
      <c r="Q225" s="26">
        <v>0</v>
      </c>
      <c r="R225"/>
    </row>
    <row r="226" spans="1:18" x14ac:dyDescent="0.35">
      <c r="A226" s="23">
        <v>39654</v>
      </c>
      <c r="B226" s="25">
        <v>2008</v>
      </c>
      <c r="C226" s="25">
        <v>7</v>
      </c>
      <c r="D226" s="25">
        <v>25</v>
      </c>
      <c r="E226" s="26" t="s">
        <v>88</v>
      </c>
      <c r="F226" s="25">
        <v>1</v>
      </c>
      <c r="I226" s="24"/>
      <c r="J226" t="s">
        <v>86</v>
      </c>
      <c r="K226">
        <v>61</v>
      </c>
      <c r="M226">
        <v>69</v>
      </c>
      <c r="O226">
        <v>0</v>
      </c>
      <c r="P226" t="s">
        <v>1203</v>
      </c>
      <c r="Q226" s="26">
        <v>0</v>
      </c>
      <c r="R226"/>
    </row>
    <row r="227" spans="1:18" x14ac:dyDescent="0.35">
      <c r="A227" s="23">
        <v>39654</v>
      </c>
      <c r="B227" s="25">
        <v>2008</v>
      </c>
      <c r="C227" s="25">
        <v>7</v>
      </c>
      <c r="D227" s="25">
        <v>25</v>
      </c>
      <c r="E227" s="26" t="s">
        <v>1197</v>
      </c>
      <c r="F227" s="25">
        <v>1</v>
      </c>
      <c r="I227" s="24"/>
      <c r="J227" t="s">
        <v>86</v>
      </c>
      <c r="K227">
        <v>65</v>
      </c>
      <c r="M227">
        <v>74</v>
      </c>
      <c r="O227">
        <v>1</v>
      </c>
      <c r="P227" t="s">
        <v>1202</v>
      </c>
      <c r="Q227" s="26">
        <v>0</v>
      </c>
      <c r="R227"/>
    </row>
    <row r="228" spans="1:18" x14ac:dyDescent="0.35">
      <c r="A228" s="23">
        <v>39654</v>
      </c>
      <c r="B228" s="25">
        <v>2008</v>
      </c>
      <c r="C228" s="25">
        <v>7</v>
      </c>
      <c r="D228" s="25">
        <v>25</v>
      </c>
      <c r="E228" s="26" t="s">
        <v>1197</v>
      </c>
      <c r="F228" s="25">
        <v>1</v>
      </c>
      <c r="I228" s="24"/>
      <c r="J228" t="s">
        <v>87</v>
      </c>
      <c r="K228">
        <v>69</v>
      </c>
      <c r="M228">
        <v>76</v>
      </c>
      <c r="O228">
        <v>1</v>
      </c>
      <c r="P228" t="s">
        <v>1201</v>
      </c>
      <c r="Q228" s="26">
        <v>0</v>
      </c>
      <c r="R228"/>
    </row>
    <row r="229" spans="1:18" x14ac:dyDescent="0.35">
      <c r="A229" s="23">
        <v>39654</v>
      </c>
      <c r="B229" s="25">
        <v>2008</v>
      </c>
      <c r="C229" s="25">
        <v>7</v>
      </c>
      <c r="D229" s="25">
        <v>25</v>
      </c>
      <c r="E229" s="26" t="s">
        <v>1197</v>
      </c>
      <c r="F229" s="25">
        <v>1</v>
      </c>
      <c r="I229" s="24"/>
      <c r="J229" t="s">
        <v>87</v>
      </c>
      <c r="K229">
        <v>68</v>
      </c>
      <c r="M229">
        <v>76</v>
      </c>
      <c r="O229">
        <v>1</v>
      </c>
      <c r="P229" t="s">
        <v>1202</v>
      </c>
      <c r="Q229" s="26">
        <v>0</v>
      </c>
      <c r="R229"/>
    </row>
    <row r="230" spans="1:18" x14ac:dyDescent="0.35">
      <c r="A230" s="23">
        <v>39655</v>
      </c>
      <c r="B230" s="25">
        <v>2008</v>
      </c>
      <c r="C230" s="25">
        <v>7</v>
      </c>
      <c r="D230" s="25">
        <v>26</v>
      </c>
      <c r="E230" s="26" t="s">
        <v>88</v>
      </c>
      <c r="F230" s="25">
        <v>1</v>
      </c>
      <c r="I230" s="24"/>
      <c r="J230" t="s">
        <v>87</v>
      </c>
      <c r="K230">
        <v>66</v>
      </c>
      <c r="M230">
        <v>73</v>
      </c>
      <c r="O230">
        <v>1</v>
      </c>
      <c r="P230" t="s">
        <v>1201</v>
      </c>
      <c r="Q230" s="26">
        <v>0</v>
      </c>
      <c r="R230"/>
    </row>
    <row r="231" spans="1:18" x14ac:dyDescent="0.35">
      <c r="A231" s="23">
        <v>39655</v>
      </c>
      <c r="B231" s="25">
        <v>2008</v>
      </c>
      <c r="C231" s="25">
        <v>7</v>
      </c>
      <c r="D231" s="25">
        <v>26</v>
      </c>
      <c r="E231" s="26" t="s">
        <v>1197</v>
      </c>
      <c r="F231" s="25">
        <v>1</v>
      </c>
      <c r="I231" s="24"/>
      <c r="J231" t="s">
        <v>86</v>
      </c>
      <c r="K231">
        <v>61</v>
      </c>
      <c r="M231">
        <v>69</v>
      </c>
      <c r="O231">
        <v>1</v>
      </c>
      <c r="P231" t="s">
        <v>1201</v>
      </c>
      <c r="Q231" s="26">
        <v>0</v>
      </c>
      <c r="R231"/>
    </row>
    <row r="232" spans="1:18" x14ac:dyDescent="0.35">
      <c r="A232" s="23">
        <v>39655</v>
      </c>
      <c r="B232" s="25">
        <v>2008</v>
      </c>
      <c r="C232" s="25">
        <v>7</v>
      </c>
      <c r="D232" s="25">
        <v>26</v>
      </c>
      <c r="E232" s="26" t="s">
        <v>1197</v>
      </c>
      <c r="F232" s="25">
        <v>1</v>
      </c>
      <c r="I232" s="24"/>
      <c r="J232" t="s">
        <v>86</v>
      </c>
      <c r="K232">
        <v>59</v>
      </c>
      <c r="M232">
        <v>68</v>
      </c>
      <c r="O232">
        <v>1</v>
      </c>
      <c r="P232" t="s">
        <v>1201</v>
      </c>
      <c r="Q232" s="26">
        <v>0</v>
      </c>
      <c r="R232"/>
    </row>
    <row r="233" spans="1:18" x14ac:dyDescent="0.35">
      <c r="A233" s="23">
        <v>39655</v>
      </c>
      <c r="B233" s="25">
        <v>2008</v>
      </c>
      <c r="C233" s="25">
        <v>7</v>
      </c>
      <c r="D233" s="25">
        <v>26</v>
      </c>
      <c r="E233" s="26" t="s">
        <v>1197</v>
      </c>
      <c r="F233" s="25">
        <v>1</v>
      </c>
      <c r="I233" s="24"/>
      <c r="J233" t="s">
        <v>86</v>
      </c>
      <c r="K233">
        <v>63</v>
      </c>
      <c r="M233">
        <v>72</v>
      </c>
      <c r="O233">
        <v>1</v>
      </c>
      <c r="P233" t="s">
        <v>1201</v>
      </c>
      <c r="Q233" s="26">
        <v>0</v>
      </c>
      <c r="R233"/>
    </row>
    <row r="234" spans="1:18" x14ac:dyDescent="0.35">
      <c r="A234" s="23">
        <v>39655</v>
      </c>
      <c r="B234" s="25">
        <v>2008</v>
      </c>
      <c r="C234" s="25">
        <v>7</v>
      </c>
      <c r="D234" s="25">
        <v>26</v>
      </c>
      <c r="E234" s="26" t="s">
        <v>1197</v>
      </c>
      <c r="F234" s="25">
        <v>1</v>
      </c>
      <c r="I234" s="24"/>
      <c r="J234" t="s">
        <v>87</v>
      </c>
      <c r="K234">
        <v>72</v>
      </c>
      <c r="M234">
        <v>80</v>
      </c>
      <c r="O234">
        <v>1</v>
      </c>
      <c r="P234" t="s">
        <v>1201</v>
      </c>
      <c r="Q234" s="26">
        <v>0</v>
      </c>
      <c r="R234"/>
    </row>
    <row r="235" spans="1:18" x14ac:dyDescent="0.35">
      <c r="A235" s="23">
        <v>39655</v>
      </c>
      <c r="B235" s="25">
        <v>2008</v>
      </c>
      <c r="C235" s="25">
        <v>7</v>
      </c>
      <c r="D235" s="25">
        <v>26</v>
      </c>
      <c r="E235" s="26" t="s">
        <v>94</v>
      </c>
      <c r="F235" s="25">
        <v>1</v>
      </c>
      <c r="I235" s="24"/>
      <c r="J235" t="s">
        <v>90</v>
      </c>
      <c r="K235">
        <v>30</v>
      </c>
      <c r="M235">
        <v>33</v>
      </c>
      <c r="O235">
        <v>0</v>
      </c>
      <c r="P235" t="s">
        <v>1203</v>
      </c>
      <c r="Q235" s="26">
        <v>0</v>
      </c>
      <c r="R235"/>
    </row>
    <row r="236" spans="1:18" x14ac:dyDescent="0.35">
      <c r="A236" s="23">
        <v>39656</v>
      </c>
      <c r="B236" s="25">
        <v>2008</v>
      </c>
      <c r="C236" s="25">
        <v>7</v>
      </c>
      <c r="D236" s="25">
        <v>27</v>
      </c>
      <c r="E236" s="26" t="s">
        <v>88</v>
      </c>
      <c r="F236" s="25">
        <v>1</v>
      </c>
      <c r="I236" s="24"/>
      <c r="J236" t="s">
        <v>87</v>
      </c>
      <c r="K236">
        <v>65</v>
      </c>
      <c r="M236">
        <v>73</v>
      </c>
      <c r="O236">
        <v>1</v>
      </c>
      <c r="P236" t="s">
        <v>1202</v>
      </c>
      <c r="Q236" s="26">
        <v>0</v>
      </c>
      <c r="R236"/>
    </row>
    <row r="237" spans="1:18" x14ac:dyDescent="0.35">
      <c r="A237" s="23">
        <v>39656</v>
      </c>
      <c r="B237" s="25">
        <v>2008</v>
      </c>
      <c r="C237" s="25">
        <v>7</v>
      </c>
      <c r="D237" s="25">
        <v>27</v>
      </c>
      <c r="E237" s="26" t="s">
        <v>1197</v>
      </c>
      <c r="F237" s="25">
        <v>1</v>
      </c>
      <c r="I237" s="24"/>
      <c r="J237" t="s">
        <v>86</v>
      </c>
      <c r="K237">
        <v>57</v>
      </c>
      <c r="M237">
        <v>66</v>
      </c>
      <c r="O237">
        <v>1</v>
      </c>
      <c r="P237" t="s">
        <v>1202</v>
      </c>
      <c r="Q237" s="26">
        <v>0</v>
      </c>
      <c r="R237"/>
    </row>
    <row r="238" spans="1:18" x14ac:dyDescent="0.35">
      <c r="A238" s="23">
        <v>39656</v>
      </c>
      <c r="B238" s="25">
        <v>2008</v>
      </c>
      <c r="C238" s="25">
        <v>7</v>
      </c>
      <c r="D238" s="25">
        <v>27</v>
      </c>
      <c r="E238" s="26" t="s">
        <v>1197</v>
      </c>
      <c r="F238" s="25">
        <v>1</v>
      </c>
      <c r="I238" s="24"/>
      <c r="J238" t="s">
        <v>87</v>
      </c>
      <c r="K238">
        <v>59</v>
      </c>
      <c r="M238">
        <v>68</v>
      </c>
      <c r="O238">
        <v>1</v>
      </c>
      <c r="P238" t="s">
        <v>1202</v>
      </c>
      <c r="Q238" s="26">
        <v>0</v>
      </c>
      <c r="R238"/>
    </row>
    <row r="239" spans="1:18" x14ac:dyDescent="0.35">
      <c r="A239" s="23">
        <v>39656</v>
      </c>
      <c r="B239" s="25">
        <v>2008</v>
      </c>
      <c r="C239" s="25">
        <v>7</v>
      </c>
      <c r="D239" s="25">
        <v>27</v>
      </c>
      <c r="E239" s="26" t="s">
        <v>1197</v>
      </c>
      <c r="F239" s="25">
        <v>1</v>
      </c>
      <c r="I239" s="24"/>
      <c r="J239" t="s">
        <v>86</v>
      </c>
      <c r="K239">
        <v>65</v>
      </c>
      <c r="M239">
        <v>73</v>
      </c>
      <c r="O239">
        <v>1</v>
      </c>
      <c r="P239" t="s">
        <v>1202</v>
      </c>
      <c r="Q239" s="26">
        <v>0</v>
      </c>
      <c r="R239"/>
    </row>
    <row r="240" spans="1:18" x14ac:dyDescent="0.35">
      <c r="A240" s="23">
        <v>39656</v>
      </c>
      <c r="B240" s="25">
        <v>2008</v>
      </c>
      <c r="C240" s="25">
        <v>7</v>
      </c>
      <c r="D240" s="25">
        <v>27</v>
      </c>
      <c r="E240" s="26" t="s">
        <v>1197</v>
      </c>
      <c r="F240" s="25">
        <v>1</v>
      </c>
      <c r="I240" s="24"/>
      <c r="J240" t="s">
        <v>90</v>
      </c>
      <c r="K240">
        <v>51</v>
      </c>
      <c r="M240">
        <v>59</v>
      </c>
      <c r="O240">
        <v>0</v>
      </c>
      <c r="P240" t="s">
        <v>1203</v>
      </c>
      <c r="Q240" s="26">
        <v>0</v>
      </c>
      <c r="R240"/>
    </row>
    <row r="241" spans="1:18" x14ac:dyDescent="0.35">
      <c r="A241" s="23">
        <v>39656</v>
      </c>
      <c r="B241" s="25">
        <v>2008</v>
      </c>
      <c r="C241" s="25">
        <v>7</v>
      </c>
      <c r="D241" s="25">
        <v>27</v>
      </c>
      <c r="E241" s="26" t="s">
        <v>94</v>
      </c>
      <c r="F241" s="25">
        <v>1</v>
      </c>
      <c r="I241" s="24"/>
      <c r="J241" t="s">
        <v>86</v>
      </c>
      <c r="K241">
        <v>57</v>
      </c>
      <c r="M241">
        <v>63</v>
      </c>
      <c r="O241">
        <v>1</v>
      </c>
      <c r="P241" t="s">
        <v>1202</v>
      </c>
      <c r="Q241" s="26">
        <v>0</v>
      </c>
      <c r="R241"/>
    </row>
    <row r="242" spans="1:18" x14ac:dyDescent="0.35">
      <c r="A242" s="23">
        <v>39657</v>
      </c>
      <c r="B242" s="25">
        <v>2008</v>
      </c>
      <c r="C242" s="25">
        <v>7</v>
      </c>
      <c r="D242" s="25">
        <v>28</v>
      </c>
      <c r="E242" s="26" t="s">
        <v>88</v>
      </c>
      <c r="F242" s="25">
        <v>1</v>
      </c>
      <c r="I242" s="24"/>
      <c r="J242" t="s">
        <v>87</v>
      </c>
      <c r="K242">
        <v>68</v>
      </c>
      <c r="M242">
        <v>75</v>
      </c>
      <c r="O242">
        <v>1</v>
      </c>
      <c r="P242" t="s">
        <v>1202</v>
      </c>
      <c r="Q242" s="26">
        <v>0</v>
      </c>
      <c r="R242"/>
    </row>
    <row r="243" spans="1:18" x14ac:dyDescent="0.35">
      <c r="A243" s="23">
        <v>39657</v>
      </c>
      <c r="B243" s="25">
        <v>2008</v>
      </c>
      <c r="C243" s="25">
        <v>7</v>
      </c>
      <c r="D243" s="25">
        <v>28</v>
      </c>
      <c r="E243" s="26" t="s">
        <v>88</v>
      </c>
      <c r="F243" s="25">
        <v>1</v>
      </c>
      <c r="I243" s="24"/>
      <c r="J243" t="s">
        <v>86</v>
      </c>
      <c r="K243">
        <v>60</v>
      </c>
      <c r="M243">
        <v>69</v>
      </c>
      <c r="O243">
        <v>1</v>
      </c>
      <c r="P243" t="s">
        <v>1202</v>
      </c>
      <c r="Q243" s="26">
        <v>0</v>
      </c>
      <c r="R243"/>
    </row>
    <row r="244" spans="1:18" x14ac:dyDescent="0.35">
      <c r="A244" s="23">
        <v>39657</v>
      </c>
      <c r="B244" s="25">
        <v>2008</v>
      </c>
      <c r="C244" s="25">
        <v>7</v>
      </c>
      <c r="D244" s="25">
        <v>28</v>
      </c>
      <c r="E244" s="26" t="s">
        <v>1197</v>
      </c>
      <c r="F244" s="25">
        <v>1</v>
      </c>
      <c r="I244" s="24"/>
      <c r="J244" t="s">
        <v>87</v>
      </c>
      <c r="K244">
        <v>64</v>
      </c>
      <c r="M244">
        <v>72</v>
      </c>
      <c r="O244">
        <v>1</v>
      </c>
      <c r="P244" t="s">
        <v>1202</v>
      </c>
      <c r="Q244" s="26">
        <v>0</v>
      </c>
      <c r="R244"/>
    </row>
    <row r="245" spans="1:18" x14ac:dyDescent="0.35">
      <c r="A245" s="23">
        <v>39657</v>
      </c>
      <c r="B245" s="25">
        <v>2008</v>
      </c>
      <c r="C245" s="25">
        <v>7</v>
      </c>
      <c r="D245" s="25">
        <v>28</v>
      </c>
      <c r="E245" s="26" t="s">
        <v>1197</v>
      </c>
      <c r="F245" s="25">
        <v>1</v>
      </c>
      <c r="I245" s="24"/>
      <c r="J245" t="s">
        <v>87</v>
      </c>
      <c r="K245">
        <v>70</v>
      </c>
      <c r="M245">
        <v>78</v>
      </c>
      <c r="O245">
        <v>1</v>
      </c>
      <c r="P245" t="s">
        <v>1202</v>
      </c>
      <c r="Q245" s="26">
        <v>0</v>
      </c>
      <c r="R245"/>
    </row>
    <row r="246" spans="1:18" x14ac:dyDescent="0.35">
      <c r="A246" s="23">
        <v>39658</v>
      </c>
      <c r="B246" s="25">
        <v>2008</v>
      </c>
      <c r="C246" s="25">
        <v>7</v>
      </c>
      <c r="D246" s="25">
        <v>29</v>
      </c>
      <c r="E246" s="26" t="s">
        <v>1197</v>
      </c>
      <c r="F246" s="25">
        <v>1</v>
      </c>
      <c r="I246" s="24"/>
      <c r="J246" t="s">
        <v>86</v>
      </c>
      <c r="K246">
        <v>63</v>
      </c>
      <c r="M246">
        <v>74</v>
      </c>
      <c r="O246">
        <v>1</v>
      </c>
      <c r="P246" t="s">
        <v>1202</v>
      </c>
      <c r="Q246" s="26">
        <v>0</v>
      </c>
      <c r="R246"/>
    </row>
    <row r="247" spans="1:18" x14ac:dyDescent="0.35">
      <c r="A247" s="23">
        <v>39658</v>
      </c>
      <c r="B247" s="25">
        <v>2008</v>
      </c>
      <c r="C247" s="25">
        <v>7</v>
      </c>
      <c r="D247" s="25">
        <v>29</v>
      </c>
      <c r="E247" s="26" t="s">
        <v>1197</v>
      </c>
      <c r="F247" s="25">
        <v>1</v>
      </c>
      <c r="I247" s="24"/>
      <c r="J247" t="s">
        <v>87</v>
      </c>
      <c r="K247">
        <v>70</v>
      </c>
      <c r="M247">
        <v>80</v>
      </c>
      <c r="O247">
        <v>1</v>
      </c>
      <c r="P247" t="s">
        <v>1202</v>
      </c>
      <c r="Q247" s="26">
        <v>0</v>
      </c>
      <c r="R247"/>
    </row>
    <row r="248" spans="1:18" x14ac:dyDescent="0.35">
      <c r="A248" s="23">
        <v>39658</v>
      </c>
      <c r="B248" s="25">
        <v>2008</v>
      </c>
      <c r="C248" s="25">
        <v>7</v>
      </c>
      <c r="D248" s="25">
        <v>29</v>
      </c>
      <c r="E248" s="26" t="s">
        <v>1197</v>
      </c>
      <c r="F248" s="25">
        <v>1</v>
      </c>
      <c r="I248" s="24"/>
      <c r="J248" t="s">
        <v>87</v>
      </c>
      <c r="K248">
        <v>72</v>
      </c>
      <c r="M248">
        <v>82</v>
      </c>
      <c r="O248">
        <v>1</v>
      </c>
      <c r="P248" t="s">
        <v>1202</v>
      </c>
      <c r="Q248" s="26">
        <v>0</v>
      </c>
      <c r="R248"/>
    </row>
    <row r="249" spans="1:18" x14ac:dyDescent="0.35">
      <c r="A249" s="23">
        <v>39658</v>
      </c>
      <c r="B249" s="25">
        <v>2008</v>
      </c>
      <c r="C249" s="25">
        <v>7</v>
      </c>
      <c r="D249" s="25">
        <v>29</v>
      </c>
      <c r="E249" s="26" t="s">
        <v>1197</v>
      </c>
      <c r="F249" s="25">
        <v>1</v>
      </c>
      <c r="I249" s="24"/>
      <c r="J249" t="s">
        <v>86</v>
      </c>
      <c r="K249">
        <v>63</v>
      </c>
      <c r="M249">
        <v>71</v>
      </c>
      <c r="O249">
        <v>1</v>
      </c>
      <c r="P249" t="s">
        <v>1202</v>
      </c>
      <c r="Q249" s="26">
        <v>0</v>
      </c>
      <c r="R249"/>
    </row>
    <row r="250" spans="1:18" x14ac:dyDescent="0.35">
      <c r="A250" s="23">
        <v>39659</v>
      </c>
      <c r="B250" s="25">
        <v>2008</v>
      </c>
      <c r="C250" s="25">
        <v>7</v>
      </c>
      <c r="D250" s="25">
        <v>30</v>
      </c>
      <c r="E250" s="26" t="s">
        <v>88</v>
      </c>
      <c r="F250" s="25">
        <v>1</v>
      </c>
      <c r="I250" s="24"/>
      <c r="J250" t="s">
        <v>87</v>
      </c>
      <c r="K250">
        <v>70</v>
      </c>
      <c r="M250">
        <v>77</v>
      </c>
      <c r="O250">
        <v>1</v>
      </c>
      <c r="P250" t="s">
        <v>1202</v>
      </c>
      <c r="Q250" s="26">
        <v>0</v>
      </c>
      <c r="R250"/>
    </row>
    <row r="251" spans="1:18" x14ac:dyDescent="0.35">
      <c r="A251" s="23">
        <v>39659</v>
      </c>
      <c r="B251" s="25">
        <v>2008</v>
      </c>
      <c r="C251" s="25">
        <v>7</v>
      </c>
      <c r="D251" s="25">
        <v>30</v>
      </c>
      <c r="E251" s="26" t="s">
        <v>1197</v>
      </c>
      <c r="F251" s="25">
        <v>1</v>
      </c>
      <c r="I251" s="24"/>
      <c r="J251" t="s">
        <v>86</v>
      </c>
      <c r="K251">
        <v>57</v>
      </c>
      <c r="M251">
        <v>65</v>
      </c>
      <c r="O251">
        <v>0</v>
      </c>
      <c r="P251" t="s">
        <v>1203</v>
      </c>
      <c r="Q251" s="26">
        <v>0</v>
      </c>
      <c r="R251"/>
    </row>
    <row r="252" spans="1:18" x14ac:dyDescent="0.35">
      <c r="A252" s="23">
        <v>39659</v>
      </c>
      <c r="B252" s="25">
        <v>2008</v>
      </c>
      <c r="C252" s="25">
        <v>7</v>
      </c>
      <c r="D252" s="25">
        <v>30</v>
      </c>
      <c r="E252" s="26" t="s">
        <v>1197</v>
      </c>
      <c r="F252" s="25">
        <v>1</v>
      </c>
      <c r="I252" s="24"/>
      <c r="J252" t="s">
        <v>87</v>
      </c>
      <c r="K252">
        <v>77</v>
      </c>
      <c r="M252">
        <v>86</v>
      </c>
      <c r="O252">
        <v>1</v>
      </c>
      <c r="P252" t="s">
        <v>1202</v>
      </c>
      <c r="Q252" s="26">
        <v>0</v>
      </c>
      <c r="R252"/>
    </row>
    <row r="253" spans="1:18" x14ac:dyDescent="0.35">
      <c r="A253" s="23">
        <v>39659</v>
      </c>
      <c r="B253" s="25">
        <v>2008</v>
      </c>
      <c r="C253" s="25">
        <v>7</v>
      </c>
      <c r="D253" s="25">
        <v>30</v>
      </c>
      <c r="E253" s="26" t="s">
        <v>1197</v>
      </c>
      <c r="F253" s="25">
        <v>1</v>
      </c>
      <c r="I253" s="24"/>
      <c r="J253" t="s">
        <v>87</v>
      </c>
      <c r="K253">
        <v>68</v>
      </c>
      <c r="M253">
        <v>77</v>
      </c>
      <c r="O253">
        <v>1</v>
      </c>
      <c r="P253" t="s">
        <v>1202</v>
      </c>
      <c r="Q253" s="26">
        <v>0</v>
      </c>
      <c r="R253"/>
    </row>
    <row r="254" spans="1:18" x14ac:dyDescent="0.35">
      <c r="A254" s="23">
        <v>39659</v>
      </c>
      <c r="B254" s="25">
        <v>2008</v>
      </c>
      <c r="C254" s="25">
        <v>7</v>
      </c>
      <c r="D254" s="25">
        <v>30</v>
      </c>
      <c r="E254" s="26" t="s">
        <v>1197</v>
      </c>
      <c r="F254" s="25">
        <v>1</v>
      </c>
      <c r="I254" s="24"/>
      <c r="J254" t="s">
        <v>87</v>
      </c>
      <c r="K254">
        <v>66</v>
      </c>
      <c r="M254">
        <v>75</v>
      </c>
      <c r="O254">
        <v>1</v>
      </c>
      <c r="P254" t="s">
        <v>1202</v>
      </c>
      <c r="Q254" s="26">
        <v>0</v>
      </c>
      <c r="R254"/>
    </row>
    <row r="255" spans="1:18" x14ac:dyDescent="0.35">
      <c r="A255" s="23">
        <v>39659</v>
      </c>
      <c r="B255" s="25">
        <v>2008</v>
      </c>
      <c r="C255" s="25">
        <v>7</v>
      </c>
      <c r="D255" s="25">
        <v>30</v>
      </c>
      <c r="E255" s="26" t="s">
        <v>1197</v>
      </c>
      <c r="F255" s="25">
        <v>1</v>
      </c>
      <c r="I255" s="24"/>
      <c r="J255" t="s">
        <v>86</v>
      </c>
      <c r="K255">
        <v>60</v>
      </c>
      <c r="M255">
        <v>67</v>
      </c>
      <c r="O255">
        <v>0</v>
      </c>
      <c r="P255" t="s">
        <v>1203</v>
      </c>
      <c r="Q255" s="26">
        <v>0</v>
      </c>
      <c r="R255"/>
    </row>
    <row r="256" spans="1:18" x14ac:dyDescent="0.35">
      <c r="A256" s="23">
        <v>39659</v>
      </c>
      <c r="B256" s="25">
        <v>2008</v>
      </c>
      <c r="C256" s="25">
        <v>7</v>
      </c>
      <c r="D256" s="25">
        <v>30</v>
      </c>
      <c r="E256" s="26" t="s">
        <v>94</v>
      </c>
      <c r="F256" s="25">
        <v>1</v>
      </c>
      <c r="I256" s="24"/>
      <c r="J256" t="s">
        <v>87</v>
      </c>
      <c r="K256">
        <v>69</v>
      </c>
      <c r="M256">
        <v>78</v>
      </c>
      <c r="O256">
        <v>1</v>
      </c>
      <c r="P256" t="s">
        <v>1201</v>
      </c>
      <c r="Q256" s="26">
        <v>0</v>
      </c>
      <c r="R256"/>
    </row>
    <row r="257" spans="1:18" x14ac:dyDescent="0.35">
      <c r="A257" s="23">
        <v>39660</v>
      </c>
      <c r="B257" s="25">
        <v>2008</v>
      </c>
      <c r="C257" s="25">
        <v>7</v>
      </c>
      <c r="D257" s="25">
        <v>31</v>
      </c>
      <c r="E257" s="26" t="s">
        <v>1197</v>
      </c>
      <c r="F257" s="25">
        <v>1</v>
      </c>
      <c r="I257" s="24"/>
      <c r="J257" t="s">
        <v>86</v>
      </c>
      <c r="K257">
        <v>58</v>
      </c>
      <c r="M257">
        <v>67</v>
      </c>
      <c r="O257">
        <v>1</v>
      </c>
      <c r="P257" t="s">
        <v>1202</v>
      </c>
      <c r="Q257" s="26">
        <v>0</v>
      </c>
      <c r="R257"/>
    </row>
    <row r="258" spans="1:18" x14ac:dyDescent="0.35">
      <c r="A258" s="23">
        <v>39660</v>
      </c>
      <c r="B258" s="25">
        <v>2008</v>
      </c>
      <c r="C258" s="25">
        <v>7</v>
      </c>
      <c r="D258" s="25">
        <v>31</v>
      </c>
      <c r="E258" s="26" t="s">
        <v>1197</v>
      </c>
      <c r="F258" s="25">
        <v>1</v>
      </c>
      <c r="I258" s="24"/>
      <c r="J258" t="s">
        <v>87</v>
      </c>
      <c r="K258">
        <v>60</v>
      </c>
      <c r="M258">
        <v>68</v>
      </c>
      <c r="O258">
        <v>1</v>
      </c>
      <c r="P258" t="s">
        <v>1202</v>
      </c>
      <c r="Q258" s="26">
        <v>0</v>
      </c>
      <c r="R258"/>
    </row>
    <row r="259" spans="1:18" x14ac:dyDescent="0.35">
      <c r="A259" s="23">
        <v>39660</v>
      </c>
      <c r="B259" s="25">
        <v>2008</v>
      </c>
      <c r="C259" s="25">
        <v>7</v>
      </c>
      <c r="D259" s="25">
        <v>31</v>
      </c>
      <c r="E259" s="26" t="s">
        <v>94</v>
      </c>
      <c r="F259" s="25">
        <v>1</v>
      </c>
      <c r="I259" s="24"/>
      <c r="J259" t="s">
        <v>87</v>
      </c>
      <c r="K259">
        <v>69</v>
      </c>
      <c r="M259">
        <v>78</v>
      </c>
      <c r="O259">
        <v>1</v>
      </c>
      <c r="P259" t="s">
        <v>1202</v>
      </c>
      <c r="Q259" s="26">
        <v>0</v>
      </c>
      <c r="R259"/>
    </row>
    <row r="260" spans="1:18" x14ac:dyDescent="0.35">
      <c r="A260" s="23">
        <v>39660</v>
      </c>
      <c r="B260" s="25">
        <v>2008</v>
      </c>
      <c r="C260" s="25">
        <v>7</v>
      </c>
      <c r="D260" s="25">
        <v>31</v>
      </c>
      <c r="E260" s="26" t="s">
        <v>94</v>
      </c>
      <c r="F260" s="25">
        <v>1</v>
      </c>
      <c r="I260" s="24"/>
      <c r="J260" t="s">
        <v>87</v>
      </c>
      <c r="K260">
        <v>75</v>
      </c>
      <c r="M260">
        <v>84</v>
      </c>
      <c r="O260">
        <v>1</v>
      </c>
      <c r="P260" t="s">
        <v>1202</v>
      </c>
      <c r="Q260" s="26">
        <v>0</v>
      </c>
      <c r="R260"/>
    </row>
    <row r="261" spans="1:18" x14ac:dyDescent="0.35">
      <c r="A261" s="23">
        <v>39660</v>
      </c>
      <c r="B261" s="25">
        <v>2008</v>
      </c>
      <c r="C261" s="25">
        <v>7</v>
      </c>
      <c r="D261" s="25">
        <v>31</v>
      </c>
      <c r="E261" s="26" t="s">
        <v>94</v>
      </c>
      <c r="F261" s="25">
        <v>1</v>
      </c>
      <c r="I261" s="24"/>
      <c r="J261" t="s">
        <v>87</v>
      </c>
      <c r="K261">
        <v>76</v>
      </c>
      <c r="M261">
        <v>85</v>
      </c>
      <c r="O261">
        <v>1</v>
      </c>
      <c r="P261" t="s">
        <v>1202</v>
      </c>
      <c r="Q261" s="26">
        <v>0</v>
      </c>
      <c r="R261"/>
    </row>
    <row r="262" spans="1:18" x14ac:dyDescent="0.35">
      <c r="A262" s="23">
        <v>39661</v>
      </c>
      <c r="B262" s="25">
        <v>2008</v>
      </c>
      <c r="C262" s="25">
        <v>8</v>
      </c>
      <c r="D262" s="25">
        <v>1</v>
      </c>
      <c r="E262" s="26" t="s">
        <v>88</v>
      </c>
      <c r="F262" s="25">
        <v>1</v>
      </c>
      <c r="I262" s="24"/>
      <c r="J262" t="s">
        <v>86</v>
      </c>
      <c r="K262">
        <v>56</v>
      </c>
      <c r="M262">
        <v>65</v>
      </c>
      <c r="O262">
        <v>1</v>
      </c>
      <c r="P262" t="s">
        <v>1202</v>
      </c>
      <c r="Q262" s="26">
        <v>0</v>
      </c>
      <c r="R262"/>
    </row>
    <row r="263" spans="1:18" x14ac:dyDescent="0.35">
      <c r="A263" s="23">
        <v>39662</v>
      </c>
      <c r="B263" s="25">
        <v>2008</v>
      </c>
      <c r="C263" s="25">
        <v>8</v>
      </c>
      <c r="D263" s="25">
        <v>2</v>
      </c>
      <c r="E263" s="26" t="s">
        <v>88</v>
      </c>
      <c r="F263" s="25">
        <v>1</v>
      </c>
      <c r="I263" s="24"/>
      <c r="J263" t="s">
        <v>87</v>
      </c>
      <c r="K263">
        <v>72</v>
      </c>
      <c r="M263">
        <v>81</v>
      </c>
      <c r="O263">
        <v>0</v>
      </c>
      <c r="P263" t="s">
        <v>1203</v>
      </c>
      <c r="Q263" s="26">
        <v>0</v>
      </c>
      <c r="R263"/>
    </row>
    <row r="264" spans="1:18" x14ac:dyDescent="0.35">
      <c r="A264" s="23">
        <v>39662</v>
      </c>
      <c r="B264" s="25">
        <v>2008</v>
      </c>
      <c r="C264" s="25">
        <v>8</v>
      </c>
      <c r="D264" s="25">
        <v>2</v>
      </c>
      <c r="E264" s="26" t="s">
        <v>1197</v>
      </c>
      <c r="F264" s="25">
        <v>1</v>
      </c>
      <c r="I264" s="24"/>
      <c r="J264" t="s">
        <v>86</v>
      </c>
      <c r="K264">
        <v>59</v>
      </c>
      <c r="M264">
        <v>68</v>
      </c>
      <c r="O264">
        <v>0</v>
      </c>
      <c r="P264" t="s">
        <v>1203</v>
      </c>
      <c r="Q264" s="26">
        <v>0</v>
      </c>
      <c r="R264"/>
    </row>
    <row r="265" spans="1:18" x14ac:dyDescent="0.35">
      <c r="A265" s="23">
        <v>39662</v>
      </c>
      <c r="B265" s="25">
        <v>2008</v>
      </c>
      <c r="C265" s="25">
        <v>8</v>
      </c>
      <c r="D265" s="25">
        <v>2</v>
      </c>
      <c r="E265" s="26" t="s">
        <v>1197</v>
      </c>
      <c r="F265" s="25">
        <v>1</v>
      </c>
      <c r="I265" s="24"/>
      <c r="J265" t="s">
        <v>87</v>
      </c>
      <c r="K265">
        <v>62</v>
      </c>
      <c r="M265">
        <v>69</v>
      </c>
      <c r="O265">
        <v>0</v>
      </c>
      <c r="P265" t="s">
        <v>1203</v>
      </c>
      <c r="Q265" s="26">
        <v>0</v>
      </c>
      <c r="R265"/>
    </row>
    <row r="266" spans="1:18" x14ac:dyDescent="0.35">
      <c r="A266" s="23">
        <v>39662</v>
      </c>
      <c r="B266" s="25">
        <v>2008</v>
      </c>
      <c r="C266" s="25">
        <v>8</v>
      </c>
      <c r="D266" s="25">
        <v>2</v>
      </c>
      <c r="E266" s="26" t="s">
        <v>94</v>
      </c>
      <c r="F266" s="25">
        <v>1</v>
      </c>
      <c r="I266" s="24"/>
      <c r="J266" t="s">
        <v>87</v>
      </c>
      <c r="K266">
        <v>69</v>
      </c>
      <c r="M266">
        <v>77</v>
      </c>
      <c r="O266">
        <v>1</v>
      </c>
      <c r="P266" t="s">
        <v>1202</v>
      </c>
      <c r="Q266" s="26">
        <v>0</v>
      </c>
      <c r="R266"/>
    </row>
    <row r="267" spans="1:18" x14ac:dyDescent="0.35">
      <c r="A267" s="23">
        <v>39663</v>
      </c>
      <c r="B267" s="25">
        <v>2008</v>
      </c>
      <c r="C267" s="25">
        <v>8</v>
      </c>
      <c r="D267" s="25">
        <v>3</v>
      </c>
      <c r="E267" s="26" t="s">
        <v>88</v>
      </c>
      <c r="F267" s="25">
        <v>1</v>
      </c>
      <c r="I267" s="24"/>
      <c r="J267" t="s">
        <v>86</v>
      </c>
      <c r="K267">
        <v>61</v>
      </c>
      <c r="M267">
        <v>69</v>
      </c>
      <c r="O267">
        <v>1</v>
      </c>
      <c r="P267" t="s">
        <v>1201</v>
      </c>
      <c r="Q267" s="26">
        <v>0</v>
      </c>
      <c r="R267"/>
    </row>
    <row r="268" spans="1:18" x14ac:dyDescent="0.35">
      <c r="A268" s="23">
        <v>39663</v>
      </c>
      <c r="B268" s="25">
        <v>2008</v>
      </c>
      <c r="C268" s="25">
        <v>8</v>
      </c>
      <c r="D268" s="25">
        <v>3</v>
      </c>
      <c r="E268" s="26" t="s">
        <v>1197</v>
      </c>
      <c r="F268" s="25">
        <v>1</v>
      </c>
      <c r="I268" s="24"/>
      <c r="J268" t="s">
        <v>87</v>
      </c>
      <c r="K268">
        <v>70</v>
      </c>
      <c r="M268">
        <v>78</v>
      </c>
      <c r="O268">
        <v>1</v>
      </c>
      <c r="P268" t="s">
        <v>1202</v>
      </c>
      <c r="Q268" s="26">
        <v>0</v>
      </c>
      <c r="R268"/>
    </row>
    <row r="269" spans="1:18" x14ac:dyDescent="0.35">
      <c r="A269" s="23">
        <v>39663</v>
      </c>
      <c r="B269" s="25">
        <v>2008</v>
      </c>
      <c r="C269" s="25">
        <v>8</v>
      </c>
      <c r="D269" s="25">
        <v>3</v>
      </c>
      <c r="E269" s="26" t="s">
        <v>1197</v>
      </c>
      <c r="F269" s="25">
        <v>1</v>
      </c>
      <c r="I269" s="24"/>
      <c r="J269" t="s">
        <v>86</v>
      </c>
      <c r="K269">
        <v>57</v>
      </c>
      <c r="M269">
        <v>67</v>
      </c>
      <c r="O269">
        <v>0</v>
      </c>
      <c r="P269" t="s">
        <v>1203</v>
      </c>
      <c r="Q269" s="26">
        <v>0</v>
      </c>
      <c r="R269"/>
    </row>
    <row r="270" spans="1:18" x14ac:dyDescent="0.35">
      <c r="A270" s="23">
        <v>39663</v>
      </c>
      <c r="B270" s="25">
        <v>2008</v>
      </c>
      <c r="C270" s="25">
        <v>8</v>
      </c>
      <c r="D270" s="25">
        <v>3</v>
      </c>
      <c r="E270" s="26" t="s">
        <v>94</v>
      </c>
      <c r="F270" s="25">
        <v>1</v>
      </c>
      <c r="I270" s="24"/>
      <c r="J270" t="s">
        <v>86</v>
      </c>
      <c r="K270">
        <v>64</v>
      </c>
      <c r="M270">
        <v>73</v>
      </c>
      <c r="O270">
        <v>1</v>
      </c>
      <c r="P270" t="s">
        <v>1201</v>
      </c>
      <c r="Q270" s="26">
        <v>0</v>
      </c>
      <c r="R270"/>
    </row>
    <row r="271" spans="1:18" x14ac:dyDescent="0.35">
      <c r="A271" s="23">
        <v>39664</v>
      </c>
      <c r="B271" s="25">
        <v>2008</v>
      </c>
      <c r="C271" s="25">
        <v>8</v>
      </c>
      <c r="D271" s="25">
        <v>4</v>
      </c>
      <c r="E271" s="26" t="s">
        <v>1197</v>
      </c>
      <c r="F271" s="25">
        <v>1</v>
      </c>
      <c r="I271" s="24"/>
      <c r="J271" t="s">
        <v>87</v>
      </c>
      <c r="K271">
        <v>80</v>
      </c>
      <c r="M271">
        <v>89</v>
      </c>
      <c r="O271">
        <v>1</v>
      </c>
      <c r="P271" t="s">
        <v>1201</v>
      </c>
      <c r="Q271" s="26">
        <v>0</v>
      </c>
      <c r="R271"/>
    </row>
    <row r="272" spans="1:18" x14ac:dyDescent="0.35">
      <c r="A272" s="23">
        <v>39664</v>
      </c>
      <c r="B272" s="25">
        <v>2008</v>
      </c>
      <c r="C272" s="25">
        <v>8</v>
      </c>
      <c r="D272" s="25">
        <v>4</v>
      </c>
      <c r="E272" s="26" t="s">
        <v>1197</v>
      </c>
      <c r="F272" s="25">
        <v>1</v>
      </c>
      <c r="I272" s="24"/>
      <c r="J272" t="s">
        <v>86</v>
      </c>
      <c r="K272">
        <v>62</v>
      </c>
      <c r="M272">
        <v>71</v>
      </c>
      <c r="O272">
        <v>1</v>
      </c>
      <c r="P272" t="s">
        <v>1202</v>
      </c>
      <c r="Q272" s="26">
        <v>0</v>
      </c>
      <c r="R272"/>
    </row>
    <row r="273" spans="1:18" x14ac:dyDescent="0.35">
      <c r="A273" s="23">
        <v>39664</v>
      </c>
      <c r="B273" s="25">
        <v>2008</v>
      </c>
      <c r="C273" s="25">
        <v>8</v>
      </c>
      <c r="D273" s="25">
        <v>4</v>
      </c>
      <c r="E273" s="26" t="s">
        <v>94</v>
      </c>
      <c r="F273" s="25">
        <v>1</v>
      </c>
      <c r="I273" s="24"/>
      <c r="J273" t="s">
        <v>86</v>
      </c>
      <c r="K273">
        <v>62</v>
      </c>
      <c r="M273">
        <v>70</v>
      </c>
      <c r="O273">
        <v>1</v>
      </c>
      <c r="P273" t="s">
        <v>1202</v>
      </c>
      <c r="Q273" s="26">
        <v>0</v>
      </c>
      <c r="R273"/>
    </row>
    <row r="274" spans="1:18" x14ac:dyDescent="0.35">
      <c r="A274" s="23">
        <v>39664</v>
      </c>
      <c r="B274" s="25">
        <v>2008</v>
      </c>
      <c r="C274" s="25">
        <v>8</v>
      </c>
      <c r="D274" s="25">
        <v>4</v>
      </c>
      <c r="E274" s="26" t="s">
        <v>94</v>
      </c>
      <c r="F274" s="25">
        <v>1</v>
      </c>
      <c r="I274" s="24"/>
      <c r="J274" t="s">
        <v>90</v>
      </c>
      <c r="K274">
        <v>49</v>
      </c>
      <c r="M274">
        <v>56</v>
      </c>
      <c r="O274">
        <v>0</v>
      </c>
      <c r="P274" t="s">
        <v>1203</v>
      </c>
      <c r="Q274" s="26">
        <v>0</v>
      </c>
      <c r="R274"/>
    </row>
    <row r="275" spans="1:18" x14ac:dyDescent="0.35">
      <c r="A275" s="23">
        <v>39665</v>
      </c>
      <c r="B275" s="25">
        <v>2008</v>
      </c>
      <c r="C275" s="25">
        <v>8</v>
      </c>
      <c r="D275" s="25">
        <v>5</v>
      </c>
      <c r="E275" s="26" t="s">
        <v>88</v>
      </c>
      <c r="F275" s="25">
        <v>1</v>
      </c>
      <c r="I275" s="24"/>
      <c r="J275" t="s">
        <v>87</v>
      </c>
      <c r="K275">
        <v>70</v>
      </c>
      <c r="M275">
        <v>80</v>
      </c>
      <c r="O275">
        <v>1</v>
      </c>
      <c r="P275" t="s">
        <v>1201</v>
      </c>
      <c r="Q275" s="26">
        <v>0</v>
      </c>
      <c r="R275"/>
    </row>
    <row r="276" spans="1:18" x14ac:dyDescent="0.35">
      <c r="A276" s="23">
        <v>39665</v>
      </c>
      <c r="B276" s="25">
        <v>2008</v>
      </c>
      <c r="C276" s="25">
        <v>8</v>
      </c>
      <c r="D276" s="25">
        <v>5</v>
      </c>
      <c r="E276" s="26" t="s">
        <v>88</v>
      </c>
      <c r="F276" s="25">
        <v>1</v>
      </c>
      <c r="I276" s="24"/>
      <c r="J276" t="s">
        <v>86</v>
      </c>
      <c r="K276">
        <v>54</v>
      </c>
      <c r="M276">
        <v>60</v>
      </c>
      <c r="O276">
        <v>1</v>
      </c>
      <c r="P276" t="s">
        <v>1201</v>
      </c>
      <c r="Q276" s="26">
        <v>0</v>
      </c>
      <c r="R276"/>
    </row>
    <row r="277" spans="1:18" x14ac:dyDescent="0.35">
      <c r="A277" s="23">
        <v>39665</v>
      </c>
      <c r="B277" s="25">
        <v>2008</v>
      </c>
      <c r="C277" s="25">
        <v>8</v>
      </c>
      <c r="D277" s="25">
        <v>5</v>
      </c>
      <c r="E277" s="26" t="s">
        <v>1197</v>
      </c>
      <c r="F277" s="25">
        <v>1</v>
      </c>
      <c r="I277" s="24"/>
      <c r="J277" t="s">
        <v>87</v>
      </c>
      <c r="K277">
        <v>65</v>
      </c>
      <c r="M277">
        <v>75</v>
      </c>
      <c r="O277">
        <v>1</v>
      </c>
      <c r="P277" t="s">
        <v>1202</v>
      </c>
      <c r="Q277" s="26">
        <v>0</v>
      </c>
      <c r="R277"/>
    </row>
    <row r="278" spans="1:18" x14ac:dyDescent="0.35">
      <c r="A278" s="23">
        <v>39665</v>
      </c>
      <c r="B278" s="25">
        <v>2008</v>
      </c>
      <c r="C278" s="25">
        <v>8</v>
      </c>
      <c r="D278" s="25">
        <v>5</v>
      </c>
      <c r="E278" s="26" t="s">
        <v>1197</v>
      </c>
      <c r="F278" s="25">
        <v>1</v>
      </c>
      <c r="I278" s="24"/>
      <c r="J278" t="s">
        <v>87</v>
      </c>
      <c r="K278">
        <v>65</v>
      </c>
      <c r="M278">
        <v>73</v>
      </c>
      <c r="O278">
        <v>1</v>
      </c>
      <c r="P278" t="s">
        <v>1202</v>
      </c>
      <c r="Q278" s="26">
        <v>0</v>
      </c>
      <c r="R278"/>
    </row>
    <row r="279" spans="1:18" x14ac:dyDescent="0.35">
      <c r="A279" s="23">
        <v>39665</v>
      </c>
      <c r="B279" s="25">
        <v>2008</v>
      </c>
      <c r="C279" s="25">
        <v>8</v>
      </c>
      <c r="D279" s="25">
        <v>5</v>
      </c>
      <c r="E279" s="26" t="s">
        <v>1197</v>
      </c>
      <c r="F279" s="25">
        <v>1</v>
      </c>
      <c r="I279" s="24"/>
      <c r="J279" t="s">
        <v>87</v>
      </c>
      <c r="K279">
        <v>64</v>
      </c>
      <c r="M279">
        <v>74</v>
      </c>
      <c r="O279">
        <v>1</v>
      </c>
      <c r="P279" t="s">
        <v>1202</v>
      </c>
      <c r="Q279" s="26">
        <v>0</v>
      </c>
      <c r="R279"/>
    </row>
    <row r="280" spans="1:18" x14ac:dyDescent="0.35">
      <c r="A280" s="23">
        <v>39665</v>
      </c>
      <c r="B280" s="25">
        <v>2008</v>
      </c>
      <c r="C280" s="25">
        <v>8</v>
      </c>
      <c r="D280" s="25">
        <v>5</v>
      </c>
      <c r="E280" s="26" t="s">
        <v>1197</v>
      </c>
      <c r="F280" s="25">
        <v>1</v>
      </c>
      <c r="I280" s="24"/>
      <c r="J280" t="s">
        <v>86</v>
      </c>
      <c r="K280">
        <v>61</v>
      </c>
      <c r="M280">
        <v>72</v>
      </c>
      <c r="O280">
        <v>1</v>
      </c>
      <c r="P280" t="s">
        <v>1202</v>
      </c>
      <c r="Q280" s="26">
        <v>0</v>
      </c>
      <c r="R280"/>
    </row>
    <row r="281" spans="1:18" x14ac:dyDescent="0.35">
      <c r="A281" s="23">
        <v>39665</v>
      </c>
      <c r="B281" s="25">
        <v>2008</v>
      </c>
      <c r="C281" s="25">
        <v>8</v>
      </c>
      <c r="D281" s="25">
        <v>5</v>
      </c>
      <c r="E281" s="26" t="s">
        <v>1197</v>
      </c>
      <c r="F281" s="25">
        <v>1</v>
      </c>
      <c r="I281" s="24"/>
      <c r="J281" t="s">
        <v>86</v>
      </c>
      <c r="K281">
        <v>50</v>
      </c>
      <c r="M281">
        <v>58</v>
      </c>
      <c r="O281">
        <v>0</v>
      </c>
      <c r="P281" t="s">
        <v>1203</v>
      </c>
      <c r="Q281" s="26">
        <v>0</v>
      </c>
      <c r="R281"/>
    </row>
    <row r="282" spans="1:18" x14ac:dyDescent="0.35">
      <c r="A282" s="23">
        <v>39665</v>
      </c>
      <c r="B282" s="25">
        <v>2008</v>
      </c>
      <c r="C282" s="25">
        <v>8</v>
      </c>
      <c r="D282" s="25">
        <v>5</v>
      </c>
      <c r="E282" s="26" t="s">
        <v>94</v>
      </c>
      <c r="F282" s="25">
        <v>1</v>
      </c>
      <c r="I282" s="24"/>
      <c r="J282" t="s">
        <v>87</v>
      </c>
      <c r="K282">
        <v>76</v>
      </c>
      <c r="M282">
        <v>84</v>
      </c>
      <c r="O282">
        <v>0</v>
      </c>
      <c r="P282" t="s">
        <v>1203</v>
      </c>
      <c r="Q282" s="26">
        <v>0</v>
      </c>
      <c r="R282"/>
    </row>
    <row r="283" spans="1:18" x14ac:dyDescent="0.35">
      <c r="A283" s="23">
        <v>39665</v>
      </c>
      <c r="B283" s="25">
        <v>2008</v>
      </c>
      <c r="C283" s="25">
        <v>8</v>
      </c>
      <c r="D283" s="25">
        <v>5</v>
      </c>
      <c r="E283" s="26" t="s">
        <v>94</v>
      </c>
      <c r="F283" s="25">
        <v>1</v>
      </c>
      <c r="I283" s="24"/>
      <c r="J283" t="s">
        <v>87</v>
      </c>
      <c r="K283">
        <v>75</v>
      </c>
      <c r="M283">
        <v>84</v>
      </c>
      <c r="O283">
        <v>1</v>
      </c>
      <c r="P283" t="s">
        <v>1202</v>
      </c>
      <c r="Q283" s="26">
        <v>0</v>
      </c>
      <c r="R283"/>
    </row>
    <row r="284" spans="1:18" x14ac:dyDescent="0.35">
      <c r="A284" s="23">
        <v>39665</v>
      </c>
      <c r="B284" s="25">
        <v>2008</v>
      </c>
      <c r="C284" s="25">
        <v>8</v>
      </c>
      <c r="D284" s="25">
        <v>5</v>
      </c>
      <c r="E284" s="26" t="s">
        <v>94</v>
      </c>
      <c r="F284" s="25">
        <v>1</v>
      </c>
      <c r="I284" s="24"/>
      <c r="J284" t="s">
        <v>87</v>
      </c>
      <c r="K284">
        <v>70</v>
      </c>
      <c r="M284">
        <v>78</v>
      </c>
      <c r="O284">
        <v>1</v>
      </c>
      <c r="P284" t="s">
        <v>1202</v>
      </c>
      <c r="Q284" s="26">
        <v>0</v>
      </c>
      <c r="R284"/>
    </row>
    <row r="285" spans="1:18" x14ac:dyDescent="0.35">
      <c r="A285" s="23">
        <v>39666</v>
      </c>
      <c r="B285" s="25">
        <v>2008</v>
      </c>
      <c r="C285" s="25">
        <v>8</v>
      </c>
      <c r="D285" s="25">
        <v>6</v>
      </c>
      <c r="E285" s="26" t="s">
        <v>1197</v>
      </c>
      <c r="F285" s="25">
        <v>1</v>
      </c>
      <c r="I285" s="24"/>
      <c r="J285" t="s">
        <v>87</v>
      </c>
      <c r="K285">
        <v>61</v>
      </c>
      <c r="M285">
        <v>72</v>
      </c>
      <c r="O285">
        <v>1</v>
      </c>
      <c r="P285" t="s">
        <v>1202</v>
      </c>
      <c r="Q285" s="26">
        <v>0</v>
      </c>
      <c r="R285"/>
    </row>
    <row r="286" spans="1:18" x14ac:dyDescent="0.35">
      <c r="A286" s="23">
        <v>39666</v>
      </c>
      <c r="B286" s="25">
        <v>2008</v>
      </c>
      <c r="C286" s="25">
        <v>8</v>
      </c>
      <c r="D286" s="25">
        <v>6</v>
      </c>
      <c r="E286" s="26" t="s">
        <v>1197</v>
      </c>
      <c r="F286" s="25">
        <v>1</v>
      </c>
      <c r="I286" s="24"/>
      <c r="J286" t="s">
        <v>86</v>
      </c>
      <c r="K286">
        <v>57</v>
      </c>
      <c r="M286">
        <v>66</v>
      </c>
      <c r="O286">
        <v>1</v>
      </c>
      <c r="P286" t="s">
        <v>1202</v>
      </c>
      <c r="Q286" s="26">
        <v>0</v>
      </c>
      <c r="R286"/>
    </row>
    <row r="287" spans="1:18" x14ac:dyDescent="0.35">
      <c r="A287" s="23">
        <v>39666</v>
      </c>
      <c r="B287" s="25">
        <v>2008</v>
      </c>
      <c r="C287" s="25">
        <v>8</v>
      </c>
      <c r="D287" s="25">
        <v>6</v>
      </c>
      <c r="E287" s="26" t="s">
        <v>1197</v>
      </c>
      <c r="F287" s="25">
        <v>1</v>
      </c>
      <c r="I287" s="24"/>
      <c r="J287" t="s">
        <v>86</v>
      </c>
      <c r="K287">
        <v>58</v>
      </c>
      <c r="M287">
        <v>66</v>
      </c>
      <c r="O287">
        <v>1</v>
      </c>
      <c r="P287" t="s">
        <v>1202</v>
      </c>
      <c r="Q287" s="26">
        <v>0</v>
      </c>
      <c r="R287"/>
    </row>
    <row r="288" spans="1:18" x14ac:dyDescent="0.35">
      <c r="A288" s="23">
        <v>39667</v>
      </c>
      <c r="B288" s="25">
        <v>2008</v>
      </c>
      <c r="C288" s="25">
        <v>8</v>
      </c>
      <c r="D288" s="25">
        <v>7</v>
      </c>
      <c r="E288" s="26" t="s">
        <v>88</v>
      </c>
      <c r="F288" s="25">
        <v>1</v>
      </c>
      <c r="I288" s="24"/>
      <c r="J288" t="s">
        <v>87</v>
      </c>
      <c r="K288">
        <v>75</v>
      </c>
      <c r="M288">
        <v>84</v>
      </c>
      <c r="O288">
        <v>1</v>
      </c>
      <c r="P288" t="s">
        <v>1202</v>
      </c>
      <c r="Q288" s="26">
        <v>0</v>
      </c>
      <c r="R288"/>
    </row>
    <row r="289" spans="1:19" x14ac:dyDescent="0.35">
      <c r="A289" s="23">
        <v>39667</v>
      </c>
      <c r="B289" s="25">
        <v>2008</v>
      </c>
      <c r="C289" s="25">
        <v>8</v>
      </c>
      <c r="D289" s="25">
        <v>7</v>
      </c>
      <c r="E289" s="26" t="s">
        <v>88</v>
      </c>
      <c r="F289" s="25">
        <v>1</v>
      </c>
      <c r="I289" s="24"/>
      <c r="J289" t="s">
        <v>87</v>
      </c>
      <c r="K289">
        <v>74</v>
      </c>
      <c r="M289">
        <v>84</v>
      </c>
      <c r="O289">
        <v>1</v>
      </c>
      <c r="P289" t="s">
        <v>1202</v>
      </c>
      <c r="Q289" s="26">
        <v>0</v>
      </c>
      <c r="R289"/>
    </row>
    <row r="290" spans="1:19" x14ac:dyDescent="0.35">
      <c r="A290" s="23">
        <v>39667</v>
      </c>
      <c r="B290" s="25">
        <v>2008</v>
      </c>
      <c r="C290" s="25">
        <v>8</v>
      </c>
      <c r="D290" s="25">
        <v>7</v>
      </c>
      <c r="E290" s="26" t="s">
        <v>1197</v>
      </c>
      <c r="F290" s="25">
        <v>1</v>
      </c>
      <c r="I290" s="24"/>
      <c r="J290" t="s">
        <v>86</v>
      </c>
      <c r="K290">
        <v>57</v>
      </c>
      <c r="M290">
        <v>67</v>
      </c>
      <c r="O290">
        <v>0</v>
      </c>
      <c r="P290" t="s">
        <v>1203</v>
      </c>
      <c r="Q290" s="26">
        <v>0</v>
      </c>
      <c r="R290"/>
    </row>
    <row r="291" spans="1:19" x14ac:dyDescent="0.35">
      <c r="A291" s="23">
        <v>39667</v>
      </c>
      <c r="B291" s="25">
        <v>2008</v>
      </c>
      <c r="C291" s="25">
        <v>8</v>
      </c>
      <c r="D291" s="25">
        <v>7</v>
      </c>
      <c r="E291" s="26" t="s">
        <v>1197</v>
      </c>
      <c r="F291" s="25">
        <v>1</v>
      </c>
      <c r="I291" s="24"/>
      <c r="J291" t="s">
        <v>86</v>
      </c>
      <c r="K291">
        <v>58</v>
      </c>
      <c r="M291">
        <v>68</v>
      </c>
      <c r="O291">
        <v>1</v>
      </c>
      <c r="P291" t="s">
        <v>1202</v>
      </c>
      <c r="Q291" s="26">
        <v>0</v>
      </c>
      <c r="R291"/>
    </row>
    <row r="292" spans="1:19" x14ac:dyDescent="0.35">
      <c r="A292" s="23">
        <v>39667</v>
      </c>
      <c r="B292" s="25">
        <v>2008</v>
      </c>
      <c r="C292" s="25">
        <v>8</v>
      </c>
      <c r="D292" s="25">
        <v>7</v>
      </c>
      <c r="E292" s="26" t="s">
        <v>1197</v>
      </c>
      <c r="F292" s="25">
        <v>1</v>
      </c>
      <c r="I292" s="24"/>
      <c r="J292" t="s">
        <v>86</v>
      </c>
      <c r="K292">
        <v>60</v>
      </c>
      <c r="M292">
        <v>69</v>
      </c>
      <c r="O292">
        <v>1</v>
      </c>
      <c r="P292" t="s">
        <v>1202</v>
      </c>
      <c r="Q292" s="26">
        <v>0</v>
      </c>
      <c r="R292"/>
    </row>
    <row r="293" spans="1:19" x14ac:dyDescent="0.35">
      <c r="A293" s="23">
        <v>39667</v>
      </c>
      <c r="B293" s="25">
        <v>2008</v>
      </c>
      <c r="C293" s="25">
        <v>8</v>
      </c>
      <c r="D293" s="25">
        <v>7</v>
      </c>
      <c r="E293" s="26" t="s">
        <v>1197</v>
      </c>
      <c r="F293" s="25">
        <v>1</v>
      </c>
      <c r="I293" s="24"/>
      <c r="J293" t="s">
        <v>90</v>
      </c>
      <c r="K293">
        <v>30</v>
      </c>
      <c r="M293">
        <v>36</v>
      </c>
      <c r="O293">
        <v>0</v>
      </c>
      <c r="P293" t="s">
        <v>1203</v>
      </c>
      <c r="Q293" s="26">
        <v>0</v>
      </c>
      <c r="R293"/>
    </row>
    <row r="294" spans="1:19" x14ac:dyDescent="0.35">
      <c r="A294" s="23">
        <v>39667</v>
      </c>
      <c r="B294" s="25">
        <v>2008</v>
      </c>
      <c r="C294" s="25">
        <v>8</v>
      </c>
      <c r="D294" s="25">
        <v>7</v>
      </c>
      <c r="E294" s="26" t="s">
        <v>94</v>
      </c>
      <c r="F294" s="25">
        <v>1</v>
      </c>
      <c r="I294" s="24"/>
      <c r="J294" t="s">
        <v>86</v>
      </c>
      <c r="K294">
        <v>61</v>
      </c>
      <c r="M294">
        <v>72</v>
      </c>
      <c r="O294">
        <v>1</v>
      </c>
      <c r="P294" t="s">
        <v>1202</v>
      </c>
      <c r="Q294" s="26">
        <v>0</v>
      </c>
      <c r="R294"/>
    </row>
    <row r="295" spans="1:19" x14ac:dyDescent="0.35">
      <c r="A295" s="23">
        <v>39668</v>
      </c>
      <c r="B295" s="25">
        <v>2008</v>
      </c>
      <c r="C295" s="25">
        <v>8</v>
      </c>
      <c r="D295" s="25">
        <v>8</v>
      </c>
      <c r="E295" s="26" t="s">
        <v>88</v>
      </c>
      <c r="F295" s="25">
        <v>1</v>
      </c>
      <c r="I295" s="24"/>
      <c r="J295" t="s">
        <v>86</v>
      </c>
      <c r="K295">
        <v>54</v>
      </c>
      <c r="M295">
        <v>60</v>
      </c>
      <c r="O295">
        <v>0</v>
      </c>
      <c r="P295" t="s">
        <v>1203</v>
      </c>
      <c r="Q295" s="26">
        <v>0</v>
      </c>
      <c r="R295"/>
    </row>
    <row r="296" spans="1:19" x14ac:dyDescent="0.35">
      <c r="A296" s="23">
        <v>39668</v>
      </c>
      <c r="B296" s="25">
        <v>2008</v>
      </c>
      <c r="C296" s="25">
        <v>8</v>
      </c>
      <c r="D296" s="25">
        <v>8</v>
      </c>
      <c r="E296" s="26" t="s">
        <v>1197</v>
      </c>
      <c r="F296" s="25">
        <v>1</v>
      </c>
      <c r="I296" s="24"/>
      <c r="J296" t="s">
        <v>87</v>
      </c>
      <c r="K296">
        <v>80</v>
      </c>
      <c r="M296">
        <v>90</v>
      </c>
      <c r="O296">
        <v>1</v>
      </c>
      <c r="P296" t="s">
        <v>1202</v>
      </c>
      <c r="Q296" s="26">
        <v>0</v>
      </c>
      <c r="R296"/>
    </row>
    <row r="297" spans="1:19" x14ac:dyDescent="0.35">
      <c r="A297" s="23">
        <v>39668</v>
      </c>
      <c r="B297" s="25">
        <v>2008</v>
      </c>
      <c r="C297" s="25">
        <v>8</v>
      </c>
      <c r="D297" s="25">
        <v>8</v>
      </c>
      <c r="E297" s="26" t="s">
        <v>1197</v>
      </c>
      <c r="F297" s="25">
        <v>1</v>
      </c>
      <c r="I297" s="24"/>
      <c r="J297" t="s">
        <v>87</v>
      </c>
      <c r="K297">
        <v>58</v>
      </c>
      <c r="M297">
        <v>66</v>
      </c>
      <c r="O297">
        <v>1</v>
      </c>
      <c r="P297" t="s">
        <v>1202</v>
      </c>
      <c r="Q297" s="26">
        <v>0</v>
      </c>
      <c r="R297"/>
    </row>
    <row r="298" spans="1:19" x14ac:dyDescent="0.35">
      <c r="A298" s="23">
        <v>39668</v>
      </c>
      <c r="B298" s="25">
        <v>2008</v>
      </c>
      <c r="C298" s="25">
        <v>8</v>
      </c>
      <c r="D298" s="25">
        <v>8</v>
      </c>
      <c r="E298" s="26" t="s">
        <v>1197</v>
      </c>
      <c r="F298" s="25">
        <v>1</v>
      </c>
      <c r="I298" s="24"/>
      <c r="J298" t="s">
        <v>86</v>
      </c>
      <c r="K298">
        <v>53</v>
      </c>
      <c r="M298">
        <v>60</v>
      </c>
      <c r="O298">
        <v>0</v>
      </c>
      <c r="P298" t="s">
        <v>1203</v>
      </c>
      <c r="Q298" s="26">
        <v>0</v>
      </c>
      <c r="R298"/>
    </row>
    <row r="299" spans="1:19" x14ac:dyDescent="0.35">
      <c r="A299" s="23">
        <v>39668</v>
      </c>
      <c r="B299" s="25">
        <v>2008</v>
      </c>
      <c r="C299" s="25">
        <v>8</v>
      </c>
      <c r="D299" s="25">
        <v>8</v>
      </c>
      <c r="E299" s="26" t="s">
        <v>1197</v>
      </c>
      <c r="F299" s="25">
        <v>1</v>
      </c>
      <c r="I299" s="24"/>
      <c r="J299" t="s">
        <v>87</v>
      </c>
      <c r="K299">
        <v>54</v>
      </c>
      <c r="M299">
        <v>60</v>
      </c>
      <c r="O299">
        <v>1</v>
      </c>
      <c r="P299" t="s">
        <v>1202</v>
      </c>
      <c r="Q299" s="26">
        <v>0</v>
      </c>
      <c r="R299"/>
      <c r="S299" t="s">
        <v>103</v>
      </c>
    </row>
    <row r="300" spans="1:19" x14ac:dyDescent="0.35">
      <c r="A300" s="23">
        <v>39668</v>
      </c>
      <c r="B300" s="25">
        <v>2008</v>
      </c>
      <c r="C300" s="25">
        <v>8</v>
      </c>
      <c r="D300" s="25">
        <v>8</v>
      </c>
      <c r="E300" s="26" t="s">
        <v>1197</v>
      </c>
      <c r="F300" s="25">
        <v>1</v>
      </c>
      <c r="I300" s="24"/>
      <c r="J300" t="s">
        <v>87</v>
      </c>
      <c r="K300">
        <v>55</v>
      </c>
      <c r="M300">
        <v>60</v>
      </c>
      <c r="O300">
        <v>0</v>
      </c>
      <c r="P300" t="s">
        <v>1203</v>
      </c>
      <c r="Q300" s="26">
        <v>0</v>
      </c>
      <c r="R300"/>
      <c r="S300" t="s">
        <v>103</v>
      </c>
    </row>
    <row r="301" spans="1:19" x14ac:dyDescent="0.35">
      <c r="A301" s="23">
        <v>39669</v>
      </c>
      <c r="B301" s="25">
        <v>2008</v>
      </c>
      <c r="C301" s="25">
        <v>8</v>
      </c>
      <c r="D301" s="25">
        <v>9</v>
      </c>
      <c r="E301" s="26" t="s">
        <v>88</v>
      </c>
      <c r="F301" s="25">
        <v>1</v>
      </c>
      <c r="I301" s="24"/>
      <c r="J301" t="s">
        <v>87</v>
      </c>
      <c r="K301">
        <v>53</v>
      </c>
      <c r="M301">
        <v>60</v>
      </c>
      <c r="O301">
        <v>0</v>
      </c>
      <c r="P301" t="s">
        <v>1203</v>
      </c>
      <c r="Q301" s="26">
        <v>0</v>
      </c>
      <c r="R301"/>
    </row>
    <row r="302" spans="1:19" x14ac:dyDescent="0.35">
      <c r="A302" s="23">
        <v>39670</v>
      </c>
      <c r="B302" s="25">
        <v>2008</v>
      </c>
      <c r="C302" s="25">
        <v>8</v>
      </c>
      <c r="D302" s="25">
        <v>10</v>
      </c>
      <c r="E302" s="26" t="s">
        <v>94</v>
      </c>
      <c r="F302" s="25">
        <v>1</v>
      </c>
      <c r="I302" s="24"/>
      <c r="J302" t="s">
        <v>86</v>
      </c>
      <c r="K302">
        <v>63</v>
      </c>
      <c r="M302">
        <v>70</v>
      </c>
      <c r="O302">
        <v>1</v>
      </c>
      <c r="P302" t="s">
        <v>1202</v>
      </c>
      <c r="Q302" s="26">
        <v>0</v>
      </c>
      <c r="R302"/>
      <c r="S302" t="s">
        <v>103</v>
      </c>
    </row>
    <row r="303" spans="1:19" x14ac:dyDescent="0.35">
      <c r="A303" s="23">
        <v>39670</v>
      </c>
      <c r="B303" s="25">
        <v>2008</v>
      </c>
      <c r="C303" s="25">
        <v>8</v>
      </c>
      <c r="D303" s="25">
        <v>10</v>
      </c>
      <c r="E303" s="26" t="s">
        <v>94</v>
      </c>
      <c r="F303" s="25">
        <v>1</v>
      </c>
      <c r="I303" s="24"/>
      <c r="J303" t="s">
        <v>87</v>
      </c>
      <c r="K303">
        <v>72</v>
      </c>
      <c r="M303">
        <v>81</v>
      </c>
      <c r="O303">
        <v>1</v>
      </c>
      <c r="P303" t="s">
        <v>1202</v>
      </c>
      <c r="Q303" s="26">
        <v>0</v>
      </c>
      <c r="R303"/>
      <c r="S303" t="s">
        <v>103</v>
      </c>
    </row>
    <row r="304" spans="1:19" x14ac:dyDescent="0.35">
      <c r="A304" s="23">
        <v>39670</v>
      </c>
      <c r="B304" s="25">
        <v>2008</v>
      </c>
      <c r="C304" s="25">
        <v>8</v>
      </c>
      <c r="D304" s="25">
        <v>10</v>
      </c>
      <c r="E304" s="26" t="s">
        <v>94</v>
      </c>
      <c r="F304" s="25">
        <v>1</v>
      </c>
      <c r="I304" s="24"/>
      <c r="J304" t="s">
        <v>87</v>
      </c>
      <c r="K304">
        <v>62</v>
      </c>
      <c r="M304">
        <v>69</v>
      </c>
      <c r="O304">
        <v>0</v>
      </c>
      <c r="P304" t="s">
        <v>102</v>
      </c>
      <c r="Q304" s="26">
        <v>0</v>
      </c>
      <c r="R304"/>
      <c r="S304" t="s">
        <v>103</v>
      </c>
    </row>
    <row r="305" spans="1:19" x14ac:dyDescent="0.35">
      <c r="A305" s="23">
        <v>39671</v>
      </c>
      <c r="B305" s="25">
        <v>2008</v>
      </c>
      <c r="C305" s="25">
        <v>8</v>
      </c>
      <c r="D305" s="25">
        <v>11</v>
      </c>
      <c r="E305" s="26" t="s">
        <v>88</v>
      </c>
      <c r="F305" s="25">
        <v>1</v>
      </c>
      <c r="I305" s="24"/>
      <c r="J305" t="s">
        <v>86</v>
      </c>
      <c r="K305">
        <v>62</v>
      </c>
      <c r="M305">
        <v>71</v>
      </c>
      <c r="O305">
        <v>1</v>
      </c>
      <c r="P305" t="s">
        <v>1202</v>
      </c>
      <c r="Q305" s="26">
        <v>0</v>
      </c>
      <c r="R305"/>
      <c r="S305" t="s">
        <v>103</v>
      </c>
    </row>
    <row r="306" spans="1:19" x14ac:dyDescent="0.35">
      <c r="A306" s="23">
        <v>39671</v>
      </c>
      <c r="B306" s="25">
        <v>2008</v>
      </c>
      <c r="C306" s="25">
        <v>8</v>
      </c>
      <c r="D306" s="25">
        <v>11</v>
      </c>
      <c r="E306" s="26" t="s">
        <v>88</v>
      </c>
      <c r="F306" s="25">
        <v>1</v>
      </c>
      <c r="I306" s="24"/>
      <c r="J306" t="s">
        <v>87</v>
      </c>
      <c r="K306">
        <v>64</v>
      </c>
      <c r="M306">
        <v>72</v>
      </c>
      <c r="O306">
        <v>1</v>
      </c>
      <c r="P306" t="s">
        <v>1202</v>
      </c>
      <c r="Q306" s="26">
        <v>0</v>
      </c>
      <c r="R306"/>
      <c r="S306" t="s">
        <v>103</v>
      </c>
    </row>
    <row r="307" spans="1:19" x14ac:dyDescent="0.35">
      <c r="A307" s="23">
        <v>39671</v>
      </c>
      <c r="B307" s="25">
        <v>2008</v>
      </c>
      <c r="C307" s="25">
        <v>8</v>
      </c>
      <c r="D307" s="25">
        <v>11</v>
      </c>
      <c r="E307" s="26" t="s">
        <v>1197</v>
      </c>
      <c r="F307" s="25">
        <v>1</v>
      </c>
      <c r="I307" s="24"/>
      <c r="J307" t="s">
        <v>87</v>
      </c>
      <c r="K307">
        <v>67</v>
      </c>
      <c r="M307">
        <v>74</v>
      </c>
      <c r="O307">
        <v>1</v>
      </c>
      <c r="P307" t="s">
        <v>1202</v>
      </c>
      <c r="Q307" s="26">
        <v>0</v>
      </c>
      <c r="R307"/>
      <c r="S307" t="s">
        <v>103</v>
      </c>
    </row>
    <row r="308" spans="1:19" x14ac:dyDescent="0.35">
      <c r="A308" s="23">
        <v>39671</v>
      </c>
      <c r="B308" s="25">
        <v>2008</v>
      </c>
      <c r="C308" s="25">
        <v>8</v>
      </c>
      <c r="D308" s="25">
        <v>11</v>
      </c>
      <c r="E308" s="26" t="s">
        <v>94</v>
      </c>
      <c r="F308" s="25">
        <v>1</v>
      </c>
      <c r="I308" s="24"/>
      <c r="J308" t="s">
        <v>87</v>
      </c>
      <c r="K308">
        <v>69</v>
      </c>
      <c r="M308">
        <v>78</v>
      </c>
      <c r="O308">
        <v>0</v>
      </c>
      <c r="P308" t="s">
        <v>1203</v>
      </c>
      <c r="Q308" s="26">
        <v>0</v>
      </c>
      <c r="R308"/>
    </row>
    <row r="309" spans="1:19" x14ac:dyDescent="0.35">
      <c r="A309" s="23">
        <v>39672</v>
      </c>
      <c r="B309" s="25">
        <v>2008</v>
      </c>
      <c r="C309" s="25">
        <v>8</v>
      </c>
      <c r="D309" s="25">
        <v>12</v>
      </c>
      <c r="E309" s="26" t="s">
        <v>1197</v>
      </c>
      <c r="F309" s="25">
        <v>1</v>
      </c>
      <c r="I309" s="24"/>
      <c r="J309" t="s">
        <v>86</v>
      </c>
      <c r="K309">
        <v>65</v>
      </c>
      <c r="M309">
        <v>74</v>
      </c>
      <c r="O309">
        <v>1</v>
      </c>
      <c r="P309" t="s">
        <v>1202</v>
      </c>
      <c r="Q309" s="26">
        <v>0</v>
      </c>
      <c r="R309"/>
    </row>
    <row r="310" spans="1:19" x14ac:dyDescent="0.35">
      <c r="A310" s="23">
        <v>39672</v>
      </c>
      <c r="B310" s="25">
        <v>2008</v>
      </c>
      <c r="C310" s="25">
        <v>8</v>
      </c>
      <c r="D310" s="25">
        <v>12</v>
      </c>
      <c r="E310" s="26" t="s">
        <v>1197</v>
      </c>
      <c r="F310" s="25">
        <v>1</v>
      </c>
      <c r="I310" s="24"/>
      <c r="J310" t="s">
        <v>86</v>
      </c>
      <c r="K310">
        <v>59</v>
      </c>
      <c r="M310">
        <v>67</v>
      </c>
      <c r="O310">
        <v>0</v>
      </c>
      <c r="P310" t="s">
        <v>1203</v>
      </c>
      <c r="Q310" s="26">
        <v>0</v>
      </c>
      <c r="R310"/>
    </row>
    <row r="311" spans="1:19" x14ac:dyDescent="0.35">
      <c r="A311" s="23">
        <v>39672</v>
      </c>
      <c r="B311" s="25">
        <v>2008</v>
      </c>
      <c r="C311" s="25">
        <v>8</v>
      </c>
      <c r="D311" s="25">
        <v>12</v>
      </c>
      <c r="E311" s="26" t="s">
        <v>1197</v>
      </c>
      <c r="F311" s="25">
        <v>1</v>
      </c>
      <c r="I311" s="24"/>
      <c r="J311" t="s">
        <v>86</v>
      </c>
      <c r="K311">
        <v>64</v>
      </c>
      <c r="M311">
        <v>74</v>
      </c>
      <c r="O311">
        <v>0</v>
      </c>
      <c r="P311" t="s">
        <v>1203</v>
      </c>
      <c r="Q311" s="26">
        <v>0</v>
      </c>
      <c r="R311"/>
      <c r="S311" t="s">
        <v>103</v>
      </c>
    </row>
    <row r="312" spans="1:19" x14ac:dyDescent="0.35">
      <c r="A312" s="23">
        <v>39672</v>
      </c>
      <c r="B312" s="25">
        <v>2008</v>
      </c>
      <c r="C312" s="25">
        <v>8</v>
      </c>
      <c r="D312" s="25">
        <v>12</v>
      </c>
      <c r="E312" s="26" t="s">
        <v>94</v>
      </c>
      <c r="F312" s="25">
        <v>1</v>
      </c>
      <c r="I312" s="24"/>
      <c r="J312" t="s">
        <v>86</v>
      </c>
      <c r="K312">
        <v>64</v>
      </c>
      <c r="M312">
        <v>71</v>
      </c>
      <c r="O312">
        <v>0</v>
      </c>
      <c r="P312" t="s">
        <v>1203</v>
      </c>
      <c r="Q312" s="26">
        <v>0</v>
      </c>
      <c r="R312"/>
    </row>
    <row r="313" spans="1:19" x14ac:dyDescent="0.35">
      <c r="A313" s="23">
        <v>39672</v>
      </c>
      <c r="B313" s="25">
        <v>2008</v>
      </c>
      <c r="C313" s="25">
        <v>8</v>
      </c>
      <c r="D313" s="25">
        <v>12</v>
      </c>
      <c r="E313" s="26" t="s">
        <v>94</v>
      </c>
      <c r="F313" s="25">
        <v>1</v>
      </c>
      <c r="I313" s="24"/>
      <c r="J313" t="s">
        <v>87</v>
      </c>
      <c r="K313">
        <v>67</v>
      </c>
      <c r="M313">
        <v>75</v>
      </c>
      <c r="O313">
        <v>0</v>
      </c>
      <c r="P313" t="s">
        <v>1203</v>
      </c>
      <c r="Q313" s="26">
        <v>0</v>
      </c>
      <c r="R313"/>
    </row>
    <row r="314" spans="1:19" x14ac:dyDescent="0.35">
      <c r="A314" s="23">
        <v>39673</v>
      </c>
      <c r="B314" s="25">
        <v>2008</v>
      </c>
      <c r="C314" s="25">
        <v>8</v>
      </c>
      <c r="D314" s="25">
        <v>13</v>
      </c>
      <c r="E314" s="26" t="s">
        <v>94</v>
      </c>
      <c r="F314" s="25">
        <v>1</v>
      </c>
      <c r="I314" s="24"/>
      <c r="J314" t="s">
        <v>87</v>
      </c>
      <c r="K314">
        <v>70</v>
      </c>
      <c r="M314">
        <v>80</v>
      </c>
      <c r="O314">
        <v>1</v>
      </c>
      <c r="P314" t="s">
        <v>1202</v>
      </c>
      <c r="Q314" s="26">
        <v>0</v>
      </c>
      <c r="R314"/>
    </row>
    <row r="315" spans="1:19" x14ac:dyDescent="0.35">
      <c r="A315" s="23">
        <v>39673</v>
      </c>
      <c r="B315" s="25">
        <v>2008</v>
      </c>
      <c r="C315" s="25">
        <v>8</v>
      </c>
      <c r="D315" s="25">
        <v>13</v>
      </c>
      <c r="E315" s="26" t="s">
        <v>94</v>
      </c>
      <c r="F315" s="25">
        <v>1</v>
      </c>
      <c r="I315" s="24"/>
      <c r="J315" t="s">
        <v>86</v>
      </c>
      <c r="K315">
        <v>62</v>
      </c>
      <c r="M315">
        <v>71</v>
      </c>
      <c r="O315">
        <v>0</v>
      </c>
      <c r="P315" t="s">
        <v>1203</v>
      </c>
      <c r="Q315" s="26">
        <v>0</v>
      </c>
      <c r="R315"/>
    </row>
    <row r="316" spans="1:19" x14ac:dyDescent="0.35">
      <c r="A316" s="23">
        <v>39674</v>
      </c>
      <c r="B316" s="25">
        <v>2008</v>
      </c>
      <c r="C316" s="25">
        <v>8</v>
      </c>
      <c r="D316" s="25">
        <v>14</v>
      </c>
      <c r="E316" s="26" t="s">
        <v>1197</v>
      </c>
      <c r="F316" s="25">
        <v>1</v>
      </c>
      <c r="I316" s="24"/>
      <c r="J316" t="s">
        <v>86</v>
      </c>
      <c r="K316">
        <v>56</v>
      </c>
      <c r="M316">
        <v>64</v>
      </c>
      <c r="O316">
        <v>0</v>
      </c>
      <c r="P316" t="s">
        <v>1203</v>
      </c>
      <c r="Q316" s="26">
        <v>0</v>
      </c>
      <c r="R316"/>
    </row>
    <row r="317" spans="1:19" x14ac:dyDescent="0.35">
      <c r="A317" s="23">
        <v>39675</v>
      </c>
      <c r="B317" s="25">
        <v>2008</v>
      </c>
      <c r="C317" s="25">
        <v>8</v>
      </c>
      <c r="D317" s="25">
        <v>15</v>
      </c>
      <c r="E317" s="26" t="s">
        <v>94</v>
      </c>
      <c r="F317" s="25">
        <v>1</v>
      </c>
      <c r="I317" s="24"/>
      <c r="J317" t="s">
        <v>86</v>
      </c>
      <c r="K317">
        <v>58</v>
      </c>
      <c r="M317">
        <v>68</v>
      </c>
      <c r="O317">
        <v>1</v>
      </c>
      <c r="P317" t="s">
        <v>1202</v>
      </c>
      <c r="Q317" s="26">
        <v>0</v>
      </c>
      <c r="R317"/>
    </row>
    <row r="318" spans="1:19" x14ac:dyDescent="0.35">
      <c r="A318" s="23">
        <v>39675</v>
      </c>
      <c r="B318" s="25">
        <v>2008</v>
      </c>
      <c r="C318" s="25">
        <v>8</v>
      </c>
      <c r="D318" s="25">
        <v>15</v>
      </c>
      <c r="E318" s="26" t="s">
        <v>94</v>
      </c>
      <c r="F318" s="25">
        <v>1</v>
      </c>
      <c r="I318" s="24"/>
      <c r="J318" t="s">
        <v>86</v>
      </c>
      <c r="K318">
        <v>57</v>
      </c>
      <c r="M318">
        <v>65</v>
      </c>
      <c r="O318">
        <v>0</v>
      </c>
      <c r="P318" t="s">
        <v>1203</v>
      </c>
      <c r="Q318" s="26">
        <v>0</v>
      </c>
      <c r="R318"/>
    </row>
    <row r="319" spans="1:19" x14ac:dyDescent="0.35">
      <c r="A319" s="23">
        <v>39676</v>
      </c>
      <c r="B319" s="25">
        <v>2008</v>
      </c>
      <c r="C319" s="25">
        <v>8</v>
      </c>
      <c r="D319" s="25">
        <v>16</v>
      </c>
      <c r="E319" s="26" t="s">
        <v>94</v>
      </c>
      <c r="F319" s="25">
        <v>1</v>
      </c>
      <c r="I319" s="24"/>
      <c r="J319" t="s">
        <v>86</v>
      </c>
      <c r="K319">
        <v>68</v>
      </c>
      <c r="M319">
        <v>75</v>
      </c>
      <c r="O319">
        <v>1</v>
      </c>
      <c r="P319" t="s">
        <v>1202</v>
      </c>
      <c r="Q319" s="26">
        <v>0</v>
      </c>
      <c r="R319"/>
    </row>
    <row r="320" spans="1:19" x14ac:dyDescent="0.35">
      <c r="A320" s="23">
        <v>39676</v>
      </c>
      <c r="B320" s="25">
        <v>2008</v>
      </c>
      <c r="C320" s="25">
        <v>8</v>
      </c>
      <c r="D320" s="25">
        <v>16</v>
      </c>
      <c r="E320" s="26" t="s">
        <v>94</v>
      </c>
      <c r="F320" s="25">
        <v>1</v>
      </c>
      <c r="I320" s="24"/>
      <c r="J320" t="s">
        <v>87</v>
      </c>
      <c r="K320">
        <v>66</v>
      </c>
      <c r="M320">
        <v>75</v>
      </c>
      <c r="O320">
        <v>1</v>
      </c>
      <c r="P320" t="s">
        <v>1202</v>
      </c>
      <c r="Q320" s="26">
        <v>0</v>
      </c>
      <c r="R320"/>
      <c r="S320" t="s">
        <v>103</v>
      </c>
    </row>
    <row r="321" spans="1:26" x14ac:dyDescent="0.35">
      <c r="A321" s="23">
        <v>39677</v>
      </c>
      <c r="B321" s="25">
        <v>2008</v>
      </c>
      <c r="C321" s="25">
        <v>8</v>
      </c>
      <c r="D321" s="25">
        <v>17</v>
      </c>
      <c r="E321" s="26" t="s">
        <v>1197</v>
      </c>
      <c r="F321" s="25">
        <v>1</v>
      </c>
      <c r="I321" s="24"/>
      <c r="J321" t="s">
        <v>87</v>
      </c>
      <c r="K321">
        <v>74</v>
      </c>
      <c r="M321">
        <v>82</v>
      </c>
      <c r="O321">
        <v>1</v>
      </c>
      <c r="P321" t="s">
        <v>1202</v>
      </c>
      <c r="Q321" s="26">
        <v>0</v>
      </c>
      <c r="R321"/>
    </row>
    <row r="322" spans="1:26" x14ac:dyDescent="0.35">
      <c r="A322" s="23">
        <v>39677</v>
      </c>
      <c r="B322" s="25">
        <v>2008</v>
      </c>
      <c r="C322" s="25">
        <v>8</v>
      </c>
      <c r="D322" s="25">
        <v>17</v>
      </c>
      <c r="E322" s="26" t="s">
        <v>94</v>
      </c>
      <c r="F322" s="25">
        <v>1</v>
      </c>
      <c r="I322" s="24"/>
      <c r="J322" t="s">
        <v>87</v>
      </c>
      <c r="K322">
        <v>71</v>
      </c>
      <c r="M322">
        <v>80</v>
      </c>
      <c r="O322">
        <v>1</v>
      </c>
      <c r="P322" t="s">
        <v>1202</v>
      </c>
      <c r="Q322" s="26">
        <v>0</v>
      </c>
      <c r="R322"/>
    </row>
    <row r="323" spans="1:26" x14ac:dyDescent="0.35">
      <c r="A323" s="23">
        <v>39677</v>
      </c>
      <c r="B323" s="25">
        <v>2008</v>
      </c>
      <c r="C323" s="25">
        <v>8</v>
      </c>
      <c r="D323" s="25">
        <v>17</v>
      </c>
      <c r="E323" s="26" t="s">
        <v>94</v>
      </c>
      <c r="F323" s="25">
        <v>1</v>
      </c>
      <c r="I323" s="24"/>
      <c r="J323" t="s">
        <v>86</v>
      </c>
      <c r="K323">
        <v>64</v>
      </c>
      <c r="M323">
        <v>71</v>
      </c>
      <c r="O323">
        <v>1</v>
      </c>
      <c r="P323" t="s">
        <v>1202</v>
      </c>
      <c r="Q323" s="26">
        <v>0</v>
      </c>
      <c r="R323"/>
    </row>
    <row r="324" spans="1:26" x14ac:dyDescent="0.35">
      <c r="A324" s="23">
        <v>39679</v>
      </c>
      <c r="B324" s="25">
        <v>2008</v>
      </c>
      <c r="C324" s="25">
        <v>8</v>
      </c>
      <c r="D324" s="25">
        <v>19</v>
      </c>
      <c r="E324" s="26" t="s">
        <v>1197</v>
      </c>
      <c r="F324" s="25">
        <v>1</v>
      </c>
      <c r="I324" s="24"/>
      <c r="J324" t="s">
        <v>86</v>
      </c>
      <c r="K324">
        <v>64</v>
      </c>
      <c r="M324">
        <v>73</v>
      </c>
      <c r="O324">
        <v>0</v>
      </c>
      <c r="P324" t="s">
        <v>1203</v>
      </c>
      <c r="Q324" s="26">
        <v>0</v>
      </c>
      <c r="R324"/>
    </row>
    <row r="325" spans="1:26" x14ac:dyDescent="0.35">
      <c r="A325" s="23">
        <v>39679</v>
      </c>
      <c r="B325" s="25">
        <v>2008</v>
      </c>
      <c r="C325" s="25">
        <v>8</v>
      </c>
      <c r="D325" s="25">
        <v>19</v>
      </c>
      <c r="E325" s="26" t="s">
        <v>1197</v>
      </c>
      <c r="F325" s="25">
        <v>1</v>
      </c>
      <c r="I325" s="24"/>
      <c r="J325" t="s">
        <v>86</v>
      </c>
      <c r="K325">
        <v>53</v>
      </c>
      <c r="M325">
        <v>59</v>
      </c>
      <c r="O325">
        <v>0</v>
      </c>
      <c r="P325" t="s">
        <v>1203</v>
      </c>
      <c r="Q325" s="26">
        <v>0</v>
      </c>
      <c r="R325"/>
    </row>
    <row r="326" spans="1:26" x14ac:dyDescent="0.35">
      <c r="A326" s="23">
        <v>39679</v>
      </c>
      <c r="B326" s="25">
        <v>2008</v>
      </c>
      <c r="C326" s="25">
        <v>8</v>
      </c>
      <c r="D326" s="25">
        <v>19</v>
      </c>
      <c r="E326" s="26" t="s">
        <v>94</v>
      </c>
      <c r="F326" s="25">
        <v>1</v>
      </c>
      <c r="I326" s="24"/>
      <c r="J326" t="s">
        <v>86</v>
      </c>
      <c r="K326">
        <v>73</v>
      </c>
      <c r="M326">
        <v>81</v>
      </c>
      <c r="O326">
        <v>1</v>
      </c>
      <c r="P326" t="s">
        <v>1202</v>
      </c>
      <c r="Q326" s="26">
        <v>0</v>
      </c>
      <c r="R326"/>
    </row>
    <row r="327" spans="1:26" x14ac:dyDescent="0.35">
      <c r="A327" s="23">
        <v>39680</v>
      </c>
      <c r="B327" s="25">
        <v>2008</v>
      </c>
      <c r="C327" s="25">
        <v>8</v>
      </c>
      <c r="D327" s="25">
        <v>20</v>
      </c>
      <c r="E327" s="26" t="s">
        <v>1197</v>
      </c>
      <c r="F327" s="25">
        <v>1</v>
      </c>
      <c r="I327" s="24"/>
      <c r="J327" t="s">
        <v>86</v>
      </c>
      <c r="K327">
        <v>61</v>
      </c>
      <c r="M327">
        <v>70</v>
      </c>
      <c r="O327">
        <v>0</v>
      </c>
      <c r="P327" t="s">
        <v>1203</v>
      </c>
      <c r="Q327" s="26">
        <v>0</v>
      </c>
      <c r="R327"/>
    </row>
    <row r="328" spans="1:26" x14ac:dyDescent="0.35">
      <c r="A328" s="23">
        <v>39681</v>
      </c>
      <c r="B328" s="25">
        <v>2008</v>
      </c>
      <c r="C328" s="25">
        <v>8</v>
      </c>
      <c r="D328" s="25">
        <v>21</v>
      </c>
      <c r="E328" s="26" t="s">
        <v>1197</v>
      </c>
      <c r="F328" s="25">
        <v>1</v>
      </c>
      <c r="I328" s="24"/>
      <c r="J328" t="s">
        <v>86</v>
      </c>
      <c r="K328">
        <v>68</v>
      </c>
      <c r="M328">
        <v>76</v>
      </c>
      <c r="O328">
        <v>1</v>
      </c>
      <c r="P328" t="s">
        <v>1202</v>
      </c>
      <c r="Q328" s="26">
        <v>0</v>
      </c>
      <c r="R328"/>
    </row>
    <row r="329" spans="1:26" x14ac:dyDescent="0.35">
      <c r="A329" s="23">
        <v>40028</v>
      </c>
      <c r="B329" s="25">
        <v>2009</v>
      </c>
      <c r="C329" s="25">
        <v>8</v>
      </c>
      <c r="D329" s="25">
        <v>3</v>
      </c>
      <c r="E329" s="26" t="s">
        <v>134</v>
      </c>
      <c r="F329" s="26">
        <v>1</v>
      </c>
      <c r="G329" s="26" t="s">
        <v>449</v>
      </c>
      <c r="H329" s="26"/>
      <c r="I329" s="25"/>
      <c r="J329" s="26" t="s">
        <v>504</v>
      </c>
      <c r="K329" s="26"/>
      <c r="L329" s="26"/>
      <c r="M329" s="26"/>
      <c r="N329" s="26"/>
      <c r="O329" s="26">
        <v>0</v>
      </c>
      <c r="P329" s="26" t="s">
        <v>102</v>
      </c>
      <c r="Q329" s="26"/>
      <c r="S329" s="26"/>
    </row>
    <row r="330" spans="1:26" x14ac:dyDescent="0.35">
      <c r="A330" s="23">
        <v>40000</v>
      </c>
      <c r="B330" s="25">
        <v>2009</v>
      </c>
      <c r="C330" s="25">
        <v>7</v>
      </c>
      <c r="D330" s="25">
        <v>6</v>
      </c>
      <c r="E330" s="26" t="s">
        <v>134</v>
      </c>
      <c r="F330" s="26">
        <v>1</v>
      </c>
      <c r="G330" s="26" t="s">
        <v>108</v>
      </c>
      <c r="H330" s="26" t="s">
        <v>149</v>
      </c>
      <c r="I330" s="25"/>
      <c r="J330" s="26" t="s">
        <v>150</v>
      </c>
      <c r="K330" s="26"/>
      <c r="L330" s="26">
        <v>162</v>
      </c>
      <c r="M330" s="26"/>
      <c r="N330" s="26">
        <v>179</v>
      </c>
      <c r="O330" s="26">
        <v>1</v>
      </c>
      <c r="P330" s="26" t="s">
        <v>101</v>
      </c>
      <c r="Q330" s="26"/>
      <c r="S330" s="26"/>
      <c r="T330" s="20"/>
      <c r="U330" s="22"/>
      <c r="V330" s="18"/>
      <c r="Y330" s="18"/>
      <c r="Z330" s="18"/>
    </row>
    <row r="331" spans="1:26" x14ac:dyDescent="0.35">
      <c r="A331" s="23">
        <v>40000</v>
      </c>
      <c r="B331" s="25">
        <v>2009</v>
      </c>
      <c r="C331" s="25">
        <v>7</v>
      </c>
      <c r="D331" s="25">
        <v>6</v>
      </c>
      <c r="E331" s="26" t="s">
        <v>134</v>
      </c>
      <c r="F331" s="26">
        <v>1</v>
      </c>
      <c r="G331" s="26" t="s">
        <v>108</v>
      </c>
      <c r="H331" s="26" t="s">
        <v>151</v>
      </c>
      <c r="I331" s="25"/>
      <c r="J331" s="26" t="s">
        <v>150</v>
      </c>
      <c r="K331" s="26"/>
      <c r="L331" s="26">
        <v>146</v>
      </c>
      <c r="M331" s="26"/>
      <c r="N331" s="26">
        <v>169</v>
      </c>
      <c r="O331" s="26">
        <v>0</v>
      </c>
      <c r="P331" s="26" t="s">
        <v>102</v>
      </c>
      <c r="Q331" s="26"/>
      <c r="S331" s="26"/>
      <c r="T331" s="26"/>
      <c r="U331" s="26"/>
      <c r="V331" s="26"/>
      <c r="Y331" s="26"/>
      <c r="Z331" s="26"/>
    </row>
    <row r="332" spans="1:26" x14ac:dyDescent="0.35">
      <c r="A332" s="23">
        <v>40000</v>
      </c>
      <c r="B332" s="25">
        <v>2009</v>
      </c>
      <c r="C332" s="25">
        <v>7</v>
      </c>
      <c r="D332" s="25">
        <v>6</v>
      </c>
      <c r="E332" s="26" t="s">
        <v>134</v>
      </c>
      <c r="F332" s="26">
        <v>1</v>
      </c>
      <c r="G332" s="26" t="s">
        <v>108</v>
      </c>
      <c r="H332" s="26" t="s">
        <v>152</v>
      </c>
      <c r="I332" s="25"/>
      <c r="J332" s="26" t="s">
        <v>86</v>
      </c>
      <c r="K332" s="26"/>
      <c r="L332" s="26">
        <v>161</v>
      </c>
      <c r="M332" s="26"/>
      <c r="N332" s="26">
        <v>183</v>
      </c>
      <c r="O332" s="26">
        <v>1</v>
      </c>
      <c r="P332" s="26" t="s">
        <v>101</v>
      </c>
      <c r="Q332" s="26"/>
      <c r="S332" s="26"/>
      <c r="T332" s="26"/>
      <c r="U332" s="26"/>
      <c r="V332" s="26"/>
      <c r="Y332" s="26"/>
      <c r="Z332" s="26"/>
    </row>
    <row r="333" spans="1:26" x14ac:dyDescent="0.35">
      <c r="A333" s="23">
        <v>40000</v>
      </c>
      <c r="B333" s="25">
        <v>2009</v>
      </c>
      <c r="C333" s="25">
        <v>7</v>
      </c>
      <c r="D333" s="25">
        <v>6</v>
      </c>
      <c r="E333" s="26" t="s">
        <v>134</v>
      </c>
      <c r="F333" s="26">
        <v>1</v>
      </c>
      <c r="G333" s="26" t="s">
        <v>108</v>
      </c>
      <c r="H333" s="26" t="s">
        <v>153</v>
      </c>
      <c r="I333" s="25"/>
      <c r="J333" s="26" t="s">
        <v>87</v>
      </c>
      <c r="K333" s="26"/>
      <c r="L333" s="26">
        <v>185</v>
      </c>
      <c r="M333" s="26"/>
      <c r="N333" s="26">
        <v>202</v>
      </c>
      <c r="O333" s="26">
        <v>1</v>
      </c>
      <c r="P333" s="26" t="s">
        <v>101</v>
      </c>
      <c r="Q333" s="26"/>
      <c r="S333" s="26"/>
      <c r="T333" s="26"/>
      <c r="U333" s="26"/>
      <c r="V333" s="26"/>
      <c r="Y333" s="26"/>
      <c r="Z333" s="26"/>
    </row>
    <row r="334" spans="1:26" x14ac:dyDescent="0.35">
      <c r="A334" s="23">
        <v>40000</v>
      </c>
      <c r="B334" s="25">
        <v>2009</v>
      </c>
      <c r="C334" s="25">
        <v>7</v>
      </c>
      <c r="D334" s="25">
        <v>6</v>
      </c>
      <c r="E334" s="26" t="s">
        <v>134</v>
      </c>
      <c r="F334" s="26">
        <v>1</v>
      </c>
      <c r="G334" s="26" t="s">
        <v>108</v>
      </c>
      <c r="H334" s="26" t="s">
        <v>155</v>
      </c>
      <c r="I334" s="25"/>
      <c r="J334" s="26" t="s">
        <v>86</v>
      </c>
      <c r="K334" s="26"/>
      <c r="L334" s="26">
        <v>166</v>
      </c>
      <c r="M334" s="26"/>
      <c r="N334" s="26">
        <v>184</v>
      </c>
      <c r="O334" s="26">
        <v>1</v>
      </c>
      <c r="P334" s="26" t="s">
        <v>101</v>
      </c>
      <c r="Q334" s="26"/>
      <c r="S334" s="26"/>
      <c r="T334" s="26"/>
      <c r="U334" s="26"/>
      <c r="V334" s="26"/>
      <c r="Y334" s="26"/>
      <c r="Z334" s="26"/>
    </row>
    <row r="335" spans="1:26" x14ac:dyDescent="0.35">
      <c r="A335" s="23">
        <v>40000</v>
      </c>
      <c r="B335" s="25">
        <v>2009</v>
      </c>
      <c r="C335" s="25">
        <v>7</v>
      </c>
      <c r="D335" s="25">
        <v>6</v>
      </c>
      <c r="E335" s="26" t="s">
        <v>134</v>
      </c>
      <c r="F335" s="26">
        <v>1</v>
      </c>
      <c r="G335" s="26" t="s">
        <v>108</v>
      </c>
      <c r="H335" s="26" t="s">
        <v>156</v>
      </c>
      <c r="I335" s="25"/>
      <c r="J335" s="26" t="s">
        <v>86</v>
      </c>
      <c r="K335" s="26"/>
      <c r="L335" s="26">
        <v>154</v>
      </c>
      <c r="M335" s="26"/>
      <c r="N335" s="26">
        <v>157</v>
      </c>
      <c r="O335" s="26">
        <v>0</v>
      </c>
      <c r="P335" s="26" t="s">
        <v>102</v>
      </c>
      <c r="Q335" s="26"/>
      <c r="S335" s="26"/>
      <c r="T335" s="26"/>
      <c r="U335" s="26"/>
      <c r="V335" s="26"/>
      <c r="Y335" s="26"/>
      <c r="Z335" s="26"/>
    </row>
    <row r="336" spans="1:26" x14ac:dyDescent="0.35">
      <c r="A336" s="23">
        <v>40000</v>
      </c>
      <c r="B336" s="25">
        <v>2009</v>
      </c>
      <c r="C336" s="25">
        <v>7</v>
      </c>
      <c r="D336" s="25">
        <v>6</v>
      </c>
      <c r="E336" s="26" t="s">
        <v>134</v>
      </c>
      <c r="F336" s="26">
        <v>1</v>
      </c>
      <c r="G336" s="26" t="s">
        <v>108</v>
      </c>
      <c r="H336" s="26" t="s">
        <v>157</v>
      </c>
      <c r="I336" s="25"/>
      <c r="J336" s="26" t="s">
        <v>86</v>
      </c>
      <c r="K336" s="26"/>
      <c r="L336" s="26">
        <v>153</v>
      </c>
      <c r="M336" s="26"/>
      <c r="N336" s="26">
        <v>170</v>
      </c>
      <c r="O336" s="26">
        <v>0</v>
      </c>
      <c r="P336" s="26" t="s">
        <v>102</v>
      </c>
      <c r="Q336" s="26"/>
      <c r="S336" s="26"/>
      <c r="T336" s="26"/>
      <c r="U336" s="26"/>
      <c r="V336" s="26"/>
      <c r="Y336" s="26"/>
      <c r="Z336" s="26"/>
    </row>
    <row r="337" spans="1:26" x14ac:dyDescent="0.35">
      <c r="A337" s="23">
        <v>40000</v>
      </c>
      <c r="B337" s="25">
        <v>2009</v>
      </c>
      <c r="C337" s="25">
        <v>7</v>
      </c>
      <c r="D337" s="25">
        <v>6</v>
      </c>
      <c r="E337" s="26" t="s">
        <v>134</v>
      </c>
      <c r="F337" s="26">
        <v>1</v>
      </c>
      <c r="G337" s="26" t="s">
        <v>108</v>
      </c>
      <c r="H337" s="26" t="s">
        <v>158</v>
      </c>
      <c r="I337" s="25"/>
      <c r="J337" s="26" t="s">
        <v>86</v>
      </c>
      <c r="K337" s="26"/>
      <c r="L337" s="26">
        <v>163</v>
      </c>
      <c r="M337" s="26"/>
      <c r="N337" s="26">
        <v>185</v>
      </c>
      <c r="O337" s="26">
        <v>0</v>
      </c>
      <c r="P337" s="26" t="s">
        <v>102</v>
      </c>
      <c r="Q337" s="26"/>
      <c r="S337" s="26"/>
      <c r="T337" s="26"/>
      <c r="U337" s="26"/>
      <c r="V337" s="26"/>
      <c r="Y337" s="26"/>
      <c r="Z337" s="26"/>
    </row>
    <row r="338" spans="1:26" x14ac:dyDescent="0.35">
      <c r="A338" s="23">
        <v>40000</v>
      </c>
      <c r="B338" s="25">
        <v>2009</v>
      </c>
      <c r="C338" s="25">
        <v>7</v>
      </c>
      <c r="D338" s="25">
        <v>6</v>
      </c>
      <c r="E338" s="26" t="s">
        <v>134</v>
      </c>
      <c r="F338" s="26">
        <v>1</v>
      </c>
      <c r="G338" s="26" t="s">
        <v>108</v>
      </c>
      <c r="H338" s="26" t="s">
        <v>159</v>
      </c>
      <c r="I338" s="25"/>
      <c r="J338" s="26" t="s">
        <v>86</v>
      </c>
      <c r="K338" s="26"/>
      <c r="L338" s="26">
        <v>151</v>
      </c>
      <c r="M338" s="26"/>
      <c r="N338" s="26">
        <v>170</v>
      </c>
      <c r="O338" s="26">
        <v>0</v>
      </c>
      <c r="P338" s="26" t="s">
        <v>102</v>
      </c>
      <c r="Q338" s="26"/>
      <c r="S338" s="26"/>
      <c r="T338" s="26"/>
      <c r="U338" s="26"/>
      <c r="V338" s="26"/>
      <c r="Y338" s="26"/>
      <c r="Z338" s="26"/>
    </row>
    <row r="339" spans="1:26" x14ac:dyDescent="0.35">
      <c r="A339" s="23">
        <v>40000</v>
      </c>
      <c r="B339" s="25">
        <v>2009</v>
      </c>
      <c r="C339" s="25">
        <v>7</v>
      </c>
      <c r="D339" s="25">
        <v>6</v>
      </c>
      <c r="E339" s="26" t="s">
        <v>134</v>
      </c>
      <c r="F339" s="26">
        <v>1</v>
      </c>
      <c r="G339" s="26" t="s">
        <v>108</v>
      </c>
      <c r="H339" s="26" t="s">
        <v>160</v>
      </c>
      <c r="I339" s="25"/>
      <c r="J339" s="26" t="s">
        <v>86</v>
      </c>
      <c r="K339" s="26"/>
      <c r="L339" s="26">
        <v>155</v>
      </c>
      <c r="M339" s="26"/>
      <c r="N339" s="26">
        <v>176</v>
      </c>
      <c r="O339" s="26">
        <v>0</v>
      </c>
      <c r="P339" s="26" t="s">
        <v>102</v>
      </c>
      <c r="Q339" s="26"/>
      <c r="S339" s="26"/>
      <c r="T339" s="26"/>
      <c r="U339" s="26"/>
      <c r="V339" s="26"/>
      <c r="Y339" s="26"/>
      <c r="Z339" s="26"/>
    </row>
    <row r="340" spans="1:26" x14ac:dyDescent="0.35">
      <c r="A340" s="23">
        <v>40000</v>
      </c>
      <c r="B340" s="25">
        <v>2009</v>
      </c>
      <c r="C340" s="25">
        <v>7</v>
      </c>
      <c r="D340" s="25">
        <v>6</v>
      </c>
      <c r="E340" s="26" t="s">
        <v>134</v>
      </c>
      <c r="F340" s="26">
        <v>1</v>
      </c>
      <c r="G340" s="26" t="s">
        <v>108</v>
      </c>
      <c r="H340" s="26" t="s">
        <v>161</v>
      </c>
      <c r="I340" s="25"/>
      <c r="J340" s="26" t="s">
        <v>86</v>
      </c>
      <c r="K340" s="26"/>
      <c r="L340" s="26"/>
      <c r="M340" s="26"/>
      <c r="N340" s="26"/>
      <c r="O340" s="26">
        <v>1</v>
      </c>
      <c r="P340" s="26" t="s">
        <v>101</v>
      </c>
      <c r="Q340" s="26"/>
      <c r="S340" s="26"/>
      <c r="T340" s="26"/>
      <c r="U340" s="26"/>
      <c r="V340" s="26"/>
      <c r="Y340" s="26"/>
      <c r="Z340" s="26"/>
    </row>
    <row r="341" spans="1:26" x14ac:dyDescent="0.35">
      <c r="A341" s="23">
        <v>40000</v>
      </c>
      <c r="B341" s="25">
        <v>2009</v>
      </c>
      <c r="C341" s="25">
        <v>7</v>
      </c>
      <c r="D341" s="25">
        <v>6</v>
      </c>
      <c r="E341" s="26" t="s">
        <v>134</v>
      </c>
      <c r="F341" s="26">
        <v>1</v>
      </c>
      <c r="G341" s="26" t="s">
        <v>108</v>
      </c>
      <c r="H341" s="26" t="s">
        <v>162</v>
      </c>
      <c r="I341" s="25"/>
      <c r="J341" s="26" t="s">
        <v>86</v>
      </c>
      <c r="K341" s="26"/>
      <c r="L341" s="26">
        <v>148</v>
      </c>
      <c r="M341" s="26"/>
      <c r="N341" s="26">
        <v>163</v>
      </c>
      <c r="O341" s="26">
        <v>0</v>
      </c>
      <c r="P341" s="26" t="s">
        <v>102</v>
      </c>
      <c r="Q341" s="26"/>
      <c r="S341" s="26"/>
      <c r="T341" s="26"/>
      <c r="U341" s="26"/>
      <c r="V341" s="26"/>
      <c r="Y341" s="26"/>
      <c r="Z341" s="26"/>
    </row>
    <row r="342" spans="1:26" x14ac:dyDescent="0.35">
      <c r="A342" s="23">
        <v>40003</v>
      </c>
      <c r="B342" s="25">
        <v>2009</v>
      </c>
      <c r="C342" s="25">
        <v>7</v>
      </c>
      <c r="D342" s="25">
        <v>9</v>
      </c>
      <c r="E342" s="26" t="s">
        <v>134</v>
      </c>
      <c r="F342" s="26">
        <v>1</v>
      </c>
      <c r="G342" s="26" t="s">
        <v>108</v>
      </c>
      <c r="H342" s="26" t="s">
        <v>227</v>
      </c>
      <c r="I342" s="25">
        <v>9851200381400710</v>
      </c>
      <c r="J342" s="26" t="s">
        <v>86</v>
      </c>
      <c r="K342" s="26"/>
      <c r="L342" s="26">
        <v>170</v>
      </c>
      <c r="M342" s="26"/>
      <c r="N342" s="26">
        <v>190</v>
      </c>
      <c r="O342" s="26">
        <v>0</v>
      </c>
      <c r="P342" s="26" t="s">
        <v>102</v>
      </c>
      <c r="Q342" s="26"/>
      <c r="S342" s="26"/>
      <c r="T342" s="26"/>
      <c r="U342" s="26"/>
      <c r="V342" s="26"/>
      <c r="Y342" s="26"/>
      <c r="Z342" s="26"/>
    </row>
    <row r="343" spans="1:26" x14ac:dyDescent="0.35">
      <c r="A343" s="23">
        <v>40013</v>
      </c>
      <c r="B343" s="25">
        <v>2009</v>
      </c>
      <c r="C343" s="25">
        <v>7</v>
      </c>
      <c r="D343" s="25">
        <v>19</v>
      </c>
      <c r="E343" s="26" t="s">
        <v>134</v>
      </c>
      <c r="F343" s="26">
        <v>1</v>
      </c>
      <c r="G343" s="26" t="s">
        <v>108</v>
      </c>
      <c r="H343" s="26" t="s">
        <v>343</v>
      </c>
      <c r="I343" s="25"/>
      <c r="J343" s="26" t="s">
        <v>86</v>
      </c>
      <c r="K343" s="26"/>
      <c r="L343" s="26">
        <v>140</v>
      </c>
      <c r="M343" s="26"/>
      <c r="N343" s="26">
        <v>150</v>
      </c>
      <c r="O343" s="26">
        <v>0</v>
      </c>
      <c r="P343" s="26" t="s">
        <v>102</v>
      </c>
      <c r="Q343" s="26"/>
      <c r="S343" s="26"/>
      <c r="T343" s="26"/>
      <c r="U343" s="26"/>
      <c r="V343" s="26"/>
      <c r="Y343" s="26"/>
      <c r="Z343" s="26"/>
    </row>
    <row r="344" spans="1:26" x14ac:dyDescent="0.35">
      <c r="A344" s="23">
        <v>40041</v>
      </c>
      <c r="B344" s="25">
        <v>2009</v>
      </c>
      <c r="C344" s="25">
        <v>8</v>
      </c>
      <c r="D344" s="25">
        <v>16</v>
      </c>
      <c r="E344" s="26" t="s">
        <v>123</v>
      </c>
      <c r="F344" s="26">
        <v>1</v>
      </c>
      <c r="G344" s="26" t="s">
        <v>108</v>
      </c>
      <c r="H344" s="26" t="s">
        <v>343</v>
      </c>
      <c r="I344" s="25"/>
      <c r="J344" s="26" t="s">
        <v>1332</v>
      </c>
      <c r="K344" s="26"/>
      <c r="L344" s="26"/>
      <c r="M344" s="26"/>
      <c r="N344" s="26"/>
      <c r="O344" s="26">
        <v>0</v>
      </c>
      <c r="P344" s="26" t="s">
        <v>102</v>
      </c>
      <c r="Q344" s="26"/>
      <c r="R344" s="26">
        <v>1</v>
      </c>
      <c r="S344" s="26"/>
      <c r="T344" s="26"/>
      <c r="U344" s="26"/>
      <c r="V344" s="26"/>
      <c r="Y344" s="26"/>
      <c r="Z344" s="26"/>
    </row>
    <row r="345" spans="1:26" x14ac:dyDescent="0.35">
      <c r="A345" s="23">
        <v>40013</v>
      </c>
      <c r="B345" s="25">
        <v>2009</v>
      </c>
      <c r="C345" s="25">
        <v>7</v>
      </c>
      <c r="D345" s="25">
        <v>19</v>
      </c>
      <c r="E345" s="26" t="s">
        <v>134</v>
      </c>
      <c r="F345" s="26">
        <v>1</v>
      </c>
      <c r="G345" s="26" t="s">
        <v>108</v>
      </c>
      <c r="H345" s="26" t="s">
        <v>344</v>
      </c>
      <c r="I345" s="25"/>
      <c r="J345" s="26" t="s">
        <v>86</v>
      </c>
      <c r="K345" s="26"/>
      <c r="L345" s="26">
        <v>140</v>
      </c>
      <c r="M345" s="26"/>
      <c r="N345" s="26">
        <v>155</v>
      </c>
      <c r="O345" s="26">
        <v>0</v>
      </c>
      <c r="P345" s="26" t="s">
        <v>102</v>
      </c>
      <c r="Q345" s="26"/>
      <c r="S345" s="26"/>
      <c r="T345" s="26"/>
      <c r="U345" s="26"/>
      <c r="V345" s="26"/>
      <c r="Y345" s="26"/>
      <c r="Z345" s="26"/>
    </row>
    <row r="346" spans="1:26" x14ac:dyDescent="0.35">
      <c r="A346" s="23">
        <v>40013</v>
      </c>
      <c r="B346" s="25">
        <v>2009</v>
      </c>
      <c r="C346" s="25">
        <v>7</v>
      </c>
      <c r="D346" s="25">
        <v>19</v>
      </c>
      <c r="E346" s="26" t="s">
        <v>134</v>
      </c>
      <c r="F346" s="26">
        <v>1</v>
      </c>
      <c r="G346" s="29" t="s">
        <v>108</v>
      </c>
      <c r="H346" s="29" t="s">
        <v>505</v>
      </c>
      <c r="I346" s="25"/>
      <c r="J346" s="26" t="s">
        <v>504</v>
      </c>
      <c r="K346" s="26"/>
      <c r="L346" s="26">
        <v>155</v>
      </c>
      <c r="M346" s="26"/>
      <c r="N346" s="26">
        <v>176</v>
      </c>
      <c r="O346" s="26">
        <v>0</v>
      </c>
      <c r="P346" s="26" t="s">
        <v>102</v>
      </c>
      <c r="Q346" s="26"/>
      <c r="S346" s="26"/>
      <c r="T346" s="26"/>
      <c r="U346" s="29"/>
      <c r="V346" s="29"/>
      <c r="Y346" s="26"/>
      <c r="Z346" s="26"/>
    </row>
    <row r="347" spans="1:26" x14ac:dyDescent="0.35">
      <c r="A347" s="23">
        <v>40013</v>
      </c>
      <c r="B347" s="25">
        <v>2009</v>
      </c>
      <c r="C347" s="25">
        <v>7</v>
      </c>
      <c r="D347" s="25">
        <v>19</v>
      </c>
      <c r="E347" s="26" t="s">
        <v>134</v>
      </c>
      <c r="F347" s="26">
        <v>1</v>
      </c>
      <c r="G347" s="26" t="s">
        <v>108</v>
      </c>
      <c r="H347" s="26" t="s">
        <v>345</v>
      </c>
      <c r="I347" s="25"/>
      <c r="J347" s="26" t="s">
        <v>86</v>
      </c>
      <c r="K347" s="26"/>
      <c r="L347" s="26">
        <v>160</v>
      </c>
      <c r="M347" s="26"/>
      <c r="N347" s="26">
        <v>177</v>
      </c>
      <c r="O347" s="26">
        <v>0</v>
      </c>
      <c r="P347" s="26" t="s">
        <v>102</v>
      </c>
      <c r="Q347" s="26"/>
      <c r="S347" s="26"/>
      <c r="T347" s="26"/>
      <c r="U347" s="26"/>
      <c r="V347" s="26"/>
      <c r="Y347" s="26"/>
      <c r="Z347" s="26"/>
    </row>
    <row r="348" spans="1:26" x14ac:dyDescent="0.35">
      <c r="A348" s="23">
        <v>40013</v>
      </c>
      <c r="B348" s="25">
        <v>2009</v>
      </c>
      <c r="C348" s="25">
        <v>7</v>
      </c>
      <c r="D348" s="25">
        <v>19</v>
      </c>
      <c r="E348" s="26" t="s">
        <v>134</v>
      </c>
      <c r="F348" s="26">
        <v>1</v>
      </c>
      <c r="G348" s="26" t="s">
        <v>108</v>
      </c>
      <c r="H348" s="26" t="s">
        <v>346</v>
      </c>
      <c r="I348" s="25"/>
      <c r="J348" s="26" t="s">
        <v>86</v>
      </c>
      <c r="K348" s="26"/>
      <c r="L348" s="26">
        <v>147</v>
      </c>
      <c r="M348" s="26"/>
      <c r="N348" s="26">
        <v>165</v>
      </c>
      <c r="O348" s="26">
        <v>0</v>
      </c>
      <c r="P348" s="26" t="s">
        <v>102</v>
      </c>
      <c r="Q348" s="26"/>
      <c r="S348" s="26"/>
      <c r="T348" s="26"/>
      <c r="U348" s="26"/>
      <c r="V348" s="26"/>
      <c r="Y348" s="26"/>
      <c r="Z348" s="26"/>
    </row>
    <row r="349" spans="1:26" x14ac:dyDescent="0.35">
      <c r="A349" s="23">
        <v>40013</v>
      </c>
      <c r="B349" s="25">
        <v>2009</v>
      </c>
      <c r="C349" s="25">
        <v>7</v>
      </c>
      <c r="D349" s="25">
        <v>19</v>
      </c>
      <c r="E349" s="26" t="s">
        <v>134</v>
      </c>
      <c r="F349" s="26">
        <v>1</v>
      </c>
      <c r="G349" s="26" t="s">
        <v>108</v>
      </c>
      <c r="H349" s="26" t="s">
        <v>347</v>
      </c>
      <c r="I349" s="25"/>
      <c r="J349" s="26" t="s">
        <v>86</v>
      </c>
      <c r="K349" s="26"/>
      <c r="L349" s="26">
        <v>152</v>
      </c>
      <c r="M349" s="26"/>
      <c r="N349" s="26">
        <v>166</v>
      </c>
      <c r="O349" s="26">
        <v>0</v>
      </c>
      <c r="P349" s="26" t="s">
        <v>102</v>
      </c>
      <c r="Q349" s="26"/>
      <c r="S349" s="26"/>
      <c r="T349" s="26"/>
      <c r="U349" s="26"/>
      <c r="V349" s="26"/>
      <c r="Y349" s="26"/>
      <c r="Z349" s="26"/>
    </row>
    <row r="350" spans="1:26" x14ac:dyDescent="0.35">
      <c r="A350" s="23">
        <v>40013</v>
      </c>
      <c r="B350" s="25">
        <v>2009</v>
      </c>
      <c r="C350" s="25">
        <v>7</v>
      </c>
      <c r="D350" s="25">
        <v>19</v>
      </c>
      <c r="E350" s="26" t="s">
        <v>134</v>
      </c>
      <c r="F350" s="26">
        <v>1</v>
      </c>
      <c r="G350" s="26" t="s">
        <v>108</v>
      </c>
      <c r="H350" s="26" t="s">
        <v>348</v>
      </c>
      <c r="I350" s="25"/>
      <c r="J350" s="26" t="s">
        <v>86</v>
      </c>
      <c r="K350" s="26"/>
      <c r="L350" s="26">
        <v>156</v>
      </c>
      <c r="M350" s="26"/>
      <c r="N350" s="26">
        <v>170</v>
      </c>
      <c r="O350" s="26">
        <v>0</v>
      </c>
      <c r="P350" s="26" t="s">
        <v>102</v>
      </c>
      <c r="Q350" s="26"/>
      <c r="S350" s="26"/>
      <c r="T350" s="26"/>
      <c r="U350" s="26"/>
      <c r="V350" s="26"/>
      <c r="Y350" s="26"/>
      <c r="Z350" s="26"/>
    </row>
    <row r="351" spans="1:26" x14ac:dyDescent="0.35">
      <c r="A351" s="23">
        <v>40013</v>
      </c>
      <c r="B351" s="25">
        <v>2009</v>
      </c>
      <c r="C351" s="25">
        <v>7</v>
      </c>
      <c r="D351" s="25">
        <v>19</v>
      </c>
      <c r="E351" s="26" t="s">
        <v>134</v>
      </c>
      <c r="F351" s="26">
        <v>1</v>
      </c>
      <c r="G351" s="26" t="s">
        <v>108</v>
      </c>
      <c r="H351" s="26" t="s">
        <v>349</v>
      </c>
      <c r="I351" s="25"/>
      <c r="J351" s="26" t="s">
        <v>87</v>
      </c>
      <c r="K351" s="26"/>
      <c r="L351" s="26">
        <v>170</v>
      </c>
      <c r="M351" s="26"/>
      <c r="N351" s="26">
        <v>191</v>
      </c>
      <c r="O351" s="26">
        <v>1</v>
      </c>
      <c r="P351" s="26" t="s">
        <v>101</v>
      </c>
      <c r="Q351" s="26"/>
      <c r="S351" s="26"/>
      <c r="T351" s="26"/>
      <c r="U351" s="26"/>
      <c r="V351" s="26"/>
      <c r="Y351" s="26"/>
      <c r="Z351" s="26"/>
    </row>
    <row r="352" spans="1:26" x14ac:dyDescent="0.35">
      <c r="A352" s="23">
        <v>40013</v>
      </c>
      <c r="B352" s="25">
        <v>2009</v>
      </c>
      <c r="C352" s="25">
        <v>7</v>
      </c>
      <c r="D352" s="25">
        <v>19</v>
      </c>
      <c r="E352" s="26" t="s">
        <v>134</v>
      </c>
      <c r="F352" s="26">
        <v>1</v>
      </c>
      <c r="G352" s="26" t="s">
        <v>108</v>
      </c>
      <c r="H352" s="26" t="s">
        <v>350</v>
      </c>
      <c r="I352" s="25"/>
      <c r="J352" s="26" t="s">
        <v>86</v>
      </c>
      <c r="K352" s="26"/>
      <c r="L352" s="26">
        <v>157</v>
      </c>
      <c r="M352" s="26"/>
      <c r="N352" s="26">
        <v>173</v>
      </c>
      <c r="O352" s="26">
        <v>0</v>
      </c>
      <c r="P352" s="26" t="s">
        <v>102</v>
      </c>
      <c r="Q352" s="26"/>
      <c r="S352" s="26"/>
      <c r="T352" s="26"/>
      <c r="U352" s="26"/>
      <c r="V352" s="26"/>
      <c r="Y352" s="26"/>
      <c r="Z352" s="26"/>
    </row>
    <row r="353" spans="1:26" x14ac:dyDescent="0.35">
      <c r="A353" s="23">
        <v>40013</v>
      </c>
      <c r="B353" s="25">
        <v>2009</v>
      </c>
      <c r="C353" s="25">
        <v>7</v>
      </c>
      <c r="D353" s="25">
        <v>19</v>
      </c>
      <c r="E353" s="26" t="s">
        <v>134</v>
      </c>
      <c r="F353" s="26">
        <v>1</v>
      </c>
      <c r="G353" s="26" t="s">
        <v>108</v>
      </c>
      <c r="H353" s="26" t="s">
        <v>351</v>
      </c>
      <c r="I353" s="25"/>
      <c r="J353" s="26" t="s">
        <v>86</v>
      </c>
      <c r="K353" s="26"/>
      <c r="L353" s="26">
        <v>164</v>
      </c>
      <c r="M353" s="26"/>
      <c r="N353" s="26">
        <v>184</v>
      </c>
      <c r="O353" s="26">
        <v>1</v>
      </c>
      <c r="P353" s="26" t="s">
        <v>101</v>
      </c>
      <c r="Q353" s="26"/>
      <c r="S353" s="26"/>
      <c r="T353" s="26"/>
      <c r="U353" s="26"/>
      <c r="V353" s="26"/>
      <c r="Y353" s="26"/>
      <c r="Z353" s="26"/>
    </row>
    <row r="354" spans="1:26" x14ac:dyDescent="0.35">
      <c r="A354" s="23">
        <v>40013</v>
      </c>
      <c r="B354" s="25">
        <v>2009</v>
      </c>
      <c r="C354" s="25">
        <v>7</v>
      </c>
      <c r="D354" s="25">
        <v>19</v>
      </c>
      <c r="E354" s="26" t="s">
        <v>134</v>
      </c>
      <c r="F354" s="26">
        <v>1</v>
      </c>
      <c r="G354" s="26" t="s">
        <v>108</v>
      </c>
      <c r="H354" s="26" t="s">
        <v>352</v>
      </c>
      <c r="I354" s="25"/>
      <c r="J354" s="26" t="s">
        <v>86</v>
      </c>
      <c r="K354" s="26"/>
      <c r="L354" s="26">
        <v>190</v>
      </c>
      <c r="M354" s="26"/>
      <c r="N354" s="26">
        <v>206</v>
      </c>
      <c r="O354" s="26">
        <v>0</v>
      </c>
      <c r="P354" s="26" t="s">
        <v>102</v>
      </c>
      <c r="Q354" s="26"/>
      <c r="S354" s="26"/>
      <c r="T354" s="26"/>
      <c r="U354" s="26"/>
      <c r="V354" s="26"/>
      <c r="Y354" s="26"/>
      <c r="Z354" s="26"/>
    </row>
    <row r="355" spans="1:26" x14ac:dyDescent="0.35">
      <c r="A355" s="23">
        <v>40013</v>
      </c>
      <c r="B355" s="25">
        <v>2009</v>
      </c>
      <c r="C355" s="25">
        <v>7</v>
      </c>
      <c r="D355" s="25">
        <v>19</v>
      </c>
      <c r="E355" s="26" t="s">
        <v>134</v>
      </c>
      <c r="F355" s="26">
        <v>1</v>
      </c>
      <c r="G355" s="26" t="s">
        <v>108</v>
      </c>
      <c r="H355" s="26" t="s">
        <v>353</v>
      </c>
      <c r="I355" s="25"/>
      <c r="J355" s="26" t="s">
        <v>87</v>
      </c>
      <c r="K355" s="26"/>
      <c r="L355" s="26">
        <v>176</v>
      </c>
      <c r="M355" s="26"/>
      <c r="N355" s="26">
        <v>198</v>
      </c>
      <c r="O355" s="26">
        <v>0</v>
      </c>
      <c r="P355" s="26" t="s">
        <v>102</v>
      </c>
      <c r="Q355" s="26"/>
      <c r="S355" s="26"/>
      <c r="T355" s="26"/>
      <c r="U355" s="26"/>
      <c r="V355" s="26"/>
      <c r="Y355" s="26"/>
      <c r="Z355" s="26"/>
    </row>
    <row r="356" spans="1:26" x14ac:dyDescent="0.35">
      <c r="A356" s="23">
        <v>39996</v>
      </c>
      <c r="B356" s="25">
        <v>2009</v>
      </c>
      <c r="C356" s="25">
        <v>7</v>
      </c>
      <c r="D356" s="25">
        <v>2</v>
      </c>
      <c r="E356" s="26" t="s">
        <v>106</v>
      </c>
      <c r="F356" s="26">
        <v>1</v>
      </c>
      <c r="G356" s="26" t="s">
        <v>108</v>
      </c>
      <c r="H356" s="26" t="s">
        <v>110</v>
      </c>
      <c r="I356" s="25"/>
      <c r="J356" s="26" t="s">
        <v>87</v>
      </c>
      <c r="K356" s="26"/>
      <c r="L356" s="26">
        <v>193</v>
      </c>
      <c r="M356" s="26"/>
      <c r="N356" s="26">
        <v>206</v>
      </c>
      <c r="O356" s="26">
        <v>1</v>
      </c>
      <c r="P356" s="26" t="s">
        <v>101</v>
      </c>
      <c r="Q356" s="26"/>
      <c r="S356" s="26"/>
      <c r="T356" s="26"/>
      <c r="U356" s="26"/>
      <c r="V356" s="26"/>
      <c r="Y356" s="26"/>
      <c r="Z356" s="26"/>
    </row>
    <row r="357" spans="1:26" x14ac:dyDescent="0.35">
      <c r="A357" s="23">
        <v>39999</v>
      </c>
      <c r="B357" s="25">
        <v>2009</v>
      </c>
      <c r="C357" s="25">
        <v>7</v>
      </c>
      <c r="D357" s="25">
        <v>5</v>
      </c>
      <c r="E357" s="26" t="s">
        <v>117</v>
      </c>
      <c r="F357" s="26">
        <v>1</v>
      </c>
      <c r="G357" s="26" t="s">
        <v>108</v>
      </c>
      <c r="H357" s="26" t="s">
        <v>118</v>
      </c>
      <c r="I357" s="25"/>
      <c r="J357" s="26" t="s">
        <v>86</v>
      </c>
      <c r="K357" s="26"/>
      <c r="L357" s="26">
        <v>167</v>
      </c>
      <c r="M357" s="26"/>
      <c r="N357" s="26">
        <v>190</v>
      </c>
      <c r="O357" s="26">
        <v>0</v>
      </c>
      <c r="P357" s="26" t="s">
        <v>102</v>
      </c>
      <c r="Q357" s="26"/>
      <c r="S357" s="26"/>
      <c r="T357" s="26"/>
      <c r="U357" s="26"/>
      <c r="V357" s="26"/>
      <c r="Y357" s="26"/>
      <c r="Z357" s="26"/>
    </row>
    <row r="358" spans="1:26" x14ac:dyDescent="0.35">
      <c r="A358" s="23">
        <v>40000</v>
      </c>
      <c r="B358" s="25">
        <v>2009</v>
      </c>
      <c r="C358" s="25">
        <v>7</v>
      </c>
      <c r="D358" s="25">
        <v>6</v>
      </c>
      <c r="E358" s="26" t="s">
        <v>119</v>
      </c>
      <c r="F358" s="26">
        <v>1</v>
      </c>
      <c r="G358" s="26" t="s">
        <v>108</v>
      </c>
      <c r="H358" s="26" t="s">
        <v>118</v>
      </c>
      <c r="I358" s="25"/>
      <c r="J358" s="26" t="s">
        <v>1332</v>
      </c>
      <c r="K358" s="26"/>
      <c r="L358" s="26"/>
      <c r="M358" s="26"/>
      <c r="N358" s="26"/>
      <c r="O358" s="26">
        <v>0</v>
      </c>
      <c r="P358" s="26" t="s">
        <v>102</v>
      </c>
      <c r="Q358" s="26"/>
      <c r="R358" s="26">
        <v>1</v>
      </c>
      <c r="S358" s="26"/>
      <c r="T358" s="26"/>
      <c r="U358" s="26"/>
      <c r="V358" s="26"/>
      <c r="Y358" s="26"/>
      <c r="Z358" s="26"/>
    </row>
    <row r="359" spans="1:26" x14ac:dyDescent="0.35">
      <c r="A359" s="23">
        <v>39999</v>
      </c>
      <c r="B359" s="25">
        <v>2009</v>
      </c>
      <c r="C359" s="25">
        <v>7</v>
      </c>
      <c r="D359" s="25">
        <v>5</v>
      </c>
      <c r="E359" s="26" t="s">
        <v>119</v>
      </c>
      <c r="F359" s="26">
        <v>1</v>
      </c>
      <c r="G359" s="26" t="s">
        <v>108</v>
      </c>
      <c r="H359" s="26" t="s">
        <v>120</v>
      </c>
      <c r="I359" s="25"/>
      <c r="J359" s="26" t="s">
        <v>87</v>
      </c>
      <c r="K359" s="26"/>
      <c r="L359" s="26">
        <v>174</v>
      </c>
      <c r="M359" s="26"/>
      <c r="N359" s="26">
        <v>196</v>
      </c>
      <c r="O359" s="26">
        <v>0</v>
      </c>
      <c r="P359" s="26" t="s">
        <v>102</v>
      </c>
      <c r="Q359" s="26"/>
      <c r="S359" s="26"/>
      <c r="T359" s="26"/>
      <c r="U359" s="26"/>
      <c r="V359" s="26"/>
      <c r="Y359" s="26"/>
      <c r="Z359" s="26"/>
    </row>
    <row r="360" spans="1:26" x14ac:dyDescent="0.35">
      <c r="A360" s="23">
        <v>39999</v>
      </c>
      <c r="B360" s="25">
        <v>2009</v>
      </c>
      <c r="C360" s="25">
        <v>7</v>
      </c>
      <c r="D360" s="25">
        <v>5</v>
      </c>
      <c r="E360" s="26" t="s">
        <v>119</v>
      </c>
      <c r="F360" s="26">
        <v>1</v>
      </c>
      <c r="G360" s="26" t="s">
        <v>108</v>
      </c>
      <c r="H360" s="26" t="s">
        <v>121</v>
      </c>
      <c r="I360" s="25">
        <v>9851120031124510</v>
      </c>
      <c r="J360" s="26" t="s">
        <v>87</v>
      </c>
      <c r="K360" s="26"/>
      <c r="L360" s="26">
        <v>191</v>
      </c>
      <c r="M360" s="26"/>
      <c r="N360" s="26">
        <v>213</v>
      </c>
      <c r="O360" s="26">
        <v>0</v>
      </c>
      <c r="P360" s="26" t="s">
        <v>102</v>
      </c>
      <c r="Q360" s="26"/>
      <c r="S360" s="26" t="s">
        <v>122</v>
      </c>
      <c r="T360" s="26"/>
      <c r="U360" s="26"/>
      <c r="V360" s="26"/>
      <c r="Y360" s="26"/>
      <c r="Z360" s="26"/>
    </row>
    <row r="361" spans="1:26" x14ac:dyDescent="0.35">
      <c r="A361" s="23">
        <v>39999</v>
      </c>
      <c r="B361" s="25">
        <v>2009</v>
      </c>
      <c r="C361" s="25">
        <v>7</v>
      </c>
      <c r="D361" s="25">
        <v>5</v>
      </c>
      <c r="E361" s="26" t="s">
        <v>123</v>
      </c>
      <c r="F361" s="26">
        <v>1</v>
      </c>
      <c r="G361" s="26" t="s">
        <v>108</v>
      </c>
      <c r="H361" s="26" t="s">
        <v>125</v>
      </c>
      <c r="I361" s="25"/>
      <c r="J361" s="26" t="s">
        <v>87</v>
      </c>
      <c r="K361" s="26"/>
      <c r="L361" s="26">
        <v>198</v>
      </c>
      <c r="M361" s="26"/>
      <c r="N361" s="26">
        <v>216</v>
      </c>
      <c r="O361" s="26">
        <v>1</v>
      </c>
      <c r="P361" s="26" t="s">
        <v>101</v>
      </c>
      <c r="Q361" s="26"/>
      <c r="S361" s="26"/>
      <c r="T361" s="26"/>
      <c r="U361" s="26"/>
      <c r="V361" s="26"/>
      <c r="Y361" s="26"/>
      <c r="Z361" s="26"/>
    </row>
    <row r="362" spans="1:26" x14ac:dyDescent="0.35">
      <c r="A362" s="23">
        <v>39999</v>
      </c>
      <c r="B362" s="25">
        <v>2009</v>
      </c>
      <c r="C362" s="25">
        <v>7</v>
      </c>
      <c r="D362" s="25">
        <v>5</v>
      </c>
      <c r="E362" s="26" t="s">
        <v>123</v>
      </c>
      <c r="F362" s="26">
        <v>1</v>
      </c>
      <c r="G362" s="26" t="s">
        <v>108</v>
      </c>
      <c r="H362" s="26" t="s">
        <v>126</v>
      </c>
      <c r="I362" s="25"/>
      <c r="J362" s="26" t="s">
        <v>87</v>
      </c>
      <c r="K362" s="26"/>
      <c r="L362" s="26">
        <v>193</v>
      </c>
      <c r="M362" s="26"/>
      <c r="N362" s="26">
        <v>218</v>
      </c>
      <c r="O362" s="26">
        <v>1</v>
      </c>
      <c r="P362" s="26" t="s">
        <v>101</v>
      </c>
      <c r="Q362" s="26"/>
      <c r="S362" s="26"/>
      <c r="T362" s="26"/>
      <c r="U362" s="26"/>
      <c r="V362" s="26"/>
      <c r="Y362" s="26"/>
      <c r="Z362" s="26"/>
    </row>
    <row r="363" spans="1:26" x14ac:dyDescent="0.35">
      <c r="A363" s="23">
        <v>39999</v>
      </c>
      <c r="B363" s="25">
        <v>2009</v>
      </c>
      <c r="C363" s="25">
        <v>7</v>
      </c>
      <c r="D363" s="25">
        <v>5</v>
      </c>
      <c r="E363" s="26" t="s">
        <v>123</v>
      </c>
      <c r="F363" s="26">
        <v>1</v>
      </c>
      <c r="G363" s="26" t="s">
        <v>108</v>
      </c>
      <c r="H363" s="26" t="s">
        <v>127</v>
      </c>
      <c r="I363" s="25">
        <v>985120031119712</v>
      </c>
      <c r="J363" s="26" t="s">
        <v>86</v>
      </c>
      <c r="K363" s="26"/>
      <c r="L363" s="26">
        <v>141</v>
      </c>
      <c r="M363" s="26"/>
      <c r="N363" s="26">
        <v>160</v>
      </c>
      <c r="O363" s="26">
        <v>0</v>
      </c>
      <c r="P363" s="26" t="s">
        <v>102</v>
      </c>
      <c r="Q363" s="26"/>
      <c r="S363" s="26"/>
      <c r="T363" s="26"/>
      <c r="U363" s="26"/>
      <c r="V363" s="26"/>
      <c r="Y363" s="26"/>
      <c r="Z363" s="26"/>
    </row>
    <row r="364" spans="1:26" x14ac:dyDescent="0.35">
      <c r="A364" s="23">
        <v>39999</v>
      </c>
      <c r="B364" s="25">
        <v>2009</v>
      </c>
      <c r="C364" s="25">
        <v>7</v>
      </c>
      <c r="D364" s="25">
        <v>5</v>
      </c>
      <c r="E364" s="26" t="s">
        <v>123</v>
      </c>
      <c r="F364" s="26">
        <v>1</v>
      </c>
      <c r="G364" s="26" t="s">
        <v>108</v>
      </c>
      <c r="H364" s="26" t="s">
        <v>128</v>
      </c>
      <c r="I364" s="25">
        <v>985120031115930</v>
      </c>
      <c r="J364" s="26" t="s">
        <v>87</v>
      </c>
      <c r="K364" s="26"/>
      <c r="L364" s="26">
        <v>186</v>
      </c>
      <c r="M364" s="26"/>
      <c r="N364" s="26">
        <v>207</v>
      </c>
      <c r="O364" s="26">
        <v>0</v>
      </c>
      <c r="P364" s="26" t="s">
        <v>102</v>
      </c>
      <c r="Q364" s="26"/>
      <c r="S364" s="26" t="s">
        <v>129</v>
      </c>
      <c r="T364" s="26"/>
      <c r="U364" s="26"/>
      <c r="V364" s="26"/>
      <c r="Y364" s="26"/>
      <c r="Z364" s="26"/>
    </row>
    <row r="365" spans="1:26" x14ac:dyDescent="0.35">
      <c r="A365" s="23">
        <v>40000</v>
      </c>
      <c r="B365" s="25">
        <v>2009</v>
      </c>
      <c r="C365" s="25">
        <v>7</v>
      </c>
      <c r="D365" s="25">
        <v>6</v>
      </c>
      <c r="E365" s="26" t="s">
        <v>94</v>
      </c>
      <c r="F365" s="26">
        <v>1</v>
      </c>
      <c r="G365" s="26" t="s">
        <v>108</v>
      </c>
      <c r="H365" s="26" t="s">
        <v>128</v>
      </c>
      <c r="I365" s="25"/>
      <c r="J365" s="26" t="s">
        <v>1332</v>
      </c>
      <c r="K365" s="26"/>
      <c r="L365" s="26"/>
      <c r="M365" s="26"/>
      <c r="N365" s="26"/>
      <c r="O365" s="26">
        <v>1</v>
      </c>
      <c r="P365" s="26" t="s">
        <v>107</v>
      </c>
      <c r="Q365" s="26"/>
      <c r="R365" s="26">
        <v>1</v>
      </c>
      <c r="S365" s="26"/>
      <c r="T365" s="26"/>
      <c r="U365" s="26"/>
      <c r="V365" s="26"/>
      <c r="Y365" s="26"/>
      <c r="Z365" s="26"/>
    </row>
    <row r="366" spans="1:26" x14ac:dyDescent="0.35">
      <c r="A366" s="23">
        <v>39999</v>
      </c>
      <c r="B366" s="25">
        <v>2009</v>
      </c>
      <c r="C366" s="25">
        <v>7</v>
      </c>
      <c r="D366" s="25">
        <v>5</v>
      </c>
      <c r="E366" s="26" t="s">
        <v>123</v>
      </c>
      <c r="F366" s="26">
        <v>1</v>
      </c>
      <c r="G366" s="26" t="s">
        <v>108</v>
      </c>
      <c r="H366" s="26" t="s">
        <v>130</v>
      </c>
      <c r="I366" s="25">
        <v>985120031118905</v>
      </c>
      <c r="J366" s="26" t="s">
        <v>86</v>
      </c>
      <c r="K366" s="26"/>
      <c r="L366" s="26">
        <v>146</v>
      </c>
      <c r="M366" s="26"/>
      <c r="N366" s="26">
        <v>163</v>
      </c>
      <c r="O366" s="26">
        <v>0</v>
      </c>
      <c r="P366" s="26" t="s">
        <v>102</v>
      </c>
      <c r="Q366" s="26"/>
      <c r="S366" s="26"/>
      <c r="T366" s="26"/>
      <c r="U366" s="26"/>
      <c r="V366" s="26"/>
      <c r="Y366" s="26"/>
      <c r="Z366" s="26"/>
    </row>
    <row r="367" spans="1:26" x14ac:dyDescent="0.35">
      <c r="A367" s="23">
        <v>40010</v>
      </c>
      <c r="B367" s="25">
        <v>2009</v>
      </c>
      <c r="C367" s="25">
        <v>7</v>
      </c>
      <c r="D367" s="25">
        <v>16</v>
      </c>
      <c r="E367" s="26" t="s">
        <v>123</v>
      </c>
      <c r="F367" s="26">
        <v>1</v>
      </c>
      <c r="G367" s="26" t="s">
        <v>108</v>
      </c>
      <c r="H367" s="26" t="s">
        <v>130</v>
      </c>
      <c r="I367" s="25"/>
      <c r="J367" s="26" t="s">
        <v>1332</v>
      </c>
      <c r="K367" s="26"/>
      <c r="L367" s="26"/>
      <c r="M367" s="26"/>
      <c r="N367" s="26"/>
      <c r="O367" s="26">
        <v>0</v>
      </c>
      <c r="P367" s="26" t="s">
        <v>102</v>
      </c>
      <c r="Q367" s="26"/>
      <c r="R367" s="26">
        <v>1</v>
      </c>
      <c r="S367" s="26"/>
      <c r="T367" s="26"/>
      <c r="U367" s="26"/>
      <c r="V367" s="26"/>
      <c r="Y367" s="26"/>
      <c r="Z367" s="26"/>
    </row>
    <row r="368" spans="1:26" x14ac:dyDescent="0.35">
      <c r="A368" s="23">
        <v>39999</v>
      </c>
      <c r="B368" s="25">
        <v>2009</v>
      </c>
      <c r="C368" s="25">
        <v>7</v>
      </c>
      <c r="D368" s="25">
        <v>5</v>
      </c>
      <c r="E368" s="26" t="s">
        <v>123</v>
      </c>
      <c r="F368" s="26">
        <v>1</v>
      </c>
      <c r="G368" s="26" t="s">
        <v>108</v>
      </c>
      <c r="H368" s="26" t="s">
        <v>131</v>
      </c>
      <c r="I368" s="25">
        <v>985120031112108</v>
      </c>
      <c r="J368" s="26" t="s">
        <v>87</v>
      </c>
      <c r="K368" s="26"/>
      <c r="L368" s="26">
        <v>170</v>
      </c>
      <c r="M368" s="26"/>
      <c r="N368" s="26">
        <v>192</v>
      </c>
      <c r="O368" s="26">
        <v>0</v>
      </c>
      <c r="P368" s="26" t="s">
        <v>102</v>
      </c>
      <c r="Q368" s="26"/>
      <c r="S368" s="26"/>
      <c r="T368" s="26"/>
      <c r="U368" s="26"/>
      <c r="V368" s="26"/>
      <c r="Y368" s="26"/>
      <c r="Z368" s="26"/>
    </row>
    <row r="369" spans="1:26" x14ac:dyDescent="0.35">
      <c r="A369" s="23">
        <v>40000</v>
      </c>
      <c r="B369" s="25">
        <v>2009</v>
      </c>
      <c r="C369" s="25">
        <v>7</v>
      </c>
      <c r="D369" s="25">
        <v>6</v>
      </c>
      <c r="E369" s="26" t="s">
        <v>119</v>
      </c>
      <c r="F369" s="26">
        <v>1</v>
      </c>
      <c r="G369" s="26" t="s">
        <v>108</v>
      </c>
      <c r="H369" s="26" t="s">
        <v>131</v>
      </c>
      <c r="I369" s="25"/>
      <c r="J369" s="26" t="s">
        <v>1332</v>
      </c>
      <c r="K369" s="26"/>
      <c r="L369" s="26"/>
      <c r="M369" s="26"/>
      <c r="N369" s="26"/>
      <c r="O369" s="26">
        <v>0</v>
      </c>
      <c r="P369" s="26" t="s">
        <v>102</v>
      </c>
      <c r="Q369" s="26"/>
      <c r="R369" s="26">
        <v>1</v>
      </c>
      <c r="S369" s="26"/>
      <c r="T369" s="26"/>
      <c r="U369" s="26"/>
      <c r="V369" s="26"/>
      <c r="Y369" s="26"/>
      <c r="Z369" s="26"/>
    </row>
    <row r="370" spans="1:26" x14ac:dyDescent="0.35">
      <c r="A370" s="23">
        <v>40011</v>
      </c>
      <c r="B370" s="25">
        <v>2009</v>
      </c>
      <c r="C370" s="25">
        <v>7</v>
      </c>
      <c r="D370" s="25">
        <v>17</v>
      </c>
      <c r="E370" s="26" t="s">
        <v>123</v>
      </c>
      <c r="F370" s="26">
        <v>1</v>
      </c>
      <c r="G370" s="26" t="s">
        <v>108</v>
      </c>
      <c r="H370" s="26" t="s">
        <v>131</v>
      </c>
      <c r="I370" s="25"/>
      <c r="J370" s="26" t="s">
        <v>1332</v>
      </c>
      <c r="K370" s="26"/>
      <c r="L370" s="26"/>
      <c r="M370" s="26"/>
      <c r="N370" s="26"/>
      <c r="O370" s="26">
        <v>0</v>
      </c>
      <c r="P370" s="26" t="s">
        <v>102</v>
      </c>
      <c r="Q370" s="26"/>
      <c r="R370" s="26">
        <v>1</v>
      </c>
      <c r="S370" s="26"/>
      <c r="T370" s="26"/>
      <c r="U370" s="26"/>
      <c r="V370" s="26"/>
      <c r="Y370" s="26"/>
      <c r="Z370" s="26"/>
    </row>
    <row r="371" spans="1:26" x14ac:dyDescent="0.35">
      <c r="A371" s="23">
        <v>40051</v>
      </c>
      <c r="B371" s="25">
        <v>2009</v>
      </c>
      <c r="C371" s="25">
        <v>8</v>
      </c>
      <c r="D371" s="25">
        <v>26</v>
      </c>
      <c r="E371" s="26" t="s">
        <v>123</v>
      </c>
      <c r="F371" s="26">
        <v>1</v>
      </c>
      <c r="G371" s="26" t="s">
        <v>108</v>
      </c>
      <c r="H371" s="26" t="s">
        <v>131</v>
      </c>
      <c r="I371" s="25"/>
      <c r="J371" s="26" t="s">
        <v>1332</v>
      </c>
      <c r="K371" s="26"/>
      <c r="L371" s="26"/>
      <c r="M371" s="26"/>
      <c r="N371" s="26"/>
      <c r="O371" s="26">
        <v>0</v>
      </c>
      <c r="P371" s="26" t="s">
        <v>102</v>
      </c>
      <c r="Q371" s="26"/>
      <c r="R371" s="26">
        <v>1</v>
      </c>
      <c r="S371" s="26"/>
      <c r="T371" s="26"/>
      <c r="U371" s="26"/>
      <c r="V371" s="26"/>
      <c r="Y371" s="26"/>
      <c r="Z371" s="26"/>
    </row>
    <row r="372" spans="1:26" x14ac:dyDescent="0.35">
      <c r="A372" s="23">
        <v>40052</v>
      </c>
      <c r="B372" s="25">
        <v>2009</v>
      </c>
      <c r="C372" s="25">
        <v>8</v>
      </c>
      <c r="D372" s="25">
        <v>27</v>
      </c>
      <c r="E372" s="26" t="s">
        <v>123</v>
      </c>
      <c r="F372" s="26">
        <v>1</v>
      </c>
      <c r="G372" s="26" t="s">
        <v>108</v>
      </c>
      <c r="H372" s="26" t="s">
        <v>131</v>
      </c>
      <c r="I372" s="25"/>
      <c r="J372" s="26" t="s">
        <v>1332</v>
      </c>
      <c r="K372" s="26"/>
      <c r="L372" s="26"/>
      <c r="M372" s="26"/>
      <c r="N372" s="26"/>
      <c r="O372" s="26">
        <v>0</v>
      </c>
      <c r="P372" s="26" t="s">
        <v>102</v>
      </c>
      <c r="Q372" s="26"/>
      <c r="R372" s="26">
        <v>1</v>
      </c>
      <c r="S372" s="26"/>
      <c r="T372" s="26"/>
      <c r="U372" s="26"/>
      <c r="V372" s="26"/>
      <c r="Y372" s="26"/>
      <c r="Z372" s="26"/>
    </row>
    <row r="373" spans="1:26" x14ac:dyDescent="0.35">
      <c r="A373" s="23">
        <v>39999</v>
      </c>
      <c r="B373" s="25">
        <v>2009</v>
      </c>
      <c r="C373" s="25">
        <v>7</v>
      </c>
      <c r="D373" s="25">
        <v>5</v>
      </c>
      <c r="E373" s="26" t="s">
        <v>123</v>
      </c>
      <c r="F373" s="26">
        <v>1</v>
      </c>
      <c r="G373" s="26" t="s">
        <v>108</v>
      </c>
      <c r="H373" s="26" t="s">
        <v>132</v>
      </c>
      <c r="I373" s="25">
        <v>985120031131859</v>
      </c>
      <c r="J373" s="26" t="s">
        <v>86</v>
      </c>
      <c r="K373" s="26"/>
      <c r="L373" s="26">
        <v>141</v>
      </c>
      <c r="M373" s="26"/>
      <c r="N373" s="26">
        <v>158</v>
      </c>
      <c r="O373" s="26">
        <v>0</v>
      </c>
      <c r="P373" s="26" t="s">
        <v>102</v>
      </c>
      <c r="Q373" s="26"/>
      <c r="S373" s="26"/>
      <c r="T373" s="26"/>
      <c r="U373" s="26"/>
      <c r="V373" s="26"/>
      <c r="Y373" s="26"/>
      <c r="Z373" s="26"/>
    </row>
    <row r="374" spans="1:26" x14ac:dyDescent="0.35">
      <c r="A374" s="23">
        <v>39999</v>
      </c>
      <c r="B374" s="25">
        <v>2009</v>
      </c>
      <c r="C374" s="25">
        <v>7</v>
      </c>
      <c r="D374" s="25">
        <v>5</v>
      </c>
      <c r="E374" s="26" t="s">
        <v>123</v>
      </c>
      <c r="F374" s="26">
        <v>1</v>
      </c>
      <c r="G374" s="26" t="s">
        <v>108</v>
      </c>
      <c r="H374" s="26" t="s">
        <v>133</v>
      </c>
      <c r="I374" s="25"/>
      <c r="J374" s="26" t="s">
        <v>87</v>
      </c>
      <c r="K374" s="26"/>
      <c r="L374" s="26">
        <v>179</v>
      </c>
      <c r="M374" s="26"/>
      <c r="N374" s="26">
        <v>204</v>
      </c>
      <c r="O374" s="26">
        <v>1</v>
      </c>
      <c r="P374" s="26" t="s">
        <v>107</v>
      </c>
      <c r="Q374" s="26"/>
      <c r="S374" s="26" t="s">
        <v>129</v>
      </c>
      <c r="T374" s="26"/>
      <c r="U374" s="26"/>
      <c r="V374" s="26"/>
      <c r="Y374" s="26"/>
      <c r="Z374" s="26"/>
    </row>
    <row r="375" spans="1:26" x14ac:dyDescent="0.35">
      <c r="A375" s="23">
        <v>39999</v>
      </c>
      <c r="B375" s="25">
        <v>2009</v>
      </c>
      <c r="C375" s="25">
        <v>7</v>
      </c>
      <c r="D375" s="25">
        <v>5</v>
      </c>
      <c r="E375" s="26" t="s">
        <v>134</v>
      </c>
      <c r="F375" s="26">
        <v>1</v>
      </c>
      <c r="G375" s="26" t="s">
        <v>108</v>
      </c>
      <c r="H375" s="26" t="s">
        <v>135</v>
      </c>
      <c r="I375" s="25"/>
      <c r="J375" s="26" t="s">
        <v>86</v>
      </c>
      <c r="K375" s="26"/>
      <c r="L375" s="26">
        <v>158</v>
      </c>
      <c r="M375" s="26"/>
      <c r="N375" s="26">
        <v>173</v>
      </c>
      <c r="O375" s="26">
        <v>0</v>
      </c>
      <c r="P375" s="26" t="s">
        <v>102</v>
      </c>
      <c r="Q375" s="26"/>
      <c r="S375" s="26"/>
      <c r="T375" s="26"/>
      <c r="U375" s="26"/>
      <c r="V375" s="26"/>
      <c r="Y375" s="26"/>
      <c r="Z375" s="26"/>
    </row>
    <row r="376" spans="1:26" x14ac:dyDescent="0.35">
      <c r="A376" s="23">
        <v>39999</v>
      </c>
      <c r="B376" s="25">
        <v>2009</v>
      </c>
      <c r="C376" s="25">
        <v>7</v>
      </c>
      <c r="D376" s="25">
        <v>5</v>
      </c>
      <c r="E376" s="26" t="s">
        <v>134</v>
      </c>
      <c r="F376" s="26">
        <v>1</v>
      </c>
      <c r="G376" s="26" t="s">
        <v>108</v>
      </c>
      <c r="H376" s="26" t="s">
        <v>136</v>
      </c>
      <c r="I376" s="25">
        <v>985120030767784</v>
      </c>
      <c r="J376" s="26" t="s">
        <v>86</v>
      </c>
      <c r="K376" s="26"/>
      <c r="L376" s="26">
        <v>138</v>
      </c>
      <c r="M376" s="26"/>
      <c r="N376" s="26">
        <v>156</v>
      </c>
      <c r="O376" s="26">
        <v>0</v>
      </c>
      <c r="P376" s="26" t="s">
        <v>102</v>
      </c>
      <c r="Q376" s="26"/>
      <c r="S376" s="26"/>
      <c r="T376" s="26"/>
      <c r="U376" s="26"/>
      <c r="V376" s="26"/>
      <c r="Y376" s="26"/>
      <c r="Z376" s="26"/>
    </row>
    <row r="377" spans="1:26" x14ac:dyDescent="0.35">
      <c r="A377" s="23">
        <v>39999</v>
      </c>
      <c r="B377" s="25">
        <v>2009</v>
      </c>
      <c r="C377" s="25">
        <v>7</v>
      </c>
      <c r="D377" s="25">
        <v>5</v>
      </c>
      <c r="E377" s="26" t="s">
        <v>134</v>
      </c>
      <c r="F377" s="26">
        <v>1</v>
      </c>
      <c r="G377" s="26" t="s">
        <v>108</v>
      </c>
      <c r="H377" s="26" t="s">
        <v>137</v>
      </c>
      <c r="I377" s="25"/>
      <c r="J377" s="26" t="s">
        <v>86</v>
      </c>
      <c r="K377" s="26"/>
      <c r="L377" s="26">
        <v>164</v>
      </c>
      <c r="M377" s="26"/>
      <c r="N377" s="26">
        <v>185</v>
      </c>
      <c r="O377" s="26">
        <v>1</v>
      </c>
      <c r="P377" s="26" t="s">
        <v>101</v>
      </c>
      <c r="Q377" s="26"/>
      <c r="S377" s="26"/>
      <c r="T377" s="26"/>
      <c r="U377" s="26"/>
      <c r="V377" s="26"/>
      <c r="Y377" s="26"/>
      <c r="Z377" s="26"/>
    </row>
    <row r="378" spans="1:26" x14ac:dyDescent="0.35">
      <c r="A378" s="23">
        <v>39999</v>
      </c>
      <c r="B378" s="25">
        <v>2009</v>
      </c>
      <c r="C378" s="25">
        <v>7</v>
      </c>
      <c r="D378" s="25">
        <v>5</v>
      </c>
      <c r="E378" s="26" t="s">
        <v>134</v>
      </c>
      <c r="F378" s="26">
        <v>1</v>
      </c>
      <c r="G378" s="26" t="s">
        <v>108</v>
      </c>
      <c r="H378" s="26" t="s">
        <v>138</v>
      </c>
      <c r="I378" s="25">
        <v>985120030776781</v>
      </c>
      <c r="J378" s="26" t="s">
        <v>86</v>
      </c>
      <c r="K378" s="26"/>
      <c r="L378" s="26">
        <v>154</v>
      </c>
      <c r="M378" s="26"/>
      <c r="N378" s="26">
        <v>176</v>
      </c>
      <c r="O378" s="26">
        <v>0</v>
      </c>
      <c r="P378" s="26" t="s">
        <v>102</v>
      </c>
      <c r="Q378" s="26"/>
      <c r="S378" s="26"/>
      <c r="T378" s="26"/>
      <c r="U378" s="26"/>
      <c r="V378" s="26"/>
      <c r="Y378" s="26"/>
      <c r="Z378" s="26"/>
    </row>
    <row r="379" spans="1:26" x14ac:dyDescent="0.35">
      <c r="A379" s="23">
        <v>40050</v>
      </c>
      <c r="B379" s="25">
        <v>2009</v>
      </c>
      <c r="C379" s="25">
        <v>8</v>
      </c>
      <c r="D379" s="25">
        <v>25</v>
      </c>
      <c r="E379" s="26" t="s">
        <v>134</v>
      </c>
      <c r="F379" s="26">
        <v>1</v>
      </c>
      <c r="G379" s="26" t="s">
        <v>108</v>
      </c>
      <c r="H379" s="26" t="s">
        <v>138</v>
      </c>
      <c r="I379" s="25"/>
      <c r="J379" s="26" t="s">
        <v>1332</v>
      </c>
      <c r="K379" s="26"/>
      <c r="L379" s="26"/>
      <c r="M379" s="26"/>
      <c r="N379" s="26"/>
      <c r="O379" s="26">
        <v>0</v>
      </c>
      <c r="P379" s="26" t="s">
        <v>102</v>
      </c>
      <c r="Q379" s="26"/>
      <c r="R379" s="26">
        <v>1</v>
      </c>
      <c r="S379" s="26"/>
      <c r="T379" s="26"/>
      <c r="U379" s="26"/>
      <c r="V379" s="26"/>
      <c r="Y379" s="26"/>
      <c r="Z379" s="26"/>
    </row>
    <row r="380" spans="1:26" x14ac:dyDescent="0.35">
      <c r="A380" s="23">
        <v>39999</v>
      </c>
      <c r="B380" s="25">
        <v>2009</v>
      </c>
      <c r="C380" s="25">
        <v>7</v>
      </c>
      <c r="D380" s="25">
        <v>5</v>
      </c>
      <c r="E380" s="26" t="s">
        <v>134</v>
      </c>
      <c r="F380" s="26">
        <v>1</v>
      </c>
      <c r="G380" s="26" t="s">
        <v>108</v>
      </c>
      <c r="H380" s="26" t="s">
        <v>139</v>
      </c>
      <c r="I380" s="25"/>
      <c r="J380" s="26" t="s">
        <v>87</v>
      </c>
      <c r="K380" s="26"/>
      <c r="L380" s="26">
        <v>189</v>
      </c>
      <c r="M380" s="26"/>
      <c r="N380" s="26">
        <v>210</v>
      </c>
      <c r="O380" s="26">
        <v>1</v>
      </c>
      <c r="P380" s="26" t="s">
        <v>101</v>
      </c>
      <c r="Q380" s="26"/>
      <c r="S380" s="26"/>
      <c r="T380" s="26"/>
      <c r="U380" s="26"/>
      <c r="V380" s="26"/>
      <c r="Y380" s="26"/>
      <c r="Z380" s="26"/>
    </row>
    <row r="381" spans="1:26" x14ac:dyDescent="0.35">
      <c r="A381" s="23">
        <v>39999</v>
      </c>
      <c r="B381" s="25">
        <v>2009</v>
      </c>
      <c r="C381" s="25">
        <v>7</v>
      </c>
      <c r="D381" s="25">
        <v>5</v>
      </c>
      <c r="E381" s="26" t="s">
        <v>134</v>
      </c>
      <c r="F381" s="26">
        <v>1</v>
      </c>
      <c r="G381" s="26" t="s">
        <v>108</v>
      </c>
      <c r="H381" s="26" t="s">
        <v>140</v>
      </c>
      <c r="I381" s="25"/>
      <c r="J381" s="26" t="s">
        <v>86</v>
      </c>
      <c r="K381" s="26"/>
      <c r="L381" s="26">
        <v>165</v>
      </c>
      <c r="M381" s="26"/>
      <c r="N381" s="26">
        <v>183</v>
      </c>
      <c r="O381" s="26">
        <v>1</v>
      </c>
      <c r="P381" s="26" t="s">
        <v>101</v>
      </c>
      <c r="Q381" s="26"/>
      <c r="S381" s="26"/>
      <c r="T381" s="26"/>
      <c r="U381" s="26"/>
      <c r="V381" s="26"/>
      <c r="Y381" s="26"/>
      <c r="Z381" s="26"/>
    </row>
    <row r="382" spans="1:26" x14ac:dyDescent="0.35">
      <c r="A382" s="23">
        <v>39999</v>
      </c>
      <c r="B382" s="25">
        <v>2009</v>
      </c>
      <c r="C382" s="25">
        <v>7</v>
      </c>
      <c r="D382" s="25">
        <v>5</v>
      </c>
      <c r="E382" s="26" t="s">
        <v>134</v>
      </c>
      <c r="F382" s="26">
        <v>1</v>
      </c>
      <c r="G382" s="26" t="s">
        <v>108</v>
      </c>
      <c r="H382" s="26" t="s">
        <v>141</v>
      </c>
      <c r="I382" s="25">
        <v>985120031143056</v>
      </c>
      <c r="J382" s="26" t="s">
        <v>86</v>
      </c>
      <c r="K382" s="26"/>
      <c r="L382" s="26">
        <v>153</v>
      </c>
      <c r="M382" s="26"/>
      <c r="N382" s="26">
        <v>173</v>
      </c>
      <c r="O382" s="26">
        <v>0</v>
      </c>
      <c r="P382" s="26" t="s">
        <v>102</v>
      </c>
      <c r="Q382" s="26"/>
      <c r="S382" s="26"/>
      <c r="T382" s="26"/>
      <c r="U382" s="26"/>
      <c r="V382" s="26"/>
      <c r="Y382" s="26"/>
      <c r="Z382" s="26"/>
    </row>
    <row r="383" spans="1:26" x14ac:dyDescent="0.35">
      <c r="A383" s="23">
        <v>39999</v>
      </c>
      <c r="B383" s="25">
        <v>2009</v>
      </c>
      <c r="C383" s="25">
        <v>7</v>
      </c>
      <c r="D383" s="25">
        <v>5</v>
      </c>
      <c r="E383" s="26" t="s">
        <v>134</v>
      </c>
      <c r="F383" s="26">
        <v>1</v>
      </c>
      <c r="G383" s="26" t="s">
        <v>108</v>
      </c>
      <c r="H383" s="26" t="s">
        <v>142</v>
      </c>
      <c r="I383" s="25">
        <v>985120030775780</v>
      </c>
      <c r="J383" s="26" t="s">
        <v>87</v>
      </c>
      <c r="K383" s="26"/>
      <c r="L383" s="26">
        <v>164</v>
      </c>
      <c r="M383" s="26"/>
      <c r="N383" s="26">
        <v>191</v>
      </c>
      <c r="O383" s="26">
        <v>0</v>
      </c>
      <c r="P383" s="26" t="s">
        <v>102</v>
      </c>
      <c r="Q383" s="26"/>
      <c r="S383" s="26"/>
      <c r="T383" s="26"/>
      <c r="U383" s="26"/>
      <c r="V383" s="26"/>
      <c r="Y383" s="26"/>
      <c r="Z383" s="26"/>
    </row>
    <row r="384" spans="1:26" x14ac:dyDescent="0.35">
      <c r="A384" s="23">
        <v>39999</v>
      </c>
      <c r="B384" s="25">
        <v>2009</v>
      </c>
      <c r="C384" s="25">
        <v>7</v>
      </c>
      <c r="D384" s="25">
        <v>5</v>
      </c>
      <c r="E384" s="26" t="s">
        <v>134</v>
      </c>
      <c r="F384" s="26">
        <v>1</v>
      </c>
      <c r="G384" s="26" t="s">
        <v>108</v>
      </c>
      <c r="H384" s="26" t="s">
        <v>143</v>
      </c>
      <c r="I384" s="25"/>
      <c r="J384" s="26" t="s">
        <v>86</v>
      </c>
      <c r="K384" s="26"/>
      <c r="L384" s="26">
        <v>156</v>
      </c>
      <c r="M384" s="26"/>
      <c r="N384" s="26">
        <v>173</v>
      </c>
      <c r="O384" s="26">
        <v>1</v>
      </c>
      <c r="P384" s="26" t="s">
        <v>101</v>
      </c>
      <c r="Q384" s="26"/>
      <c r="S384" s="26"/>
      <c r="T384" s="26"/>
      <c r="U384" s="26"/>
      <c r="V384" s="26"/>
      <c r="Y384" s="26"/>
      <c r="Z384" s="26"/>
    </row>
    <row r="385" spans="1:26" x14ac:dyDescent="0.35">
      <c r="A385" s="23">
        <v>39999</v>
      </c>
      <c r="B385" s="25">
        <v>2009</v>
      </c>
      <c r="C385" s="25">
        <v>7</v>
      </c>
      <c r="D385" s="25">
        <v>5</v>
      </c>
      <c r="E385" s="26" t="s">
        <v>134</v>
      </c>
      <c r="F385" s="26">
        <v>1</v>
      </c>
      <c r="G385" s="26" t="s">
        <v>108</v>
      </c>
      <c r="H385" s="26" t="s">
        <v>144</v>
      </c>
      <c r="I385" s="25"/>
      <c r="J385" s="26" t="s">
        <v>86</v>
      </c>
      <c r="K385" s="26"/>
      <c r="L385" s="26">
        <v>180</v>
      </c>
      <c r="M385" s="26"/>
      <c r="N385" s="26">
        <v>203</v>
      </c>
      <c r="O385" s="26">
        <v>1</v>
      </c>
      <c r="P385" s="26" t="s">
        <v>101</v>
      </c>
      <c r="Q385" s="26"/>
      <c r="S385" s="26" t="s">
        <v>145</v>
      </c>
      <c r="T385" s="26"/>
      <c r="U385" s="26"/>
      <c r="V385" s="26"/>
      <c r="Y385" s="26"/>
      <c r="Z385" s="26"/>
    </row>
    <row r="386" spans="1:26" x14ac:dyDescent="0.35">
      <c r="A386" s="23">
        <v>39999</v>
      </c>
      <c r="B386" s="25">
        <v>2009</v>
      </c>
      <c r="C386" s="25">
        <v>7</v>
      </c>
      <c r="D386" s="25">
        <v>5</v>
      </c>
      <c r="E386" s="26" t="s">
        <v>134</v>
      </c>
      <c r="F386" s="26">
        <v>1</v>
      </c>
      <c r="G386" s="26" t="s">
        <v>108</v>
      </c>
      <c r="H386" s="26" t="s">
        <v>146</v>
      </c>
      <c r="I386" s="25"/>
      <c r="J386" s="26" t="s">
        <v>86</v>
      </c>
      <c r="K386" s="26"/>
      <c r="L386" s="26">
        <v>165</v>
      </c>
      <c r="M386" s="26"/>
      <c r="N386" s="26">
        <v>190</v>
      </c>
      <c r="O386" s="26">
        <v>1</v>
      </c>
      <c r="P386" s="26" t="s">
        <v>101</v>
      </c>
      <c r="Q386" s="26"/>
      <c r="S386" s="26"/>
      <c r="T386" s="26"/>
      <c r="U386" s="26"/>
      <c r="V386" s="26"/>
      <c r="Y386" s="26"/>
      <c r="Z386" s="26"/>
    </row>
    <row r="387" spans="1:26" x14ac:dyDescent="0.35">
      <c r="A387" s="23">
        <v>40000</v>
      </c>
      <c r="B387" s="25">
        <v>2009</v>
      </c>
      <c r="C387" s="25">
        <v>7</v>
      </c>
      <c r="D387" s="25">
        <v>6</v>
      </c>
      <c r="E387" s="26" t="s">
        <v>117</v>
      </c>
      <c r="F387" s="26">
        <v>1</v>
      </c>
      <c r="G387" s="26" t="s">
        <v>108</v>
      </c>
      <c r="H387" s="26" t="s">
        <v>163</v>
      </c>
      <c r="I387" s="25">
        <v>985120031117337</v>
      </c>
      <c r="J387" s="26" t="s">
        <v>86</v>
      </c>
      <c r="K387" s="26"/>
      <c r="L387" s="26">
        <v>159</v>
      </c>
      <c r="M387" s="26"/>
      <c r="N387" s="26">
        <v>177</v>
      </c>
      <c r="O387" s="26">
        <v>0</v>
      </c>
      <c r="P387" s="26" t="s">
        <v>102</v>
      </c>
      <c r="Q387" s="26"/>
      <c r="S387" s="26"/>
      <c r="T387" s="26"/>
      <c r="U387" s="26"/>
      <c r="V387" s="26"/>
      <c r="Y387" s="26"/>
      <c r="Z387" s="26"/>
    </row>
    <row r="388" spans="1:26" x14ac:dyDescent="0.35">
      <c r="A388" s="23">
        <v>40000</v>
      </c>
      <c r="B388" s="25">
        <v>2009</v>
      </c>
      <c r="C388" s="25">
        <v>7</v>
      </c>
      <c r="D388" s="25">
        <v>6</v>
      </c>
      <c r="E388" s="26" t="s">
        <v>117</v>
      </c>
      <c r="F388" s="26">
        <v>1</v>
      </c>
      <c r="G388" s="26" t="s">
        <v>108</v>
      </c>
      <c r="H388" s="26" t="s">
        <v>164</v>
      </c>
      <c r="I388" s="25">
        <v>985120030767061</v>
      </c>
      <c r="J388" s="26" t="s">
        <v>87</v>
      </c>
      <c r="K388" s="26"/>
      <c r="L388" s="26">
        <v>166</v>
      </c>
      <c r="M388" s="26"/>
      <c r="N388" s="26">
        <v>189</v>
      </c>
      <c r="O388" s="26">
        <v>0</v>
      </c>
      <c r="P388" s="26" t="s">
        <v>102</v>
      </c>
      <c r="Q388" s="26"/>
      <c r="S388" s="26"/>
      <c r="T388" s="26"/>
      <c r="U388" s="26"/>
      <c r="V388" s="26"/>
      <c r="Y388" s="26"/>
      <c r="Z388" s="26"/>
    </row>
    <row r="389" spans="1:26" x14ac:dyDescent="0.35">
      <c r="A389" s="23">
        <v>40000</v>
      </c>
      <c r="B389" s="25">
        <v>2009</v>
      </c>
      <c r="C389" s="25">
        <v>7</v>
      </c>
      <c r="D389" s="25">
        <v>6</v>
      </c>
      <c r="E389" s="26" t="s">
        <v>117</v>
      </c>
      <c r="F389" s="26">
        <v>1</v>
      </c>
      <c r="G389" s="26" t="s">
        <v>108</v>
      </c>
      <c r="H389" s="26" t="s">
        <v>165</v>
      </c>
      <c r="I389" s="25">
        <v>985120030789546</v>
      </c>
      <c r="J389" s="26" t="s">
        <v>87</v>
      </c>
      <c r="K389" s="26"/>
      <c r="L389" s="26">
        <v>166</v>
      </c>
      <c r="M389" s="26"/>
      <c r="N389" s="26">
        <v>189</v>
      </c>
      <c r="O389">
        <v>0</v>
      </c>
      <c r="P389" t="s">
        <v>102</v>
      </c>
      <c r="Q389" s="26"/>
      <c r="S389" s="26"/>
      <c r="T389" s="26"/>
      <c r="U389" s="26"/>
      <c r="V389" s="26"/>
      <c r="Y389" s="26"/>
      <c r="Z389" s="26"/>
    </row>
    <row r="390" spans="1:26" x14ac:dyDescent="0.35">
      <c r="A390" s="23">
        <v>40009</v>
      </c>
      <c r="B390" s="25">
        <v>2009</v>
      </c>
      <c r="C390" s="25">
        <v>7</v>
      </c>
      <c r="D390" s="25">
        <v>15</v>
      </c>
      <c r="E390" s="26" t="s">
        <v>123</v>
      </c>
      <c r="F390" s="26">
        <v>1</v>
      </c>
      <c r="G390" s="26" t="s">
        <v>108</v>
      </c>
      <c r="H390" s="26" t="s">
        <v>165</v>
      </c>
      <c r="I390" s="25"/>
      <c r="J390" s="26" t="s">
        <v>1332</v>
      </c>
      <c r="K390" s="26"/>
      <c r="L390" s="26"/>
      <c r="M390" s="26"/>
      <c r="N390" s="26"/>
      <c r="O390">
        <v>0</v>
      </c>
      <c r="P390" t="s">
        <v>102</v>
      </c>
      <c r="Q390" s="26"/>
      <c r="R390" s="26">
        <v>1</v>
      </c>
      <c r="S390" s="26"/>
      <c r="T390" s="26"/>
      <c r="U390" s="26"/>
      <c r="V390" s="26"/>
      <c r="Y390" s="26"/>
      <c r="Z390" s="26"/>
    </row>
    <row r="391" spans="1:26" x14ac:dyDescent="0.35">
      <c r="A391" s="23">
        <v>40029</v>
      </c>
      <c r="B391" s="25">
        <v>2009</v>
      </c>
      <c r="C391" s="25">
        <v>8</v>
      </c>
      <c r="D391" s="25">
        <v>4</v>
      </c>
      <c r="E391" s="26" t="s">
        <v>119</v>
      </c>
      <c r="F391" s="26">
        <v>1</v>
      </c>
      <c r="G391" s="26" t="s">
        <v>108</v>
      </c>
      <c r="H391" s="26" t="s">
        <v>165</v>
      </c>
      <c r="I391" s="25"/>
      <c r="J391" s="26" t="s">
        <v>1332</v>
      </c>
      <c r="K391" s="26"/>
      <c r="L391" s="26"/>
      <c r="M391" s="26"/>
      <c r="N391" s="26"/>
      <c r="O391" s="26">
        <v>1</v>
      </c>
      <c r="P391" s="26" t="s">
        <v>100</v>
      </c>
      <c r="Q391" s="26"/>
      <c r="R391" s="26">
        <v>1</v>
      </c>
      <c r="S391" s="26"/>
      <c r="T391" s="26"/>
      <c r="U391" s="26"/>
      <c r="V391" s="26"/>
      <c r="Y391" s="26"/>
      <c r="Z391" s="26"/>
    </row>
    <row r="392" spans="1:26" x14ac:dyDescent="0.35">
      <c r="A392" s="23">
        <v>40000</v>
      </c>
      <c r="B392" s="25">
        <v>2009</v>
      </c>
      <c r="C392" s="25">
        <v>7</v>
      </c>
      <c r="D392" s="25">
        <v>6</v>
      </c>
      <c r="E392" s="26" t="s">
        <v>119</v>
      </c>
      <c r="F392" s="26">
        <v>1</v>
      </c>
      <c r="G392" s="26" t="s">
        <v>108</v>
      </c>
      <c r="H392" s="26" t="s">
        <v>166</v>
      </c>
      <c r="I392" s="25">
        <v>985120031164386</v>
      </c>
      <c r="J392" s="26" t="s">
        <v>87</v>
      </c>
      <c r="K392" s="26"/>
      <c r="L392" s="26">
        <v>166</v>
      </c>
      <c r="M392" s="26"/>
      <c r="N392" s="26">
        <v>192</v>
      </c>
      <c r="O392" s="26">
        <v>0</v>
      </c>
      <c r="P392" s="26" t="s">
        <v>102</v>
      </c>
      <c r="Q392" s="26"/>
      <c r="S392" s="26" t="s">
        <v>167</v>
      </c>
      <c r="T392" s="26"/>
      <c r="U392" s="26"/>
      <c r="V392" s="26"/>
      <c r="Y392" s="26"/>
      <c r="Z392" s="26"/>
    </row>
    <row r="393" spans="1:26" x14ac:dyDescent="0.35">
      <c r="A393" s="23">
        <v>40000</v>
      </c>
      <c r="B393" s="25">
        <v>2009</v>
      </c>
      <c r="C393" s="25">
        <v>7</v>
      </c>
      <c r="D393" s="25">
        <v>6</v>
      </c>
      <c r="E393" s="26" t="s">
        <v>119</v>
      </c>
      <c r="F393" s="26">
        <v>1</v>
      </c>
      <c r="G393" s="26" t="s">
        <v>108</v>
      </c>
      <c r="H393" s="26" t="s">
        <v>168</v>
      </c>
      <c r="I393" s="25">
        <v>985120031093042</v>
      </c>
      <c r="J393" s="26" t="s">
        <v>87</v>
      </c>
      <c r="K393" s="26"/>
      <c r="L393" s="26">
        <v>200</v>
      </c>
      <c r="M393" s="26"/>
      <c r="N393" s="26">
        <v>221</v>
      </c>
      <c r="O393" s="26">
        <v>0</v>
      </c>
      <c r="P393" s="26" t="s">
        <v>102</v>
      </c>
      <c r="Q393" s="26"/>
      <c r="S393" s="26" t="s">
        <v>103</v>
      </c>
      <c r="T393" s="26"/>
      <c r="U393" s="26"/>
      <c r="V393" s="26"/>
      <c r="Y393" s="26"/>
      <c r="Z393" s="26"/>
    </row>
    <row r="394" spans="1:26" x14ac:dyDescent="0.35">
      <c r="A394" s="23">
        <v>40000</v>
      </c>
      <c r="B394" s="25">
        <v>2009</v>
      </c>
      <c r="C394" s="25">
        <v>7</v>
      </c>
      <c r="D394" s="25">
        <v>6</v>
      </c>
      <c r="E394" s="26" t="s">
        <v>119</v>
      </c>
      <c r="F394" s="26">
        <v>1</v>
      </c>
      <c r="G394" s="26" t="s">
        <v>108</v>
      </c>
      <c r="H394" s="26" t="s">
        <v>169</v>
      </c>
      <c r="I394" s="25"/>
      <c r="J394" s="26" t="s">
        <v>87</v>
      </c>
      <c r="K394" s="26"/>
      <c r="L394" s="26">
        <v>180</v>
      </c>
      <c r="M394" s="26"/>
      <c r="N394" s="26">
        <v>202</v>
      </c>
      <c r="O394" s="26">
        <v>1</v>
      </c>
      <c r="P394" s="26" t="s">
        <v>101</v>
      </c>
      <c r="Q394" s="26"/>
      <c r="S394" s="26"/>
      <c r="T394" s="26"/>
      <c r="U394" s="26"/>
      <c r="V394" s="26"/>
      <c r="Y394" s="26"/>
      <c r="Z394" s="26"/>
    </row>
    <row r="395" spans="1:26" x14ac:dyDescent="0.35">
      <c r="A395" s="23">
        <v>40000</v>
      </c>
      <c r="B395" s="25">
        <v>2009</v>
      </c>
      <c r="C395" s="25">
        <v>7</v>
      </c>
      <c r="D395" s="25">
        <v>6</v>
      </c>
      <c r="E395" s="26" t="s">
        <v>119</v>
      </c>
      <c r="F395" s="26">
        <v>1</v>
      </c>
      <c r="G395" s="26" t="s">
        <v>108</v>
      </c>
      <c r="H395" s="26" t="s">
        <v>170</v>
      </c>
      <c r="I395" s="25"/>
      <c r="J395" s="26" t="s">
        <v>87</v>
      </c>
      <c r="K395" s="26"/>
      <c r="L395" s="26">
        <v>182</v>
      </c>
      <c r="M395" s="26"/>
      <c r="N395" s="26">
        <v>203</v>
      </c>
      <c r="O395" s="26">
        <v>1</v>
      </c>
      <c r="P395" s="26" t="s">
        <v>101</v>
      </c>
      <c r="Q395" s="26"/>
      <c r="S395" s="26"/>
      <c r="T395" s="26"/>
      <c r="U395" s="26"/>
      <c r="V395" s="26"/>
      <c r="Y395" s="26"/>
      <c r="Z395" s="26"/>
    </row>
    <row r="396" spans="1:26" x14ac:dyDescent="0.35">
      <c r="A396" s="23">
        <v>40000</v>
      </c>
      <c r="B396" s="25">
        <v>2009</v>
      </c>
      <c r="C396" s="25">
        <v>7</v>
      </c>
      <c r="D396" s="25">
        <v>6</v>
      </c>
      <c r="E396" s="26" t="s">
        <v>123</v>
      </c>
      <c r="F396" s="26">
        <v>1</v>
      </c>
      <c r="G396" s="26" t="s">
        <v>108</v>
      </c>
      <c r="H396" s="26" t="s">
        <v>171</v>
      </c>
      <c r="I396" s="25"/>
      <c r="J396" s="26" t="s">
        <v>87</v>
      </c>
      <c r="K396" s="26"/>
      <c r="L396" s="26">
        <v>175</v>
      </c>
      <c r="M396" s="26"/>
      <c r="N396" s="26">
        <v>192</v>
      </c>
      <c r="O396" s="26">
        <v>1</v>
      </c>
      <c r="P396" s="26" t="s">
        <v>101</v>
      </c>
      <c r="Q396" s="26"/>
      <c r="S396" s="26"/>
      <c r="T396" s="26"/>
      <c r="U396" s="26"/>
      <c r="V396" s="26"/>
      <c r="Y396" s="26"/>
      <c r="Z396" s="26"/>
    </row>
    <row r="397" spans="1:26" x14ac:dyDescent="0.35">
      <c r="A397" s="23">
        <v>40000</v>
      </c>
      <c r="B397" s="25">
        <v>2009</v>
      </c>
      <c r="C397" s="25">
        <v>7</v>
      </c>
      <c r="D397" s="25">
        <v>6</v>
      </c>
      <c r="E397" s="26" t="s">
        <v>123</v>
      </c>
      <c r="F397" s="26">
        <v>1</v>
      </c>
      <c r="G397" s="26" t="s">
        <v>108</v>
      </c>
      <c r="H397" s="26" t="s">
        <v>172</v>
      </c>
      <c r="I397" s="25">
        <v>985120030764221</v>
      </c>
      <c r="J397" s="26" t="s">
        <v>86</v>
      </c>
      <c r="K397" s="26"/>
      <c r="L397" s="26">
        <v>164</v>
      </c>
      <c r="M397" s="26"/>
      <c r="N397" s="26">
        <v>184</v>
      </c>
      <c r="O397" s="26">
        <v>0</v>
      </c>
      <c r="P397" s="26" t="s">
        <v>102</v>
      </c>
      <c r="Q397" s="26"/>
      <c r="S397" s="26"/>
      <c r="T397" s="26"/>
      <c r="U397" s="26"/>
      <c r="V397" s="26"/>
      <c r="Y397" s="26"/>
      <c r="Z397" s="26"/>
    </row>
    <row r="398" spans="1:26" x14ac:dyDescent="0.35">
      <c r="A398" s="23">
        <v>40015</v>
      </c>
      <c r="B398" s="25">
        <v>2009</v>
      </c>
      <c r="C398" s="25">
        <v>7</v>
      </c>
      <c r="D398" s="25">
        <v>21</v>
      </c>
      <c r="E398" s="26" t="s">
        <v>119</v>
      </c>
      <c r="F398" s="26">
        <v>1</v>
      </c>
      <c r="G398" s="26" t="s">
        <v>108</v>
      </c>
      <c r="H398" s="26" t="s">
        <v>172</v>
      </c>
      <c r="I398" s="25"/>
      <c r="J398" s="26" t="s">
        <v>1332</v>
      </c>
      <c r="K398" s="26"/>
      <c r="L398" s="26"/>
      <c r="M398" s="26"/>
      <c r="N398" s="26"/>
      <c r="O398" s="26">
        <v>0</v>
      </c>
      <c r="P398" s="26" t="s">
        <v>102</v>
      </c>
      <c r="Q398" s="26"/>
      <c r="R398" s="26">
        <v>1</v>
      </c>
      <c r="S398" s="26"/>
      <c r="T398" s="26"/>
      <c r="U398" s="26"/>
      <c r="V398" s="26"/>
      <c r="Y398" s="26"/>
      <c r="Z398" s="26"/>
    </row>
    <row r="399" spans="1:26" x14ac:dyDescent="0.35">
      <c r="A399" s="23">
        <v>40000</v>
      </c>
      <c r="B399" s="25">
        <v>2009</v>
      </c>
      <c r="C399" s="25">
        <v>7</v>
      </c>
      <c r="D399" s="25">
        <v>6</v>
      </c>
      <c r="E399" s="26" t="s">
        <v>123</v>
      </c>
      <c r="F399" s="26">
        <v>1</v>
      </c>
      <c r="G399" s="26" t="s">
        <v>108</v>
      </c>
      <c r="H399" s="26" t="s">
        <v>173</v>
      </c>
      <c r="I399" s="25"/>
      <c r="J399" s="26" t="s">
        <v>87</v>
      </c>
      <c r="K399" s="26"/>
      <c r="L399" s="26">
        <v>177</v>
      </c>
      <c r="M399" s="26"/>
      <c r="N399" s="26">
        <v>197</v>
      </c>
      <c r="O399" s="26">
        <v>1</v>
      </c>
      <c r="P399" s="26" t="s">
        <v>101</v>
      </c>
      <c r="Q399" s="26"/>
      <c r="S399" s="26"/>
      <c r="T399" s="26"/>
      <c r="U399" s="26"/>
      <c r="V399" s="26"/>
      <c r="Y399" s="26"/>
      <c r="Z399" s="26"/>
    </row>
    <row r="400" spans="1:26" x14ac:dyDescent="0.35">
      <c r="A400" s="23">
        <v>40000</v>
      </c>
      <c r="B400" s="25">
        <v>2009</v>
      </c>
      <c r="C400" s="25">
        <v>7</v>
      </c>
      <c r="D400" s="25">
        <v>6</v>
      </c>
      <c r="E400" s="26" t="s">
        <v>123</v>
      </c>
      <c r="F400" s="26">
        <v>1</v>
      </c>
      <c r="G400" s="26" t="s">
        <v>108</v>
      </c>
      <c r="H400" s="26" t="s">
        <v>174</v>
      </c>
      <c r="I400" s="25">
        <v>985120030755719</v>
      </c>
      <c r="J400" s="26" t="s">
        <v>86</v>
      </c>
      <c r="K400" s="26"/>
      <c r="L400" s="26">
        <v>161</v>
      </c>
      <c r="M400" s="26"/>
      <c r="N400" s="26">
        <v>185</v>
      </c>
      <c r="O400" s="26">
        <v>0</v>
      </c>
      <c r="P400" s="26" t="s">
        <v>102</v>
      </c>
      <c r="Q400" s="26"/>
      <c r="S400" s="26"/>
      <c r="T400" s="26"/>
      <c r="U400" s="26"/>
      <c r="V400" s="26"/>
      <c r="Y400" s="26"/>
      <c r="Z400" s="26"/>
    </row>
    <row r="401" spans="1:26" x14ac:dyDescent="0.35">
      <c r="A401" s="23">
        <v>40010</v>
      </c>
      <c r="B401" s="25">
        <v>2009</v>
      </c>
      <c r="C401" s="25">
        <v>7</v>
      </c>
      <c r="D401" s="25">
        <v>16</v>
      </c>
      <c r="E401" s="26" t="s">
        <v>134</v>
      </c>
      <c r="F401" s="26">
        <v>1</v>
      </c>
      <c r="G401" s="26" t="s">
        <v>108</v>
      </c>
      <c r="H401" s="26" t="s">
        <v>174</v>
      </c>
      <c r="I401" s="25"/>
      <c r="J401" s="26" t="s">
        <v>1332</v>
      </c>
      <c r="K401" s="26"/>
      <c r="L401" s="26"/>
      <c r="M401" s="26"/>
      <c r="N401" s="26"/>
      <c r="O401" s="26">
        <v>0</v>
      </c>
      <c r="P401" s="26" t="s">
        <v>102</v>
      </c>
      <c r="Q401" s="26"/>
      <c r="R401" s="26">
        <v>1</v>
      </c>
      <c r="S401" s="26"/>
      <c r="T401" s="26"/>
      <c r="U401" s="26"/>
      <c r="V401" s="26"/>
      <c r="Y401" s="26"/>
      <c r="Z401" s="26"/>
    </row>
    <row r="402" spans="1:26" x14ac:dyDescent="0.35">
      <c r="A402" s="23">
        <v>40049</v>
      </c>
      <c r="B402" s="25">
        <v>2009</v>
      </c>
      <c r="C402" s="25">
        <v>8</v>
      </c>
      <c r="D402" s="25">
        <v>24</v>
      </c>
      <c r="E402" s="26" t="s">
        <v>134</v>
      </c>
      <c r="F402" s="26">
        <v>1</v>
      </c>
      <c r="G402" s="26" t="s">
        <v>108</v>
      </c>
      <c r="H402" s="26" t="s">
        <v>174</v>
      </c>
      <c r="I402" s="25"/>
      <c r="J402" s="26" t="s">
        <v>1332</v>
      </c>
      <c r="K402" s="26"/>
      <c r="L402" s="26"/>
      <c r="M402" s="26"/>
      <c r="N402" s="26"/>
      <c r="O402" s="26">
        <v>0</v>
      </c>
      <c r="P402" s="26" t="s">
        <v>102</v>
      </c>
      <c r="Q402" s="26"/>
      <c r="R402" s="26">
        <v>1</v>
      </c>
      <c r="S402" s="26"/>
      <c r="T402" s="26"/>
      <c r="U402" s="26"/>
      <c r="V402" s="26"/>
      <c r="Y402" s="26"/>
      <c r="Z402" s="26"/>
    </row>
    <row r="403" spans="1:26" x14ac:dyDescent="0.35">
      <c r="A403" s="23">
        <v>40000</v>
      </c>
      <c r="B403" s="25">
        <v>2009</v>
      </c>
      <c r="C403" s="25">
        <v>7</v>
      </c>
      <c r="D403" s="25">
        <v>6</v>
      </c>
      <c r="E403" s="26" t="s">
        <v>123</v>
      </c>
      <c r="F403" s="26">
        <v>1</v>
      </c>
      <c r="G403" s="26" t="s">
        <v>108</v>
      </c>
      <c r="H403" s="26" t="s">
        <v>175</v>
      </c>
      <c r="I403" s="25"/>
      <c r="J403" s="26" t="s">
        <v>87</v>
      </c>
      <c r="K403" s="26"/>
      <c r="L403" s="26">
        <v>176</v>
      </c>
      <c r="M403" s="26"/>
      <c r="N403" s="26">
        <v>199</v>
      </c>
      <c r="O403" s="26">
        <v>1</v>
      </c>
      <c r="P403" s="26" t="s">
        <v>107</v>
      </c>
      <c r="Q403" s="26"/>
      <c r="S403" s="26"/>
      <c r="T403" s="26"/>
      <c r="U403" s="26"/>
      <c r="V403" s="26"/>
      <c r="Y403" s="26"/>
      <c r="Z403" s="26"/>
    </row>
    <row r="404" spans="1:26" x14ac:dyDescent="0.35">
      <c r="A404" s="23">
        <v>40000</v>
      </c>
      <c r="B404" s="25">
        <v>2009</v>
      </c>
      <c r="C404" s="25">
        <v>7</v>
      </c>
      <c r="D404" s="25">
        <v>6</v>
      </c>
      <c r="E404" s="26" t="s">
        <v>123</v>
      </c>
      <c r="F404" s="26">
        <v>1</v>
      </c>
      <c r="G404" s="26" t="s">
        <v>108</v>
      </c>
      <c r="H404" s="26" t="s">
        <v>176</v>
      </c>
      <c r="I404" s="25">
        <v>985120030766413</v>
      </c>
      <c r="J404" s="26" t="s">
        <v>86</v>
      </c>
      <c r="K404" s="26"/>
      <c r="L404" s="26">
        <v>144</v>
      </c>
      <c r="M404" s="26"/>
      <c r="N404" s="26">
        <v>163</v>
      </c>
      <c r="O404" s="26">
        <v>0</v>
      </c>
      <c r="P404" s="26" t="s">
        <v>102</v>
      </c>
      <c r="Q404" s="26"/>
      <c r="S404" s="26"/>
      <c r="T404" s="26"/>
      <c r="U404" s="26"/>
      <c r="V404" s="26"/>
      <c r="Y404" s="26"/>
      <c r="Z404" s="26"/>
    </row>
    <row r="405" spans="1:26" x14ac:dyDescent="0.35">
      <c r="A405" s="23">
        <v>40000</v>
      </c>
      <c r="B405" s="25">
        <v>2009</v>
      </c>
      <c r="C405" s="25">
        <v>7</v>
      </c>
      <c r="D405" s="25">
        <v>6</v>
      </c>
      <c r="E405" s="26" t="s">
        <v>123</v>
      </c>
      <c r="F405" s="26">
        <v>1</v>
      </c>
      <c r="G405" s="26" t="s">
        <v>108</v>
      </c>
      <c r="H405" s="26" t="s">
        <v>177</v>
      </c>
      <c r="I405" s="25"/>
      <c r="J405" s="26" t="s">
        <v>87</v>
      </c>
      <c r="K405" s="26"/>
      <c r="L405" s="26">
        <v>169</v>
      </c>
      <c r="M405" s="26"/>
      <c r="N405" s="26">
        <v>188</v>
      </c>
      <c r="O405" s="26">
        <v>1</v>
      </c>
      <c r="P405" s="26" t="s">
        <v>107</v>
      </c>
      <c r="Q405" s="26"/>
      <c r="S405" s="26"/>
      <c r="T405" s="26"/>
      <c r="U405" s="26"/>
      <c r="V405" s="26"/>
      <c r="Y405" s="26"/>
      <c r="Z405" s="26"/>
    </row>
    <row r="406" spans="1:26" x14ac:dyDescent="0.35">
      <c r="A406" s="23">
        <v>40000</v>
      </c>
      <c r="B406" s="25">
        <v>2009</v>
      </c>
      <c r="C406" s="25">
        <v>7</v>
      </c>
      <c r="D406" s="25">
        <v>6</v>
      </c>
      <c r="E406" s="26" t="s">
        <v>94</v>
      </c>
      <c r="F406" s="26">
        <v>1</v>
      </c>
      <c r="G406" s="26" t="s">
        <v>108</v>
      </c>
      <c r="H406" s="26" t="s">
        <v>178</v>
      </c>
      <c r="I406" s="25"/>
      <c r="J406" s="26" t="s">
        <v>87</v>
      </c>
      <c r="K406" s="26"/>
      <c r="L406" s="26">
        <v>191</v>
      </c>
      <c r="M406" s="26"/>
      <c r="N406" s="26">
        <v>213</v>
      </c>
      <c r="O406" s="26">
        <v>1</v>
      </c>
      <c r="P406" s="26" t="s">
        <v>101</v>
      </c>
      <c r="Q406" s="26"/>
      <c r="S406" s="26"/>
      <c r="T406" s="26"/>
      <c r="U406" s="26"/>
      <c r="V406" s="26"/>
      <c r="Y406" s="26"/>
      <c r="Z406" s="26"/>
    </row>
    <row r="407" spans="1:26" x14ac:dyDescent="0.35">
      <c r="A407" s="23">
        <v>40001</v>
      </c>
      <c r="B407" s="25">
        <v>2009</v>
      </c>
      <c r="C407" s="25">
        <v>7</v>
      </c>
      <c r="D407" s="25">
        <v>7</v>
      </c>
      <c r="E407" s="26" t="s">
        <v>119</v>
      </c>
      <c r="F407" s="26">
        <v>1</v>
      </c>
      <c r="G407" s="26" t="s">
        <v>108</v>
      </c>
      <c r="H407" s="26" t="s">
        <v>192</v>
      </c>
      <c r="I407" s="25">
        <v>985120030763660</v>
      </c>
      <c r="J407" s="26" t="s">
        <v>87</v>
      </c>
      <c r="K407" s="26"/>
      <c r="L407" s="26">
        <v>170</v>
      </c>
      <c r="M407" s="26"/>
      <c r="N407" s="26">
        <v>193</v>
      </c>
      <c r="O407" s="26">
        <v>0</v>
      </c>
      <c r="P407" s="26" t="s">
        <v>102</v>
      </c>
      <c r="Q407" s="26"/>
      <c r="S407" s="26" t="s">
        <v>167</v>
      </c>
      <c r="T407" s="26"/>
      <c r="U407" s="29"/>
      <c r="V407" s="29"/>
      <c r="Y407" s="26"/>
      <c r="Z407" s="26"/>
    </row>
    <row r="408" spans="1:26" x14ac:dyDescent="0.35">
      <c r="A408" s="23">
        <v>40017</v>
      </c>
      <c r="B408" s="25">
        <v>2009</v>
      </c>
      <c r="C408" s="25">
        <v>7</v>
      </c>
      <c r="D408" s="25">
        <v>23</v>
      </c>
      <c r="E408" s="26" t="s">
        <v>134</v>
      </c>
      <c r="F408" s="26">
        <v>1</v>
      </c>
      <c r="G408" s="26" t="s">
        <v>108</v>
      </c>
      <c r="H408" s="26" t="s">
        <v>192</v>
      </c>
      <c r="I408" s="25"/>
      <c r="J408" s="26" t="s">
        <v>1332</v>
      </c>
      <c r="K408" s="26"/>
      <c r="L408" s="26"/>
      <c r="M408" s="26"/>
      <c r="N408" s="26"/>
      <c r="O408" s="26">
        <v>1</v>
      </c>
      <c r="P408" s="26" t="s">
        <v>101</v>
      </c>
      <c r="Q408" s="26"/>
      <c r="R408" s="29">
        <v>1</v>
      </c>
      <c r="S408" s="26"/>
      <c r="T408" s="26"/>
      <c r="U408" s="26"/>
      <c r="V408" s="26"/>
      <c r="Y408" s="26"/>
      <c r="Z408" s="26"/>
    </row>
    <row r="409" spans="1:26" x14ac:dyDescent="0.35">
      <c r="A409" s="23">
        <v>40001</v>
      </c>
      <c r="B409" s="25">
        <v>2009</v>
      </c>
      <c r="C409" s="25">
        <v>7</v>
      </c>
      <c r="D409" s="25">
        <v>7</v>
      </c>
      <c r="E409" s="26" t="s">
        <v>117</v>
      </c>
      <c r="F409" s="26">
        <v>1</v>
      </c>
      <c r="G409" s="26" t="s">
        <v>108</v>
      </c>
      <c r="H409" s="26" t="s">
        <v>193</v>
      </c>
      <c r="I409" s="25">
        <v>985120031117545</v>
      </c>
      <c r="J409" s="26" t="s">
        <v>504</v>
      </c>
      <c r="K409" s="26"/>
      <c r="L409" s="26">
        <v>170</v>
      </c>
      <c r="M409" s="26"/>
      <c r="N409" s="26">
        <v>192</v>
      </c>
      <c r="O409" s="26">
        <v>0</v>
      </c>
      <c r="P409" s="26" t="s">
        <v>102</v>
      </c>
      <c r="Q409" s="26"/>
      <c r="S409" s="26"/>
      <c r="T409" s="26"/>
      <c r="U409" s="26"/>
      <c r="V409" s="26"/>
      <c r="Y409" s="26"/>
      <c r="Z409" s="26"/>
    </row>
    <row r="410" spans="1:26" x14ac:dyDescent="0.35">
      <c r="A410" s="23">
        <v>40015</v>
      </c>
      <c r="B410" s="25">
        <v>2009</v>
      </c>
      <c r="C410" s="25">
        <v>7</v>
      </c>
      <c r="D410" s="25">
        <v>21</v>
      </c>
      <c r="E410" s="26" t="s">
        <v>119</v>
      </c>
      <c r="F410" s="26">
        <v>1</v>
      </c>
      <c r="G410" s="26" t="s">
        <v>108</v>
      </c>
      <c r="H410" s="26" t="s">
        <v>193</v>
      </c>
      <c r="I410" s="25"/>
      <c r="J410" s="26" t="s">
        <v>1332</v>
      </c>
      <c r="K410" s="26"/>
      <c r="L410" s="26"/>
      <c r="M410" s="26"/>
      <c r="N410" s="26"/>
      <c r="O410" s="26">
        <v>0</v>
      </c>
      <c r="P410" s="26" t="s">
        <v>102</v>
      </c>
      <c r="Q410" s="26"/>
      <c r="R410" s="26">
        <v>1</v>
      </c>
      <c r="S410" s="26"/>
      <c r="T410" s="26"/>
      <c r="U410" s="26"/>
      <c r="V410" s="26"/>
      <c r="Y410" s="26"/>
      <c r="Z410" s="26"/>
    </row>
    <row r="411" spans="1:26" x14ac:dyDescent="0.35">
      <c r="A411" s="23">
        <v>40001</v>
      </c>
      <c r="B411" s="25">
        <v>2009</v>
      </c>
      <c r="C411" s="25">
        <v>7</v>
      </c>
      <c r="D411" s="25">
        <v>7</v>
      </c>
      <c r="E411" s="26" t="s">
        <v>117</v>
      </c>
      <c r="F411" s="26">
        <v>1</v>
      </c>
      <c r="G411" s="26" t="s">
        <v>108</v>
      </c>
      <c r="H411" s="26" t="s">
        <v>194</v>
      </c>
      <c r="I411" s="25"/>
      <c r="J411" s="26" t="s">
        <v>87</v>
      </c>
      <c r="K411" s="26"/>
      <c r="L411" s="26">
        <v>180</v>
      </c>
      <c r="M411" s="26"/>
      <c r="N411" s="26">
        <v>200</v>
      </c>
      <c r="O411" s="26">
        <v>0</v>
      </c>
      <c r="P411" s="26" t="s">
        <v>102</v>
      </c>
      <c r="Q411" s="26"/>
      <c r="S411" s="26"/>
      <c r="T411" s="26"/>
      <c r="U411" s="26"/>
      <c r="V411" s="26"/>
      <c r="Y411" s="26"/>
      <c r="Z411" s="26"/>
    </row>
    <row r="412" spans="1:26" x14ac:dyDescent="0.35">
      <c r="A412" s="23">
        <v>40003</v>
      </c>
      <c r="B412" s="25">
        <v>2009</v>
      </c>
      <c r="C412" s="25">
        <v>7</v>
      </c>
      <c r="D412" s="25">
        <v>9</v>
      </c>
      <c r="E412" s="26"/>
      <c r="F412" s="26">
        <v>1</v>
      </c>
      <c r="G412" s="26" t="s">
        <v>108</v>
      </c>
      <c r="H412" s="26" t="s">
        <v>194</v>
      </c>
      <c r="I412" s="25"/>
      <c r="J412" s="26" t="s">
        <v>1332</v>
      </c>
      <c r="K412" s="26"/>
      <c r="L412" s="26"/>
      <c r="M412" s="26"/>
      <c r="N412" s="26"/>
      <c r="O412" s="26">
        <v>0</v>
      </c>
      <c r="P412" s="26" t="s">
        <v>102</v>
      </c>
      <c r="Q412" s="26"/>
      <c r="R412" s="26">
        <v>1</v>
      </c>
      <c r="S412" s="26"/>
      <c r="T412" s="26"/>
      <c r="U412" s="26"/>
      <c r="V412" s="26"/>
      <c r="Y412" s="26"/>
      <c r="Z412" s="26"/>
    </row>
    <row r="413" spans="1:26" x14ac:dyDescent="0.35">
      <c r="A413" s="23">
        <v>40005</v>
      </c>
      <c r="B413" s="25">
        <v>2009</v>
      </c>
      <c r="C413" s="25">
        <v>7</v>
      </c>
      <c r="D413" s="25">
        <v>11</v>
      </c>
      <c r="E413" s="26" t="s">
        <v>119</v>
      </c>
      <c r="F413" s="26">
        <v>1</v>
      </c>
      <c r="G413" s="26" t="s">
        <v>108</v>
      </c>
      <c r="H413" s="26" t="s">
        <v>194</v>
      </c>
      <c r="I413" s="25"/>
      <c r="J413" s="26" t="s">
        <v>1332</v>
      </c>
      <c r="K413" s="26"/>
      <c r="L413" s="26"/>
      <c r="M413" s="26"/>
      <c r="N413" s="26"/>
      <c r="O413" s="26">
        <v>1</v>
      </c>
      <c r="P413" s="26" t="s">
        <v>100</v>
      </c>
      <c r="Q413" s="26"/>
      <c r="R413" s="26">
        <v>1</v>
      </c>
      <c r="S413" s="26"/>
      <c r="T413" s="26"/>
      <c r="U413" s="26"/>
      <c r="V413" s="26"/>
      <c r="Y413" s="26"/>
      <c r="Z413" s="26"/>
    </row>
    <row r="414" spans="1:26" x14ac:dyDescent="0.35">
      <c r="A414" s="23">
        <v>40001</v>
      </c>
      <c r="B414" s="25">
        <v>2009</v>
      </c>
      <c r="C414" s="25">
        <v>7</v>
      </c>
      <c r="D414" s="25">
        <v>7</v>
      </c>
      <c r="E414" s="26" t="s">
        <v>117</v>
      </c>
      <c r="F414" s="26">
        <v>1</v>
      </c>
      <c r="G414" s="26" t="s">
        <v>108</v>
      </c>
      <c r="H414" s="26" t="s">
        <v>195</v>
      </c>
      <c r="I414" s="25">
        <v>985120030771305</v>
      </c>
      <c r="J414" s="26" t="s">
        <v>87</v>
      </c>
      <c r="K414" s="26"/>
      <c r="L414" s="26">
        <v>182</v>
      </c>
      <c r="M414" s="26"/>
      <c r="N414" s="26">
        <v>199</v>
      </c>
      <c r="O414" s="26">
        <v>0</v>
      </c>
      <c r="P414" s="26" t="s">
        <v>102</v>
      </c>
      <c r="Q414" s="26"/>
      <c r="S414" s="26"/>
      <c r="T414" s="26"/>
      <c r="U414" s="26"/>
      <c r="V414" s="26"/>
      <c r="Y414" s="26"/>
      <c r="Z414" s="26"/>
    </row>
    <row r="415" spans="1:26" x14ac:dyDescent="0.35">
      <c r="A415" s="23">
        <v>40022</v>
      </c>
      <c r="B415" s="25">
        <v>2009</v>
      </c>
      <c r="C415" s="25">
        <v>7</v>
      </c>
      <c r="D415" s="25">
        <v>28</v>
      </c>
      <c r="E415" s="26" t="s">
        <v>134</v>
      </c>
      <c r="F415" s="26">
        <v>1</v>
      </c>
      <c r="G415" s="26" t="s">
        <v>108</v>
      </c>
      <c r="H415" s="26" t="s">
        <v>195</v>
      </c>
      <c r="I415" s="25"/>
      <c r="J415" s="26" t="s">
        <v>1332</v>
      </c>
      <c r="K415" s="26"/>
      <c r="L415" s="26"/>
      <c r="M415" s="26"/>
      <c r="N415" s="26"/>
      <c r="O415" s="26">
        <v>1</v>
      </c>
      <c r="P415" s="26" t="s">
        <v>101</v>
      </c>
      <c r="Q415" s="26"/>
      <c r="R415" s="26">
        <v>1</v>
      </c>
      <c r="S415" s="26"/>
      <c r="T415" s="26"/>
      <c r="U415" s="26"/>
      <c r="V415" s="26"/>
      <c r="Y415" s="26"/>
      <c r="Z415" s="26"/>
    </row>
    <row r="416" spans="1:26" x14ac:dyDescent="0.35">
      <c r="A416" s="23">
        <v>40001</v>
      </c>
      <c r="B416" s="25">
        <v>2009</v>
      </c>
      <c r="C416" s="25">
        <v>7</v>
      </c>
      <c r="D416" s="25">
        <v>7</v>
      </c>
      <c r="E416" s="26" t="s">
        <v>117</v>
      </c>
      <c r="F416" s="26">
        <v>1</v>
      </c>
      <c r="G416" s="26" t="s">
        <v>108</v>
      </c>
      <c r="H416" s="26" t="s">
        <v>196</v>
      </c>
      <c r="I416" s="25">
        <v>985120031098715</v>
      </c>
      <c r="J416" s="26" t="s">
        <v>87</v>
      </c>
      <c r="K416" s="26"/>
      <c r="L416" s="26">
        <v>184</v>
      </c>
      <c r="M416" s="26"/>
      <c r="N416" s="26">
        <v>206</v>
      </c>
      <c r="O416" s="26">
        <v>0</v>
      </c>
      <c r="P416" s="26" t="s">
        <v>102</v>
      </c>
      <c r="Q416" s="26"/>
      <c r="S416" s="26" t="s">
        <v>103</v>
      </c>
      <c r="T416" s="26"/>
      <c r="U416" s="26"/>
      <c r="V416" s="26"/>
      <c r="Y416" s="26"/>
      <c r="Z416" s="26"/>
    </row>
    <row r="417" spans="1:26" x14ac:dyDescent="0.35">
      <c r="A417" s="23">
        <v>40028</v>
      </c>
      <c r="B417" s="25">
        <v>2009</v>
      </c>
      <c r="C417" s="25">
        <v>8</v>
      </c>
      <c r="D417" s="25">
        <v>3</v>
      </c>
      <c r="E417" s="26" t="s">
        <v>117</v>
      </c>
      <c r="F417" s="26">
        <v>1</v>
      </c>
      <c r="G417" s="26" t="s">
        <v>108</v>
      </c>
      <c r="H417" s="26" t="s">
        <v>196</v>
      </c>
      <c r="I417" s="25"/>
      <c r="J417" s="26" t="s">
        <v>1332</v>
      </c>
      <c r="K417" s="26"/>
      <c r="L417" s="26"/>
      <c r="M417" s="26"/>
      <c r="N417" s="26"/>
      <c r="O417" s="26">
        <v>0</v>
      </c>
      <c r="P417" s="26" t="s">
        <v>102</v>
      </c>
      <c r="Q417" s="26"/>
      <c r="R417" s="26">
        <v>1</v>
      </c>
      <c r="S417" s="26"/>
      <c r="T417" s="26"/>
      <c r="U417" s="26"/>
      <c r="V417" s="26"/>
      <c r="Y417" s="26"/>
      <c r="Z417" s="26"/>
    </row>
    <row r="418" spans="1:26" x14ac:dyDescent="0.35">
      <c r="A418" s="23">
        <v>39997</v>
      </c>
      <c r="B418" s="25">
        <v>2009</v>
      </c>
      <c r="C418" s="25">
        <v>7</v>
      </c>
      <c r="D418" s="25">
        <v>3</v>
      </c>
      <c r="E418" s="26" t="s">
        <v>106</v>
      </c>
      <c r="F418" s="26">
        <v>1</v>
      </c>
      <c r="G418" s="26" t="s">
        <v>108</v>
      </c>
      <c r="H418" s="26" t="s">
        <v>111</v>
      </c>
      <c r="I418" s="25"/>
      <c r="J418" s="26" t="s">
        <v>87</v>
      </c>
      <c r="K418" s="26"/>
      <c r="L418" s="26">
        <v>152</v>
      </c>
      <c r="M418" s="26"/>
      <c r="N418" s="26">
        <v>166</v>
      </c>
      <c r="O418" s="26">
        <v>1</v>
      </c>
      <c r="P418" s="26" t="s">
        <v>101</v>
      </c>
      <c r="Q418" s="26"/>
      <c r="S418" s="26"/>
      <c r="T418" s="26"/>
      <c r="U418" s="26"/>
      <c r="V418" s="26"/>
      <c r="Y418" s="26"/>
      <c r="Z418" s="26"/>
    </row>
    <row r="419" spans="1:26" x14ac:dyDescent="0.35">
      <c r="A419" s="23">
        <v>39997</v>
      </c>
      <c r="B419" s="25">
        <v>2009</v>
      </c>
      <c r="C419" s="25">
        <v>7</v>
      </c>
      <c r="D419" s="25">
        <v>3</v>
      </c>
      <c r="E419" s="26" t="s">
        <v>106</v>
      </c>
      <c r="F419" s="26">
        <v>1</v>
      </c>
      <c r="G419" s="26" t="s">
        <v>108</v>
      </c>
      <c r="H419" s="26" t="s">
        <v>112</v>
      </c>
      <c r="I419" s="25"/>
      <c r="J419" s="26" t="s">
        <v>504</v>
      </c>
      <c r="K419" s="26"/>
      <c r="L419" s="26">
        <v>143</v>
      </c>
      <c r="M419" s="26"/>
      <c r="N419" s="26">
        <v>160</v>
      </c>
      <c r="O419" s="26">
        <v>0</v>
      </c>
      <c r="P419" s="26" t="s">
        <v>102</v>
      </c>
      <c r="Q419" s="26"/>
      <c r="S419" s="26"/>
      <c r="T419" s="26"/>
      <c r="U419" s="26"/>
      <c r="V419" s="26"/>
      <c r="Y419" s="26"/>
      <c r="Z419" s="26"/>
    </row>
    <row r="420" spans="1:26" x14ac:dyDescent="0.35">
      <c r="A420" s="23">
        <v>39997</v>
      </c>
      <c r="B420" s="25">
        <v>2009</v>
      </c>
      <c r="C420" s="25">
        <v>7</v>
      </c>
      <c r="D420" s="25">
        <v>3</v>
      </c>
      <c r="E420" s="26" t="s">
        <v>106</v>
      </c>
      <c r="F420" s="26">
        <v>1</v>
      </c>
      <c r="G420" s="26" t="s">
        <v>108</v>
      </c>
      <c r="H420" s="26" t="s">
        <v>113</v>
      </c>
      <c r="I420" s="25"/>
      <c r="J420" s="26" t="s">
        <v>87</v>
      </c>
      <c r="K420" s="26"/>
      <c r="L420" s="26">
        <v>191</v>
      </c>
      <c r="M420" s="26"/>
      <c r="N420" s="26">
        <v>220</v>
      </c>
      <c r="O420" s="26">
        <v>1</v>
      </c>
      <c r="P420" s="26" t="s">
        <v>101</v>
      </c>
      <c r="Q420" s="26"/>
      <c r="S420" s="26"/>
      <c r="T420" s="26"/>
      <c r="U420" s="26"/>
      <c r="V420" s="26"/>
      <c r="Y420" s="26"/>
      <c r="Z420" s="26"/>
    </row>
    <row r="421" spans="1:26" x14ac:dyDescent="0.35">
      <c r="A421" s="23">
        <v>39998</v>
      </c>
      <c r="B421" s="25">
        <v>2009</v>
      </c>
      <c r="C421" s="25">
        <v>7</v>
      </c>
      <c r="D421" s="25">
        <v>4</v>
      </c>
      <c r="E421" s="26" t="s">
        <v>106</v>
      </c>
      <c r="F421" s="26">
        <v>1</v>
      </c>
      <c r="G421" s="26" t="s">
        <v>108</v>
      </c>
      <c r="H421" s="26" t="s">
        <v>114</v>
      </c>
      <c r="I421" s="25"/>
      <c r="J421" s="26" t="s">
        <v>87</v>
      </c>
      <c r="K421" s="26"/>
      <c r="L421" s="26">
        <v>191</v>
      </c>
      <c r="M421" s="26"/>
      <c r="N421" s="26">
        <v>213</v>
      </c>
      <c r="O421" s="26">
        <v>1</v>
      </c>
      <c r="P421" s="26" t="s">
        <v>101</v>
      </c>
      <c r="Q421" s="26"/>
      <c r="S421" s="26"/>
      <c r="T421" s="26"/>
      <c r="U421" s="26"/>
      <c r="V421" s="26"/>
      <c r="Y421" s="26"/>
      <c r="Z421" s="26"/>
    </row>
    <row r="422" spans="1:26" x14ac:dyDescent="0.35">
      <c r="A422" s="23">
        <v>39998</v>
      </c>
      <c r="B422" s="25">
        <v>2009</v>
      </c>
      <c r="C422" s="25">
        <v>7</v>
      </c>
      <c r="D422" s="25">
        <v>4</v>
      </c>
      <c r="E422" s="26" t="s">
        <v>106</v>
      </c>
      <c r="F422" s="26">
        <v>1</v>
      </c>
      <c r="G422" s="26" t="s">
        <v>108</v>
      </c>
      <c r="H422" s="26" t="s">
        <v>115</v>
      </c>
      <c r="I422" s="25">
        <v>98512003114665</v>
      </c>
      <c r="J422" s="26" t="s">
        <v>504</v>
      </c>
      <c r="K422" s="26"/>
      <c r="L422" s="26">
        <v>137</v>
      </c>
      <c r="M422" s="26"/>
      <c r="N422" s="26">
        <v>152</v>
      </c>
      <c r="O422" s="26">
        <v>0</v>
      </c>
      <c r="P422" s="26" t="s">
        <v>102</v>
      </c>
      <c r="Q422" s="26"/>
      <c r="S422" s="26"/>
      <c r="T422" s="26"/>
      <c r="U422" s="26"/>
      <c r="V422" s="26"/>
      <c r="Y422" s="26"/>
      <c r="Z422" s="26"/>
    </row>
    <row r="423" spans="1:26" x14ac:dyDescent="0.35">
      <c r="A423" s="23">
        <v>39998</v>
      </c>
      <c r="B423" s="25">
        <v>2009</v>
      </c>
      <c r="C423" s="25">
        <v>7</v>
      </c>
      <c r="D423" s="25">
        <v>4</v>
      </c>
      <c r="E423" s="26" t="s">
        <v>106</v>
      </c>
      <c r="F423" s="26">
        <v>1</v>
      </c>
      <c r="G423" s="26" t="s">
        <v>108</v>
      </c>
      <c r="H423" s="26" t="s">
        <v>116</v>
      </c>
      <c r="I423" s="25"/>
      <c r="J423" s="26" t="s">
        <v>87</v>
      </c>
      <c r="K423" s="26"/>
      <c r="L423" s="26">
        <v>165</v>
      </c>
      <c r="M423" s="26"/>
      <c r="N423" s="26">
        <v>188</v>
      </c>
      <c r="O423" s="26">
        <v>1</v>
      </c>
      <c r="P423" s="26" t="s">
        <v>101</v>
      </c>
      <c r="Q423" s="26"/>
      <c r="S423" s="26"/>
      <c r="T423" s="26"/>
      <c r="U423" s="26"/>
      <c r="V423" s="26"/>
      <c r="Y423" s="26"/>
      <c r="Z423" s="26"/>
    </row>
    <row r="424" spans="1:26" x14ac:dyDescent="0.35">
      <c r="A424" s="23">
        <v>39999</v>
      </c>
      <c r="B424" s="25">
        <v>2009</v>
      </c>
      <c r="C424" s="25">
        <v>7</v>
      </c>
      <c r="D424" s="25">
        <v>5</v>
      </c>
      <c r="E424" s="26" t="s">
        <v>117</v>
      </c>
      <c r="F424" s="26">
        <v>1</v>
      </c>
      <c r="G424" s="26" t="s">
        <v>108</v>
      </c>
      <c r="H424" s="26" t="s">
        <v>147</v>
      </c>
      <c r="I424" s="25"/>
      <c r="J424" s="26" t="s">
        <v>87</v>
      </c>
      <c r="K424" s="26"/>
      <c r="L424" s="26">
        <v>196</v>
      </c>
      <c r="M424" s="26"/>
      <c r="N424" s="26">
        <v>203</v>
      </c>
      <c r="O424" s="26">
        <v>1</v>
      </c>
      <c r="P424" s="26" t="s">
        <v>101</v>
      </c>
      <c r="Q424" s="26"/>
      <c r="S424" s="26"/>
      <c r="T424" s="26"/>
      <c r="U424" s="26"/>
      <c r="V424" s="26"/>
      <c r="Y424" s="26"/>
      <c r="Z424" s="26"/>
    </row>
    <row r="425" spans="1:26" x14ac:dyDescent="0.35">
      <c r="A425" s="23">
        <v>39999</v>
      </c>
      <c r="B425" s="25">
        <v>2009</v>
      </c>
      <c r="C425" s="25">
        <v>7</v>
      </c>
      <c r="D425" s="25">
        <v>5</v>
      </c>
      <c r="E425" s="26" t="s">
        <v>117</v>
      </c>
      <c r="F425" s="26">
        <v>1</v>
      </c>
      <c r="G425" s="26" t="s">
        <v>108</v>
      </c>
      <c r="H425" s="26" t="s">
        <v>148</v>
      </c>
      <c r="I425" s="25"/>
      <c r="J425" s="26" t="s">
        <v>87</v>
      </c>
      <c r="K425" s="26"/>
      <c r="L425" s="26">
        <v>198</v>
      </c>
      <c r="M425" s="26"/>
      <c r="N425" s="26">
        <v>213</v>
      </c>
      <c r="O425" s="26">
        <v>1</v>
      </c>
      <c r="P425" s="26" t="s">
        <v>101</v>
      </c>
      <c r="Q425" s="26"/>
      <c r="S425" s="26"/>
      <c r="T425" s="26"/>
      <c r="U425" s="26"/>
      <c r="V425" s="26"/>
      <c r="Y425" s="26"/>
      <c r="Z425" s="26"/>
    </row>
    <row r="426" spans="1:26" x14ac:dyDescent="0.35">
      <c r="A426" s="23">
        <v>39997</v>
      </c>
      <c r="B426" s="25">
        <v>2009</v>
      </c>
      <c r="C426" s="25">
        <v>7</v>
      </c>
      <c r="D426" s="25">
        <v>3</v>
      </c>
      <c r="E426" s="26" t="s">
        <v>106</v>
      </c>
      <c r="F426" s="26">
        <v>1</v>
      </c>
      <c r="G426" s="26" t="s">
        <v>108</v>
      </c>
      <c r="H426" s="26" t="s">
        <v>506</v>
      </c>
      <c r="I426" s="25"/>
      <c r="J426" s="26" t="s">
        <v>87</v>
      </c>
      <c r="K426" s="26"/>
      <c r="L426" s="26">
        <v>193</v>
      </c>
      <c r="M426" s="26"/>
      <c r="N426" s="26">
        <v>205</v>
      </c>
      <c r="O426" s="26">
        <v>1</v>
      </c>
      <c r="P426" s="26" t="s">
        <v>101</v>
      </c>
      <c r="Q426" s="26"/>
      <c r="S426" s="26"/>
      <c r="T426" s="26"/>
      <c r="U426" s="26"/>
      <c r="V426" s="26"/>
      <c r="Y426" s="26"/>
      <c r="Z426" s="26"/>
    </row>
    <row r="427" spans="1:26" x14ac:dyDescent="0.35">
      <c r="A427" s="23">
        <v>40051</v>
      </c>
      <c r="B427" s="25">
        <v>2009</v>
      </c>
      <c r="C427" s="25">
        <v>8</v>
      </c>
      <c r="D427" s="25">
        <v>26</v>
      </c>
      <c r="E427" s="26" t="s">
        <v>119</v>
      </c>
      <c r="F427" s="26">
        <v>1</v>
      </c>
      <c r="G427" s="26" t="s">
        <v>108</v>
      </c>
      <c r="H427" s="26" t="s">
        <v>311</v>
      </c>
      <c r="I427" s="25"/>
      <c r="J427" s="26" t="s">
        <v>86</v>
      </c>
      <c r="K427" s="26"/>
      <c r="L427" s="26">
        <v>176</v>
      </c>
      <c r="M427" s="26"/>
      <c r="N427" s="26">
        <v>198</v>
      </c>
      <c r="O427" s="26">
        <v>1</v>
      </c>
      <c r="P427" s="26" t="s">
        <v>101</v>
      </c>
      <c r="Q427" s="26"/>
      <c r="S427" s="26" t="s">
        <v>103</v>
      </c>
      <c r="T427" s="26"/>
      <c r="U427" s="26"/>
      <c r="V427" s="26"/>
      <c r="Y427" s="26"/>
      <c r="Z427" s="26"/>
    </row>
    <row r="428" spans="1:26" x14ac:dyDescent="0.35">
      <c r="A428" s="23">
        <v>40052</v>
      </c>
      <c r="B428" s="25">
        <v>2009</v>
      </c>
      <c r="C428" s="25">
        <v>8</v>
      </c>
      <c r="D428" s="25">
        <v>27</v>
      </c>
      <c r="E428" s="26" t="s">
        <v>119</v>
      </c>
      <c r="F428" s="26">
        <v>1</v>
      </c>
      <c r="G428" s="26" t="s">
        <v>108</v>
      </c>
      <c r="H428" s="26" t="s">
        <v>314</v>
      </c>
      <c r="I428" s="25"/>
      <c r="J428" s="26" t="s">
        <v>87</v>
      </c>
      <c r="K428" s="26"/>
      <c r="L428" s="26">
        <v>178</v>
      </c>
      <c r="M428" s="26"/>
      <c r="N428" s="26">
        <v>197</v>
      </c>
      <c r="O428" s="26">
        <v>0</v>
      </c>
      <c r="P428" s="26" t="s">
        <v>102</v>
      </c>
      <c r="Q428" s="26"/>
      <c r="S428" s="26" t="s">
        <v>103</v>
      </c>
      <c r="T428" s="26"/>
      <c r="U428" s="26"/>
      <c r="V428" s="26"/>
      <c r="Y428" s="26"/>
      <c r="Z428" s="26"/>
    </row>
    <row r="429" spans="1:26" x14ac:dyDescent="0.35">
      <c r="A429" s="23">
        <v>40053</v>
      </c>
      <c r="B429" s="25">
        <v>2009</v>
      </c>
      <c r="C429" s="25">
        <v>8</v>
      </c>
      <c r="D429" s="25">
        <v>28</v>
      </c>
      <c r="E429" s="26" t="s">
        <v>123</v>
      </c>
      <c r="F429" s="26">
        <v>1</v>
      </c>
      <c r="G429" s="26" t="s">
        <v>108</v>
      </c>
      <c r="H429" s="26" t="s">
        <v>315</v>
      </c>
      <c r="I429" s="25"/>
      <c r="J429" s="26" t="s">
        <v>86</v>
      </c>
      <c r="K429" s="26"/>
      <c r="L429" s="26">
        <v>143</v>
      </c>
      <c r="M429" s="26"/>
      <c r="N429" s="26">
        <v>165</v>
      </c>
      <c r="O429" s="26">
        <v>1</v>
      </c>
      <c r="P429" s="26" t="s">
        <v>101</v>
      </c>
      <c r="Q429" s="26"/>
      <c r="S429" s="26"/>
      <c r="T429" s="26"/>
      <c r="U429" s="26"/>
      <c r="V429" s="26"/>
      <c r="Y429" s="26"/>
      <c r="Z429" s="26"/>
    </row>
    <row r="430" spans="1:26" x14ac:dyDescent="0.35">
      <c r="A430" s="23">
        <v>40053</v>
      </c>
      <c r="B430" s="25">
        <v>2009</v>
      </c>
      <c r="C430" s="25">
        <v>8</v>
      </c>
      <c r="D430" s="25">
        <v>28</v>
      </c>
      <c r="E430" s="26" t="s">
        <v>123</v>
      </c>
      <c r="F430" s="26">
        <v>1</v>
      </c>
      <c r="G430" s="26" t="s">
        <v>108</v>
      </c>
      <c r="H430" s="26" t="s">
        <v>316</v>
      </c>
      <c r="I430" s="25"/>
      <c r="J430" s="26" t="s">
        <v>86</v>
      </c>
      <c r="K430" s="26"/>
      <c r="L430" s="26">
        <v>155</v>
      </c>
      <c r="M430" s="26"/>
      <c r="N430" s="26">
        <v>170</v>
      </c>
      <c r="O430" s="26">
        <v>1</v>
      </c>
      <c r="P430" s="26" t="s">
        <v>101</v>
      </c>
      <c r="Q430" s="26"/>
      <c r="S430" s="26"/>
      <c r="T430" s="26"/>
      <c r="U430" s="26"/>
      <c r="V430" s="26"/>
      <c r="Y430" s="26"/>
      <c r="Z430" s="26"/>
    </row>
    <row r="431" spans="1:26" x14ac:dyDescent="0.35">
      <c r="A431" s="23">
        <v>39853</v>
      </c>
      <c r="B431" s="30">
        <v>2009</v>
      </c>
      <c r="C431" s="30">
        <v>2</v>
      </c>
      <c r="D431" s="30">
        <v>9</v>
      </c>
      <c r="E431" s="29" t="s">
        <v>134</v>
      </c>
      <c r="F431" s="26">
        <v>1</v>
      </c>
      <c r="G431" s="26" t="s">
        <v>108</v>
      </c>
      <c r="H431" s="26" t="s">
        <v>332</v>
      </c>
      <c r="I431" s="30"/>
      <c r="J431" s="29" t="s">
        <v>86</v>
      </c>
      <c r="K431" s="29"/>
      <c r="L431" s="29"/>
      <c r="M431" s="29"/>
      <c r="N431" s="29"/>
      <c r="O431" s="26">
        <v>1</v>
      </c>
      <c r="P431" s="29" t="s">
        <v>100</v>
      </c>
      <c r="Q431" s="29"/>
      <c r="R431" s="29"/>
      <c r="S431" s="29"/>
      <c r="T431" s="26"/>
      <c r="U431" s="26"/>
      <c r="V431" s="26"/>
      <c r="Y431" s="26"/>
      <c r="Z431" s="26"/>
    </row>
    <row r="432" spans="1:26" x14ac:dyDescent="0.35">
      <c r="A432" s="23">
        <v>39853</v>
      </c>
      <c r="B432" s="30">
        <v>2009</v>
      </c>
      <c r="C432" s="30">
        <v>2</v>
      </c>
      <c r="D432" s="30">
        <v>9</v>
      </c>
      <c r="E432" s="29" t="s">
        <v>134</v>
      </c>
      <c r="F432" s="26">
        <v>1</v>
      </c>
      <c r="G432" s="26" t="s">
        <v>108</v>
      </c>
      <c r="H432" s="26" t="s">
        <v>333</v>
      </c>
      <c r="I432" s="30"/>
      <c r="J432" s="29" t="s">
        <v>87</v>
      </c>
      <c r="K432" s="29"/>
      <c r="L432" s="29"/>
      <c r="M432" s="29"/>
      <c r="N432" s="29"/>
      <c r="O432" s="26">
        <v>0</v>
      </c>
      <c r="P432" s="29" t="s">
        <v>102</v>
      </c>
      <c r="Q432" s="29"/>
      <c r="R432" s="29"/>
      <c r="S432" s="29"/>
      <c r="T432" s="26"/>
      <c r="U432" s="26"/>
      <c r="V432" s="26"/>
      <c r="Y432" s="26"/>
      <c r="Z432" s="26"/>
    </row>
    <row r="433" spans="1:26" x14ac:dyDescent="0.35">
      <c r="A433" s="23">
        <v>39853</v>
      </c>
      <c r="B433" s="30">
        <v>2009</v>
      </c>
      <c r="C433" s="30">
        <v>2</v>
      </c>
      <c r="D433" s="30">
        <v>9</v>
      </c>
      <c r="E433" s="29" t="s">
        <v>134</v>
      </c>
      <c r="F433" s="26">
        <v>1</v>
      </c>
      <c r="G433" s="26" t="s">
        <v>108</v>
      </c>
      <c r="H433" s="26" t="s">
        <v>334</v>
      </c>
      <c r="I433" s="30"/>
      <c r="J433" s="29" t="s">
        <v>86</v>
      </c>
      <c r="K433" s="29"/>
      <c r="L433" s="29" t="s">
        <v>69</v>
      </c>
      <c r="M433" s="29"/>
      <c r="N433" s="29"/>
      <c r="O433" s="26">
        <v>1</v>
      </c>
      <c r="P433" s="29" t="s">
        <v>100</v>
      </c>
      <c r="Q433" s="29"/>
      <c r="R433" s="29"/>
      <c r="S433" s="29"/>
      <c r="T433" s="26"/>
      <c r="U433" s="26"/>
      <c r="V433" s="26"/>
      <c r="Y433" s="26"/>
      <c r="Z433" s="26"/>
    </row>
    <row r="434" spans="1:26" x14ac:dyDescent="0.35">
      <c r="A434" s="23">
        <v>40053</v>
      </c>
      <c r="B434" s="25">
        <v>2009</v>
      </c>
      <c r="C434" s="25">
        <v>8</v>
      </c>
      <c r="D434" s="25">
        <v>28</v>
      </c>
      <c r="E434" s="26" t="s">
        <v>134</v>
      </c>
      <c r="F434" s="26">
        <v>1</v>
      </c>
      <c r="G434" s="26" t="s">
        <v>108</v>
      </c>
      <c r="H434" s="26" t="s">
        <v>336</v>
      </c>
      <c r="I434" s="25"/>
      <c r="J434" s="26" t="s">
        <v>86</v>
      </c>
      <c r="K434" s="26"/>
      <c r="L434" s="26">
        <v>142</v>
      </c>
      <c r="M434" s="26"/>
      <c r="N434" s="26">
        <v>158</v>
      </c>
      <c r="O434" s="26">
        <v>0</v>
      </c>
      <c r="P434" s="26" t="s">
        <v>102</v>
      </c>
      <c r="Q434" s="26"/>
      <c r="S434" s="26"/>
      <c r="T434" s="26"/>
      <c r="U434" s="26"/>
      <c r="V434" s="26"/>
      <c r="Y434" s="26"/>
      <c r="Z434" s="26"/>
    </row>
    <row r="435" spans="1:26" x14ac:dyDescent="0.35">
      <c r="A435" s="23">
        <v>40049</v>
      </c>
      <c r="B435" s="25">
        <v>2009</v>
      </c>
      <c r="C435" s="25">
        <v>8</v>
      </c>
      <c r="D435" s="25">
        <v>24</v>
      </c>
      <c r="E435" s="26" t="s">
        <v>119</v>
      </c>
      <c r="F435" s="26">
        <v>1</v>
      </c>
      <c r="G435" s="26" t="s">
        <v>108</v>
      </c>
      <c r="H435" s="26" t="s">
        <v>500</v>
      </c>
      <c r="I435" s="25"/>
      <c r="J435" s="26" t="s">
        <v>87</v>
      </c>
      <c r="K435" s="26"/>
      <c r="L435" s="26">
        <v>194</v>
      </c>
      <c r="M435" s="26"/>
      <c r="N435" s="26">
        <v>219</v>
      </c>
      <c r="O435" s="26">
        <v>0</v>
      </c>
      <c r="P435" s="26" t="s">
        <v>102</v>
      </c>
      <c r="Q435" s="26"/>
      <c r="S435" s="26"/>
      <c r="T435" s="26"/>
      <c r="U435" s="26"/>
      <c r="V435" s="26"/>
      <c r="Y435" s="26"/>
      <c r="Z435" s="26"/>
    </row>
    <row r="436" spans="1:26" x14ac:dyDescent="0.35">
      <c r="A436" s="23">
        <v>40054</v>
      </c>
      <c r="B436" s="25">
        <v>2009</v>
      </c>
      <c r="C436" s="25">
        <v>8</v>
      </c>
      <c r="D436" s="25">
        <v>29</v>
      </c>
      <c r="E436" s="26" t="s">
        <v>119</v>
      </c>
      <c r="F436" s="26">
        <v>1</v>
      </c>
      <c r="G436" s="26" t="s">
        <v>108</v>
      </c>
      <c r="H436" s="26" t="s">
        <v>500</v>
      </c>
      <c r="I436" s="25"/>
      <c r="J436" s="26" t="s">
        <v>1332</v>
      </c>
      <c r="K436" s="26"/>
      <c r="L436" s="26"/>
      <c r="M436" s="26"/>
      <c r="N436" s="26"/>
      <c r="O436" s="26">
        <v>1</v>
      </c>
      <c r="P436" s="26" t="s">
        <v>100</v>
      </c>
      <c r="Q436" s="26"/>
      <c r="R436" s="26">
        <v>1</v>
      </c>
      <c r="S436" s="26"/>
      <c r="T436" s="26"/>
      <c r="U436" s="26"/>
      <c r="V436" s="26"/>
      <c r="Y436" s="26"/>
      <c r="Z436" s="26"/>
    </row>
    <row r="437" spans="1:26" x14ac:dyDescent="0.35">
      <c r="A437" s="23">
        <v>40000</v>
      </c>
      <c r="B437" s="25">
        <v>2009</v>
      </c>
      <c r="C437" s="25">
        <v>7</v>
      </c>
      <c r="D437" s="25">
        <v>6</v>
      </c>
      <c r="E437" s="26" t="s">
        <v>134</v>
      </c>
      <c r="F437" s="26">
        <v>1</v>
      </c>
      <c r="G437" s="26" t="s">
        <v>108</v>
      </c>
      <c r="H437" s="26" t="s">
        <v>154</v>
      </c>
      <c r="I437" s="25"/>
      <c r="J437" s="26" t="s">
        <v>86</v>
      </c>
      <c r="K437" s="26"/>
      <c r="L437" s="26">
        <v>165</v>
      </c>
      <c r="M437" s="26"/>
      <c r="N437" s="26">
        <v>186</v>
      </c>
      <c r="O437" s="26">
        <v>1</v>
      </c>
      <c r="P437" s="26" t="s">
        <v>101</v>
      </c>
      <c r="Q437" s="26"/>
      <c r="S437" s="26"/>
      <c r="T437" s="26"/>
      <c r="U437" s="26"/>
      <c r="V437" s="26"/>
      <c r="Y437" s="26"/>
      <c r="Z437" s="26"/>
    </row>
    <row r="438" spans="1:26" x14ac:dyDescent="0.35">
      <c r="A438" s="23">
        <v>40013</v>
      </c>
      <c r="B438" s="25">
        <v>2009</v>
      </c>
      <c r="C438" s="25">
        <v>7</v>
      </c>
      <c r="D438" s="25">
        <v>19</v>
      </c>
      <c r="E438" s="26" t="s">
        <v>119</v>
      </c>
      <c r="F438" s="26">
        <v>1</v>
      </c>
      <c r="G438" s="26" t="s">
        <v>108</v>
      </c>
      <c r="H438" s="26" t="s">
        <v>337</v>
      </c>
      <c r="I438" s="25"/>
      <c r="J438" s="26" t="s">
        <v>87</v>
      </c>
      <c r="K438" s="26"/>
      <c r="L438" s="26">
        <v>170</v>
      </c>
      <c r="M438" s="26"/>
      <c r="N438" s="26">
        <v>191</v>
      </c>
      <c r="O438" s="26">
        <v>0</v>
      </c>
      <c r="P438" s="26" t="s">
        <v>102</v>
      </c>
      <c r="Q438" s="26"/>
      <c r="S438" s="26"/>
      <c r="T438" s="26"/>
      <c r="U438" s="26"/>
      <c r="V438" s="26"/>
      <c r="Y438" s="26"/>
      <c r="Z438" s="26"/>
    </row>
    <row r="439" spans="1:26" x14ac:dyDescent="0.35">
      <c r="A439" s="23">
        <v>40013</v>
      </c>
      <c r="B439" s="25">
        <v>2009</v>
      </c>
      <c r="C439" s="25">
        <v>7</v>
      </c>
      <c r="D439" s="25">
        <v>19</v>
      </c>
      <c r="E439" s="26" t="s">
        <v>123</v>
      </c>
      <c r="F439" s="26">
        <v>1</v>
      </c>
      <c r="G439" s="26" t="s">
        <v>108</v>
      </c>
      <c r="H439" s="26" t="s">
        <v>338</v>
      </c>
      <c r="I439" s="25"/>
      <c r="J439" s="26" t="s">
        <v>86</v>
      </c>
      <c r="K439" s="26"/>
      <c r="L439" s="26">
        <v>182</v>
      </c>
      <c r="M439" s="26"/>
      <c r="N439" s="26">
        <v>207</v>
      </c>
      <c r="O439" s="26">
        <v>1</v>
      </c>
      <c r="P439" s="26" t="s">
        <v>101</v>
      </c>
      <c r="Q439" s="26"/>
      <c r="S439" s="26" t="s">
        <v>145</v>
      </c>
      <c r="T439" s="26"/>
      <c r="U439" s="26"/>
      <c r="V439" s="26"/>
      <c r="Y439" s="26"/>
      <c r="Z439" s="26"/>
    </row>
    <row r="440" spans="1:26" x14ac:dyDescent="0.35">
      <c r="A440" s="23">
        <v>40013</v>
      </c>
      <c r="B440" s="25">
        <v>2009</v>
      </c>
      <c r="C440" s="25">
        <v>7</v>
      </c>
      <c r="D440" s="25">
        <v>19</v>
      </c>
      <c r="E440" s="26" t="s">
        <v>123</v>
      </c>
      <c r="F440" s="26">
        <v>1</v>
      </c>
      <c r="G440" s="26" t="s">
        <v>108</v>
      </c>
      <c r="H440" s="26" t="s">
        <v>339</v>
      </c>
      <c r="I440" s="25"/>
      <c r="J440" s="26" t="s">
        <v>87</v>
      </c>
      <c r="K440" s="26"/>
      <c r="L440" s="26">
        <v>176</v>
      </c>
      <c r="M440" s="26"/>
      <c r="N440" s="26">
        <v>190</v>
      </c>
      <c r="O440" s="26">
        <v>1</v>
      </c>
      <c r="P440" s="26" t="s">
        <v>101</v>
      </c>
      <c r="Q440" s="26"/>
      <c r="S440" s="26"/>
      <c r="T440" s="26"/>
      <c r="U440" s="26"/>
      <c r="V440" s="26"/>
      <c r="Y440" s="26"/>
      <c r="Z440" s="26"/>
    </row>
    <row r="441" spans="1:26" x14ac:dyDescent="0.35">
      <c r="A441" s="23">
        <v>40013</v>
      </c>
      <c r="B441" s="25">
        <v>2009</v>
      </c>
      <c r="C441" s="25">
        <v>7</v>
      </c>
      <c r="D441" s="25">
        <v>19</v>
      </c>
      <c r="E441" s="26" t="s">
        <v>123</v>
      </c>
      <c r="F441" s="26">
        <v>1</v>
      </c>
      <c r="G441" s="26" t="s">
        <v>108</v>
      </c>
      <c r="H441" s="26" t="s">
        <v>340</v>
      </c>
      <c r="I441" s="25"/>
      <c r="J441" s="26" t="s">
        <v>87</v>
      </c>
      <c r="K441" s="26"/>
      <c r="L441" s="26">
        <v>191</v>
      </c>
      <c r="M441" s="26"/>
      <c r="N441" s="26">
        <v>216</v>
      </c>
      <c r="O441" s="26">
        <v>1</v>
      </c>
      <c r="P441" s="26" t="s">
        <v>101</v>
      </c>
      <c r="Q441" s="26"/>
      <c r="S441" s="26"/>
      <c r="T441" s="26"/>
      <c r="U441" s="26"/>
      <c r="V441" s="26"/>
      <c r="Y441" s="26"/>
      <c r="Z441" s="26"/>
    </row>
    <row r="442" spans="1:26" x14ac:dyDescent="0.35">
      <c r="A442" s="23">
        <v>40013</v>
      </c>
      <c r="B442" s="25">
        <v>2009</v>
      </c>
      <c r="C442" s="25">
        <v>7</v>
      </c>
      <c r="D442" s="25">
        <v>19</v>
      </c>
      <c r="E442" s="26" t="s">
        <v>123</v>
      </c>
      <c r="F442" s="26">
        <v>1</v>
      </c>
      <c r="G442" s="26" t="s">
        <v>108</v>
      </c>
      <c r="H442" s="26" t="s">
        <v>341</v>
      </c>
      <c r="I442" s="25"/>
      <c r="J442" s="26" t="s">
        <v>86</v>
      </c>
      <c r="K442" s="26"/>
      <c r="L442" s="26">
        <v>155</v>
      </c>
      <c r="M442" s="26"/>
      <c r="N442" s="26">
        <v>172</v>
      </c>
      <c r="O442" s="26">
        <v>1</v>
      </c>
      <c r="P442" s="26" t="s">
        <v>101</v>
      </c>
      <c r="Q442" s="26"/>
      <c r="S442" s="26"/>
      <c r="T442" s="26"/>
      <c r="U442" s="26"/>
      <c r="V442" s="26"/>
      <c r="Y442" s="26"/>
      <c r="Z442" s="26"/>
    </row>
    <row r="443" spans="1:26" x14ac:dyDescent="0.35">
      <c r="A443" s="23">
        <v>40013</v>
      </c>
      <c r="B443" s="25">
        <v>2009</v>
      </c>
      <c r="C443" s="25">
        <v>7</v>
      </c>
      <c r="D443" s="25">
        <v>19</v>
      </c>
      <c r="E443" s="26" t="s">
        <v>123</v>
      </c>
      <c r="F443" s="26">
        <v>1</v>
      </c>
      <c r="G443" s="26" t="s">
        <v>108</v>
      </c>
      <c r="H443" s="26" t="s">
        <v>342</v>
      </c>
      <c r="I443" s="25">
        <v>985120030774895</v>
      </c>
      <c r="J443" s="26" t="s">
        <v>504</v>
      </c>
      <c r="K443" s="26"/>
      <c r="L443" s="26"/>
      <c r="M443" s="26"/>
      <c r="N443" s="26"/>
      <c r="O443" s="26">
        <v>0</v>
      </c>
      <c r="P443" s="26" t="s">
        <v>102</v>
      </c>
      <c r="Q443" s="26"/>
      <c r="S443" s="26"/>
      <c r="T443" s="26"/>
      <c r="U443" s="26"/>
      <c r="V443" s="26"/>
      <c r="Y443" s="26"/>
      <c r="Z443" s="26"/>
    </row>
    <row r="444" spans="1:26" x14ac:dyDescent="0.35">
      <c r="A444" s="23">
        <v>40014</v>
      </c>
      <c r="B444" s="25">
        <v>2009</v>
      </c>
      <c r="C444" s="25">
        <v>7</v>
      </c>
      <c r="D444" s="25">
        <v>20</v>
      </c>
      <c r="E444" s="26" t="s">
        <v>117</v>
      </c>
      <c r="F444" s="26">
        <v>1</v>
      </c>
      <c r="G444" s="26" t="s">
        <v>108</v>
      </c>
      <c r="H444" s="26" t="s">
        <v>354</v>
      </c>
      <c r="I444" s="25">
        <v>985120030763016</v>
      </c>
      <c r="J444" s="26" t="s">
        <v>86</v>
      </c>
      <c r="K444" s="26"/>
      <c r="L444" s="26">
        <v>154</v>
      </c>
      <c r="M444" s="26"/>
      <c r="N444" s="26">
        <v>173</v>
      </c>
      <c r="O444" s="26">
        <v>0</v>
      </c>
      <c r="P444" s="26" t="s">
        <v>102</v>
      </c>
      <c r="Q444" s="26"/>
      <c r="S444" s="26"/>
      <c r="T444" s="29"/>
      <c r="U444" s="29"/>
      <c r="V444" s="29"/>
      <c r="Y444" s="26"/>
      <c r="Z444" s="26"/>
    </row>
    <row r="445" spans="1:26" x14ac:dyDescent="0.35">
      <c r="A445" s="23">
        <v>40024</v>
      </c>
      <c r="B445" s="25">
        <v>2009</v>
      </c>
      <c r="C445" s="25">
        <v>7</v>
      </c>
      <c r="D445" s="25">
        <v>30</v>
      </c>
      <c r="E445" s="26" t="s">
        <v>94</v>
      </c>
      <c r="F445" s="26">
        <v>1</v>
      </c>
      <c r="G445" s="26" t="s">
        <v>108</v>
      </c>
      <c r="H445" s="26" t="s">
        <v>354</v>
      </c>
      <c r="I445" s="25"/>
      <c r="J445" s="26" t="s">
        <v>1332</v>
      </c>
      <c r="K445" s="26"/>
      <c r="L445" s="26"/>
      <c r="M445" s="26"/>
      <c r="N445" s="26"/>
      <c r="O445" s="26">
        <v>0</v>
      </c>
      <c r="P445" s="26" t="s">
        <v>102</v>
      </c>
      <c r="Q445" s="26"/>
      <c r="R445" s="26">
        <v>1</v>
      </c>
      <c r="S445" s="26"/>
      <c r="T445" s="29"/>
      <c r="U445" s="29"/>
      <c r="V445" s="29"/>
      <c r="Y445" s="26"/>
      <c r="Z445" s="26"/>
    </row>
    <row r="446" spans="1:26" x14ac:dyDescent="0.35">
      <c r="A446" s="23">
        <v>40041</v>
      </c>
      <c r="B446" s="25">
        <v>2009</v>
      </c>
      <c r="C446" s="25">
        <v>8</v>
      </c>
      <c r="D446" s="25">
        <v>16</v>
      </c>
      <c r="E446" s="26" t="s">
        <v>94</v>
      </c>
      <c r="F446" s="26">
        <v>1</v>
      </c>
      <c r="G446" s="26" t="s">
        <v>108</v>
      </c>
      <c r="H446" s="26" t="s">
        <v>354</v>
      </c>
      <c r="I446" s="25"/>
      <c r="J446" s="26" t="s">
        <v>1332</v>
      </c>
      <c r="K446" s="26"/>
      <c r="L446" s="26"/>
      <c r="M446" s="26"/>
      <c r="N446" s="26"/>
      <c r="O446" s="26">
        <v>1</v>
      </c>
      <c r="P446" s="26" t="s">
        <v>100</v>
      </c>
      <c r="Q446" s="26"/>
      <c r="R446" s="26">
        <v>1</v>
      </c>
      <c r="S446" s="26"/>
      <c r="T446" s="29"/>
      <c r="U446" s="29"/>
      <c r="V446" s="29"/>
      <c r="Y446" s="26"/>
      <c r="Z446" s="15"/>
    </row>
    <row r="447" spans="1:26" x14ac:dyDescent="0.35">
      <c r="A447" s="23">
        <v>40014</v>
      </c>
      <c r="B447" s="25">
        <v>2009</v>
      </c>
      <c r="C447" s="25">
        <v>7</v>
      </c>
      <c r="D447" s="25">
        <v>20</v>
      </c>
      <c r="E447" s="26" t="s">
        <v>117</v>
      </c>
      <c r="F447" s="26">
        <v>1</v>
      </c>
      <c r="G447" s="26" t="s">
        <v>108</v>
      </c>
      <c r="H447" s="26" t="s">
        <v>355</v>
      </c>
      <c r="I447" s="25"/>
      <c r="J447" s="26" t="s">
        <v>87</v>
      </c>
      <c r="K447" s="26"/>
      <c r="L447" s="26">
        <v>170</v>
      </c>
      <c r="M447" s="26"/>
      <c r="N447" s="26">
        <v>191</v>
      </c>
      <c r="O447" s="26">
        <v>1</v>
      </c>
      <c r="P447" s="26" t="s">
        <v>100</v>
      </c>
      <c r="Q447" s="26"/>
      <c r="S447" s="26"/>
      <c r="T447" s="29"/>
      <c r="U447" s="29"/>
      <c r="V447" s="29"/>
      <c r="Y447" s="26"/>
      <c r="Z447" s="26"/>
    </row>
    <row r="448" spans="1:26" x14ac:dyDescent="0.35">
      <c r="A448" s="23">
        <v>40014</v>
      </c>
      <c r="B448" s="25">
        <v>2009</v>
      </c>
      <c r="C448" s="25">
        <v>7</v>
      </c>
      <c r="D448" s="25">
        <v>20</v>
      </c>
      <c r="E448" s="26" t="s">
        <v>117</v>
      </c>
      <c r="F448" s="26">
        <v>1</v>
      </c>
      <c r="G448" s="26" t="s">
        <v>108</v>
      </c>
      <c r="H448" s="26" t="s">
        <v>356</v>
      </c>
      <c r="I448" s="25"/>
      <c r="J448" s="26" t="s">
        <v>87</v>
      </c>
      <c r="K448" s="26"/>
      <c r="L448" s="26">
        <v>171</v>
      </c>
      <c r="M448" s="26"/>
      <c r="N448" s="26">
        <v>191</v>
      </c>
      <c r="O448" s="26">
        <v>1</v>
      </c>
      <c r="P448" s="26" t="s">
        <v>101</v>
      </c>
      <c r="Q448" s="26"/>
      <c r="S448" s="26"/>
      <c r="T448" s="29"/>
      <c r="U448" s="29"/>
      <c r="V448" s="29"/>
      <c r="Y448" s="26"/>
      <c r="Z448" s="26"/>
    </row>
    <row r="449" spans="1:26" x14ac:dyDescent="0.35">
      <c r="A449" s="23">
        <v>40023</v>
      </c>
      <c r="B449" s="25">
        <v>2009</v>
      </c>
      <c r="C449" s="25">
        <v>7</v>
      </c>
      <c r="D449" s="25">
        <v>29</v>
      </c>
      <c r="E449" s="26" t="s">
        <v>123</v>
      </c>
      <c r="F449" s="26">
        <v>1</v>
      </c>
      <c r="G449" s="26" t="s">
        <v>108</v>
      </c>
      <c r="H449" s="26" t="s">
        <v>402</v>
      </c>
      <c r="I449" s="25"/>
      <c r="J449" s="26" t="s">
        <v>86</v>
      </c>
      <c r="K449" s="26"/>
      <c r="L449" s="26">
        <v>192</v>
      </c>
      <c r="M449" s="26"/>
      <c r="N449" s="26">
        <v>214</v>
      </c>
      <c r="O449" s="26">
        <v>1</v>
      </c>
      <c r="P449" s="26" t="s">
        <v>101</v>
      </c>
      <c r="Q449" s="26"/>
      <c r="S449" s="26"/>
      <c r="T449" s="26"/>
      <c r="U449" s="26"/>
      <c r="V449" s="26"/>
      <c r="Y449" s="26"/>
      <c r="Z449" s="26"/>
    </row>
    <row r="450" spans="1:26" x14ac:dyDescent="0.35">
      <c r="A450" s="23">
        <v>40026</v>
      </c>
      <c r="B450" s="25">
        <v>2009</v>
      </c>
      <c r="C450" s="25">
        <v>8</v>
      </c>
      <c r="D450" s="25">
        <v>1</v>
      </c>
      <c r="E450" s="26" t="s">
        <v>134</v>
      </c>
      <c r="F450" s="26">
        <v>1</v>
      </c>
      <c r="G450" s="26" t="s">
        <v>108</v>
      </c>
      <c r="H450" s="26" t="s">
        <v>427</v>
      </c>
      <c r="I450" s="25"/>
      <c r="J450" s="26" t="s">
        <v>87</v>
      </c>
      <c r="K450" s="26"/>
      <c r="L450" s="26">
        <v>172</v>
      </c>
      <c r="M450" s="26"/>
      <c r="N450" s="26">
        <v>194</v>
      </c>
      <c r="O450" s="26">
        <v>1</v>
      </c>
      <c r="P450" s="26" t="s">
        <v>101</v>
      </c>
      <c r="Q450" s="26"/>
      <c r="S450" s="26"/>
      <c r="T450" s="26"/>
      <c r="U450" s="26"/>
      <c r="V450" s="26"/>
      <c r="Y450" s="26"/>
      <c r="Z450" s="26"/>
    </row>
    <row r="451" spans="1:26" x14ac:dyDescent="0.35">
      <c r="A451" s="23">
        <v>40026</v>
      </c>
      <c r="B451" s="25">
        <v>2009</v>
      </c>
      <c r="C451" s="25">
        <v>8</v>
      </c>
      <c r="D451" s="25">
        <v>1</v>
      </c>
      <c r="E451" s="26" t="s">
        <v>117</v>
      </c>
      <c r="F451" s="26">
        <v>1</v>
      </c>
      <c r="G451" s="26" t="s">
        <v>108</v>
      </c>
      <c r="H451" s="26" t="s">
        <v>428</v>
      </c>
      <c r="I451" s="25">
        <v>985120031085010</v>
      </c>
      <c r="J451" s="26" t="s">
        <v>86</v>
      </c>
      <c r="K451" s="26"/>
      <c r="L451" s="26">
        <v>141</v>
      </c>
      <c r="M451" s="26"/>
      <c r="N451" s="26">
        <v>161</v>
      </c>
      <c r="O451" s="26">
        <v>0</v>
      </c>
      <c r="P451" s="26" t="s">
        <v>102</v>
      </c>
      <c r="Q451" s="26"/>
      <c r="S451" s="26" t="s">
        <v>103</v>
      </c>
      <c r="T451" s="26"/>
      <c r="U451" s="26"/>
      <c r="V451" s="26"/>
      <c r="Y451" s="26"/>
      <c r="Z451" s="26"/>
    </row>
    <row r="452" spans="1:26" x14ac:dyDescent="0.35">
      <c r="A452" s="23">
        <v>40022</v>
      </c>
      <c r="B452" s="25">
        <v>2009</v>
      </c>
      <c r="C452" s="25">
        <v>7</v>
      </c>
      <c r="D452" s="25">
        <v>28</v>
      </c>
      <c r="E452" s="26" t="s">
        <v>117</v>
      </c>
      <c r="F452" s="26">
        <v>1</v>
      </c>
      <c r="G452" s="26" t="s">
        <v>108</v>
      </c>
      <c r="H452" s="26" t="s">
        <v>395</v>
      </c>
      <c r="I452" s="25"/>
      <c r="J452" s="26" t="s">
        <v>87</v>
      </c>
      <c r="K452" s="26"/>
      <c r="L452" s="26">
        <v>170</v>
      </c>
      <c r="M452" s="26"/>
      <c r="N452" s="26">
        <v>191</v>
      </c>
      <c r="O452" s="26">
        <v>1</v>
      </c>
      <c r="P452" s="26" t="s">
        <v>101</v>
      </c>
      <c r="Q452" s="26"/>
      <c r="S452" s="26" t="s">
        <v>263</v>
      </c>
      <c r="T452" s="26"/>
      <c r="U452" s="26"/>
      <c r="V452" s="26"/>
      <c r="Y452" s="26"/>
      <c r="Z452" s="26"/>
    </row>
    <row r="453" spans="1:26" x14ac:dyDescent="0.35">
      <c r="A453" s="23">
        <v>40020</v>
      </c>
      <c r="B453" s="25">
        <v>2009</v>
      </c>
      <c r="C453" s="25">
        <v>7</v>
      </c>
      <c r="D453" s="25">
        <v>26</v>
      </c>
      <c r="E453" s="26" t="s">
        <v>134</v>
      </c>
      <c r="F453" s="26">
        <v>1</v>
      </c>
      <c r="G453" s="26" t="s">
        <v>108</v>
      </c>
      <c r="H453" s="26" t="s">
        <v>380</v>
      </c>
      <c r="I453" s="25"/>
      <c r="J453" s="26" t="s">
        <v>86</v>
      </c>
      <c r="K453" s="26"/>
      <c r="L453" s="26">
        <v>165</v>
      </c>
      <c r="M453" s="26"/>
      <c r="N453" s="26">
        <v>186</v>
      </c>
      <c r="O453" s="26">
        <v>1</v>
      </c>
      <c r="P453" s="26" t="s">
        <v>101</v>
      </c>
      <c r="Q453" s="26"/>
      <c r="S453" s="26"/>
      <c r="T453" s="26"/>
      <c r="U453" s="26"/>
      <c r="V453" s="26"/>
      <c r="Y453" s="26"/>
      <c r="Z453" s="26"/>
    </row>
    <row r="454" spans="1:26" x14ac:dyDescent="0.35">
      <c r="A454" s="23">
        <v>40020</v>
      </c>
      <c r="B454" s="25">
        <v>2009</v>
      </c>
      <c r="C454" s="25">
        <v>7</v>
      </c>
      <c r="D454" s="25">
        <v>26</v>
      </c>
      <c r="E454" s="26" t="s">
        <v>134</v>
      </c>
      <c r="F454" s="26">
        <v>1</v>
      </c>
      <c r="G454" s="26" t="s">
        <v>108</v>
      </c>
      <c r="H454" s="26" t="s">
        <v>381</v>
      </c>
      <c r="I454" s="25"/>
      <c r="J454" s="26" t="s">
        <v>87</v>
      </c>
      <c r="K454" s="26"/>
      <c r="L454" s="26">
        <v>173</v>
      </c>
      <c r="M454" s="26"/>
      <c r="N454" s="26">
        <v>192</v>
      </c>
      <c r="O454" s="26">
        <v>1</v>
      </c>
      <c r="P454" s="26" t="s">
        <v>101</v>
      </c>
      <c r="Q454" s="26"/>
      <c r="S454" s="26" t="s">
        <v>103</v>
      </c>
      <c r="T454" s="26"/>
      <c r="U454" s="26"/>
      <c r="V454" s="26"/>
      <c r="Y454" s="26"/>
      <c r="Z454" s="26"/>
    </row>
    <row r="455" spans="1:26" x14ac:dyDescent="0.35">
      <c r="A455" s="23">
        <v>40020</v>
      </c>
      <c r="B455" s="25">
        <v>2009</v>
      </c>
      <c r="C455" s="25">
        <v>7</v>
      </c>
      <c r="D455" s="25">
        <v>26</v>
      </c>
      <c r="E455" s="26" t="s">
        <v>123</v>
      </c>
      <c r="F455" s="26">
        <v>1</v>
      </c>
      <c r="G455" s="26" t="s">
        <v>108</v>
      </c>
      <c r="H455" s="26" t="s">
        <v>382</v>
      </c>
      <c r="I455" s="25"/>
      <c r="J455" s="26" t="s">
        <v>87</v>
      </c>
      <c r="K455" s="26"/>
      <c r="L455" s="26">
        <v>187</v>
      </c>
      <c r="M455" s="26"/>
      <c r="N455" s="26">
        <v>203</v>
      </c>
      <c r="O455" s="26">
        <v>1</v>
      </c>
      <c r="P455" s="26" t="s">
        <v>101</v>
      </c>
      <c r="Q455" s="26"/>
      <c r="S455" s="26"/>
      <c r="T455" s="26"/>
      <c r="U455" s="26"/>
      <c r="V455" s="26"/>
      <c r="Y455" s="26"/>
      <c r="Z455" s="26"/>
    </row>
    <row r="456" spans="1:26" x14ac:dyDescent="0.35">
      <c r="A456" s="23">
        <v>40020</v>
      </c>
      <c r="B456" s="25">
        <v>2009</v>
      </c>
      <c r="C456" s="25">
        <v>7</v>
      </c>
      <c r="D456" s="25">
        <v>26</v>
      </c>
      <c r="E456" s="26" t="s">
        <v>94</v>
      </c>
      <c r="F456" s="26">
        <v>1</v>
      </c>
      <c r="G456" s="26" t="s">
        <v>108</v>
      </c>
      <c r="H456" s="26" t="s">
        <v>383</v>
      </c>
      <c r="I456" s="25">
        <v>985120030779296</v>
      </c>
      <c r="J456" s="26" t="s">
        <v>504</v>
      </c>
      <c r="K456" s="26"/>
      <c r="L456" s="26">
        <v>154</v>
      </c>
      <c r="M456" s="26"/>
      <c r="N456" s="26">
        <v>169</v>
      </c>
      <c r="O456" s="26">
        <v>0</v>
      </c>
      <c r="P456" s="26" t="s">
        <v>102</v>
      </c>
      <c r="Q456" s="26"/>
      <c r="S456" s="26"/>
      <c r="T456" s="29"/>
      <c r="U456" s="29"/>
      <c r="V456" s="29"/>
      <c r="Y456" s="26"/>
      <c r="Z456" s="26"/>
    </row>
    <row r="457" spans="1:26" x14ac:dyDescent="0.35">
      <c r="A457" s="23">
        <v>40023</v>
      </c>
      <c r="B457" s="25">
        <v>2009</v>
      </c>
      <c r="C457" s="25">
        <v>7</v>
      </c>
      <c r="D457" s="25">
        <v>29</v>
      </c>
      <c r="E457" s="26" t="s">
        <v>117</v>
      </c>
      <c r="F457" s="26">
        <v>1</v>
      </c>
      <c r="G457" s="26" t="s">
        <v>108</v>
      </c>
      <c r="H457" s="26" t="s">
        <v>383</v>
      </c>
      <c r="I457" s="25"/>
      <c r="J457" s="26" t="s">
        <v>1332</v>
      </c>
      <c r="K457" s="26"/>
      <c r="L457" s="26"/>
      <c r="M457" s="26"/>
      <c r="N457" s="26"/>
      <c r="O457" s="26">
        <v>0</v>
      </c>
      <c r="P457" s="26" t="s">
        <v>102</v>
      </c>
      <c r="Q457" s="26"/>
      <c r="R457" s="26">
        <v>1</v>
      </c>
      <c r="S457" s="26"/>
      <c r="T457" s="26"/>
      <c r="U457" s="26"/>
      <c r="V457" s="26"/>
      <c r="Y457" s="26"/>
      <c r="Z457" s="26"/>
    </row>
    <row r="458" spans="1:26" x14ac:dyDescent="0.35">
      <c r="A458" s="23">
        <v>40018</v>
      </c>
      <c r="B458" s="25">
        <v>2009</v>
      </c>
      <c r="C458" s="25">
        <v>7</v>
      </c>
      <c r="D458" s="25">
        <v>24</v>
      </c>
      <c r="E458" s="26" t="s">
        <v>123</v>
      </c>
      <c r="F458" s="26">
        <v>1</v>
      </c>
      <c r="G458" s="26" t="s">
        <v>108</v>
      </c>
      <c r="H458" s="26" t="s">
        <v>367</v>
      </c>
      <c r="I458" s="25">
        <v>985120031132047</v>
      </c>
      <c r="J458" s="26" t="s">
        <v>504</v>
      </c>
      <c r="K458" s="26"/>
      <c r="L458" s="26">
        <v>143</v>
      </c>
      <c r="M458" s="26"/>
      <c r="N458" s="26">
        <v>157</v>
      </c>
      <c r="O458" s="26">
        <v>0</v>
      </c>
      <c r="P458" s="26" t="s">
        <v>102</v>
      </c>
      <c r="Q458" s="26"/>
      <c r="S458" s="26"/>
      <c r="T458" s="26"/>
      <c r="U458" s="26"/>
      <c r="V458" s="26"/>
      <c r="Y458" s="26"/>
      <c r="Z458" s="26"/>
    </row>
    <row r="459" spans="1:26" x14ac:dyDescent="0.35">
      <c r="A459" s="23">
        <v>40018</v>
      </c>
      <c r="B459" s="25">
        <v>2009</v>
      </c>
      <c r="C459" s="25">
        <v>7</v>
      </c>
      <c r="D459" s="25">
        <v>24</v>
      </c>
      <c r="E459" s="26" t="s">
        <v>123</v>
      </c>
      <c r="F459" s="26">
        <v>1</v>
      </c>
      <c r="G459" s="26" t="s">
        <v>108</v>
      </c>
      <c r="H459" s="26" t="s">
        <v>368</v>
      </c>
      <c r="I459" s="25">
        <v>985120030758723</v>
      </c>
      <c r="J459" s="26" t="s">
        <v>504</v>
      </c>
      <c r="K459" s="26"/>
      <c r="L459" s="26">
        <v>142</v>
      </c>
      <c r="M459" s="26"/>
      <c r="N459" s="26">
        <v>156</v>
      </c>
      <c r="O459" s="26">
        <v>0</v>
      </c>
      <c r="P459" s="26" t="s">
        <v>102</v>
      </c>
      <c r="Q459" s="26"/>
      <c r="S459" s="26"/>
      <c r="T459" s="26"/>
      <c r="U459" s="26"/>
      <c r="V459" s="26"/>
      <c r="Y459" s="26"/>
      <c r="Z459" s="26"/>
    </row>
    <row r="460" spans="1:26" x14ac:dyDescent="0.35">
      <c r="A460" s="23">
        <v>40018</v>
      </c>
      <c r="B460" s="25">
        <v>2009</v>
      </c>
      <c r="C460" s="25">
        <v>7</v>
      </c>
      <c r="D460" s="25">
        <v>24</v>
      </c>
      <c r="E460" s="26" t="s">
        <v>123</v>
      </c>
      <c r="F460" s="26">
        <v>1</v>
      </c>
      <c r="G460" s="26" t="s">
        <v>108</v>
      </c>
      <c r="H460" s="26" t="s">
        <v>369</v>
      </c>
      <c r="I460" s="25"/>
      <c r="J460" s="26" t="s">
        <v>87</v>
      </c>
      <c r="K460" s="26"/>
      <c r="L460" s="26">
        <v>187</v>
      </c>
      <c r="M460" s="26"/>
      <c r="N460" s="26">
        <v>205</v>
      </c>
      <c r="O460" s="26">
        <v>1</v>
      </c>
      <c r="P460" s="26" t="s">
        <v>101</v>
      </c>
      <c r="Q460" s="26"/>
      <c r="S460" s="26"/>
      <c r="T460" s="26"/>
      <c r="U460" s="26"/>
      <c r="V460" s="26"/>
      <c r="Y460" s="26"/>
      <c r="Z460" s="26"/>
    </row>
    <row r="461" spans="1:26" x14ac:dyDescent="0.35">
      <c r="A461" s="23">
        <v>40018</v>
      </c>
      <c r="B461" s="25">
        <v>2009</v>
      </c>
      <c r="C461" s="25">
        <v>7</v>
      </c>
      <c r="D461" s="25">
        <v>24</v>
      </c>
      <c r="E461" s="26" t="s">
        <v>117</v>
      </c>
      <c r="F461" s="26">
        <v>1</v>
      </c>
      <c r="G461" s="26" t="s">
        <v>108</v>
      </c>
      <c r="H461" s="26" t="s">
        <v>370</v>
      </c>
      <c r="I461" s="25"/>
      <c r="J461" s="26" t="s">
        <v>86</v>
      </c>
      <c r="K461" s="26"/>
      <c r="L461" s="26">
        <v>178</v>
      </c>
      <c r="M461" s="26"/>
      <c r="N461" s="26">
        <v>200</v>
      </c>
      <c r="O461" s="26">
        <v>1</v>
      </c>
      <c r="P461" s="26" t="s">
        <v>101</v>
      </c>
      <c r="Q461" s="26"/>
      <c r="S461" s="26"/>
      <c r="T461" s="26"/>
      <c r="U461" s="26"/>
      <c r="V461" s="26"/>
      <c r="Y461" s="26"/>
      <c r="Z461" s="26"/>
    </row>
    <row r="462" spans="1:26" x14ac:dyDescent="0.35">
      <c r="A462" s="23">
        <v>40018</v>
      </c>
      <c r="B462" s="25">
        <v>2009</v>
      </c>
      <c r="C462" s="25">
        <v>7</v>
      </c>
      <c r="D462" s="25">
        <v>24</v>
      </c>
      <c r="E462" s="26" t="s">
        <v>117</v>
      </c>
      <c r="F462" s="26">
        <v>1</v>
      </c>
      <c r="G462" s="26" t="s">
        <v>108</v>
      </c>
      <c r="H462" s="26" t="s">
        <v>371</v>
      </c>
      <c r="I462" s="25">
        <v>985120030776706</v>
      </c>
      <c r="J462" s="26" t="s">
        <v>86</v>
      </c>
      <c r="K462" s="26"/>
      <c r="L462" s="26">
        <v>153</v>
      </c>
      <c r="M462" s="26"/>
      <c r="N462" s="26">
        <v>173</v>
      </c>
      <c r="O462" s="26">
        <v>0</v>
      </c>
      <c r="P462" s="26" t="s">
        <v>102</v>
      </c>
      <c r="Q462" s="26"/>
      <c r="S462" s="26"/>
      <c r="T462" s="26"/>
      <c r="U462" s="26"/>
      <c r="V462" s="26"/>
      <c r="Y462" s="26"/>
      <c r="Z462" s="26"/>
    </row>
    <row r="463" spans="1:26" x14ac:dyDescent="0.35">
      <c r="A463" s="23">
        <v>40045</v>
      </c>
      <c r="B463" s="25">
        <v>2009</v>
      </c>
      <c r="C463" s="25">
        <v>8</v>
      </c>
      <c r="D463" s="25">
        <v>20</v>
      </c>
      <c r="E463" s="26" t="s">
        <v>123</v>
      </c>
      <c r="F463" s="26">
        <v>1</v>
      </c>
      <c r="G463" s="26" t="s">
        <v>108</v>
      </c>
      <c r="H463" s="26" t="s">
        <v>371</v>
      </c>
      <c r="I463" s="25"/>
      <c r="J463" s="26" t="s">
        <v>1332</v>
      </c>
      <c r="K463" s="26"/>
      <c r="L463" s="26"/>
      <c r="M463" s="26"/>
      <c r="N463" s="26"/>
      <c r="O463" s="26">
        <v>0</v>
      </c>
      <c r="P463" s="26" t="s">
        <v>102</v>
      </c>
      <c r="Q463" s="26"/>
      <c r="R463" s="26">
        <v>1</v>
      </c>
      <c r="S463" s="26"/>
      <c r="T463" s="26"/>
      <c r="U463" s="26"/>
      <c r="V463" s="26"/>
      <c r="Y463" s="26"/>
      <c r="Z463" s="26"/>
    </row>
    <row r="464" spans="1:26" x14ac:dyDescent="0.35">
      <c r="A464" s="23">
        <v>40018</v>
      </c>
      <c r="B464" s="25">
        <v>2009</v>
      </c>
      <c r="C464" s="25">
        <v>7</v>
      </c>
      <c r="D464" s="25">
        <v>24</v>
      </c>
      <c r="E464" s="26" t="s">
        <v>117</v>
      </c>
      <c r="F464" s="26">
        <v>1</v>
      </c>
      <c r="G464" s="26" t="s">
        <v>108</v>
      </c>
      <c r="H464" s="26" t="s">
        <v>372</v>
      </c>
      <c r="I464" s="25">
        <v>985120030768711</v>
      </c>
      <c r="J464" s="26" t="s">
        <v>504</v>
      </c>
      <c r="K464" s="26"/>
      <c r="L464" s="26">
        <v>155</v>
      </c>
      <c r="M464" s="26"/>
      <c r="N464" s="26">
        <v>174</v>
      </c>
      <c r="O464" s="26">
        <v>0</v>
      </c>
      <c r="P464" s="26" t="s">
        <v>102</v>
      </c>
      <c r="Q464" s="26"/>
      <c r="S464" s="26"/>
      <c r="T464" s="26"/>
      <c r="U464" s="26"/>
      <c r="V464" s="26"/>
      <c r="Y464" s="26"/>
      <c r="Z464" s="26"/>
    </row>
    <row r="465" spans="1:26" x14ac:dyDescent="0.35">
      <c r="A465" s="23">
        <v>40018</v>
      </c>
      <c r="B465" s="25">
        <v>2009</v>
      </c>
      <c r="C465" s="25">
        <v>7</v>
      </c>
      <c r="D465" s="25">
        <v>24</v>
      </c>
      <c r="E465" s="26" t="s">
        <v>117</v>
      </c>
      <c r="F465" s="26">
        <v>1</v>
      </c>
      <c r="G465" s="26" t="s">
        <v>108</v>
      </c>
      <c r="H465" s="26" t="s">
        <v>373</v>
      </c>
      <c r="I465" s="25"/>
      <c r="J465" s="26" t="s">
        <v>87</v>
      </c>
      <c r="K465" s="26"/>
      <c r="L465" s="26">
        <v>167</v>
      </c>
      <c r="M465" s="26"/>
      <c r="N465" s="26">
        <v>190</v>
      </c>
      <c r="O465" s="26">
        <v>1</v>
      </c>
      <c r="P465" s="26" t="s">
        <v>101</v>
      </c>
      <c r="Q465" s="26"/>
      <c r="S465" s="26"/>
      <c r="T465" s="26"/>
      <c r="U465" s="26"/>
      <c r="V465" s="26"/>
      <c r="Y465" s="26"/>
      <c r="Z465" s="26"/>
    </row>
    <row r="466" spans="1:26" x14ac:dyDescent="0.35">
      <c r="A466" s="23">
        <v>40017</v>
      </c>
      <c r="B466" s="25">
        <v>2009</v>
      </c>
      <c r="C466" s="25">
        <v>7</v>
      </c>
      <c r="D466" s="25">
        <v>23</v>
      </c>
      <c r="E466" s="26" t="s">
        <v>134</v>
      </c>
      <c r="F466" s="26">
        <v>1</v>
      </c>
      <c r="G466" s="26" t="s">
        <v>108</v>
      </c>
      <c r="H466" s="26" t="s">
        <v>359</v>
      </c>
      <c r="I466" s="25"/>
      <c r="J466" s="26" t="s">
        <v>86</v>
      </c>
      <c r="K466" s="26"/>
      <c r="L466" s="26">
        <v>160</v>
      </c>
      <c r="M466" s="26"/>
      <c r="N466" s="26">
        <v>179</v>
      </c>
      <c r="O466" s="26">
        <v>1</v>
      </c>
      <c r="P466" s="26" t="s">
        <v>101</v>
      </c>
      <c r="Q466" s="26"/>
      <c r="S466" s="26"/>
      <c r="T466" s="26"/>
      <c r="U466" s="26"/>
      <c r="V466" s="26"/>
      <c r="Y466" s="26"/>
      <c r="Z466" s="26"/>
    </row>
    <row r="467" spans="1:26" x14ac:dyDescent="0.35">
      <c r="A467" s="23">
        <v>40017</v>
      </c>
      <c r="B467" s="25">
        <v>2009</v>
      </c>
      <c r="C467" s="25">
        <v>7</v>
      </c>
      <c r="D467" s="25">
        <v>23</v>
      </c>
      <c r="E467" s="26" t="s">
        <v>134</v>
      </c>
      <c r="F467" s="26">
        <v>1</v>
      </c>
      <c r="G467" s="26" t="s">
        <v>108</v>
      </c>
      <c r="H467" s="26" t="s">
        <v>360</v>
      </c>
      <c r="I467" s="25"/>
      <c r="J467" s="26" t="s">
        <v>86</v>
      </c>
      <c r="K467" s="26"/>
      <c r="L467" s="26">
        <v>145</v>
      </c>
      <c r="M467" s="26"/>
      <c r="N467" s="26">
        <v>163</v>
      </c>
      <c r="O467" s="26">
        <v>0</v>
      </c>
      <c r="P467" s="26" t="s">
        <v>102</v>
      </c>
      <c r="Q467" s="26"/>
      <c r="S467" s="26"/>
      <c r="T467" s="26"/>
      <c r="U467" s="26"/>
      <c r="V467" s="26"/>
      <c r="Y467" s="26"/>
      <c r="Z467" s="26"/>
    </row>
    <row r="468" spans="1:26" x14ac:dyDescent="0.35">
      <c r="A468" s="23">
        <v>40020</v>
      </c>
      <c r="B468" s="25">
        <v>2009</v>
      </c>
      <c r="C468" s="25">
        <v>7</v>
      </c>
      <c r="D468" s="25">
        <v>26</v>
      </c>
      <c r="E468" s="26" t="s">
        <v>123</v>
      </c>
      <c r="F468" s="26">
        <v>1</v>
      </c>
      <c r="G468" s="26" t="s">
        <v>108</v>
      </c>
      <c r="H468" s="26" t="s">
        <v>360</v>
      </c>
      <c r="I468" s="25"/>
      <c r="J468" s="26" t="s">
        <v>87</v>
      </c>
      <c r="K468" s="26"/>
      <c r="L468" s="26">
        <v>172</v>
      </c>
      <c r="M468" s="26"/>
      <c r="N468" s="26">
        <v>190</v>
      </c>
      <c r="O468" s="26">
        <v>1</v>
      </c>
      <c r="P468" s="26" t="s">
        <v>101</v>
      </c>
      <c r="Q468" s="26"/>
      <c r="S468" s="26"/>
      <c r="T468" s="26"/>
      <c r="U468" s="26"/>
      <c r="V468" s="26"/>
      <c r="Y468" s="26"/>
      <c r="Z468" s="26"/>
    </row>
    <row r="469" spans="1:26" x14ac:dyDescent="0.35">
      <c r="A469" s="23">
        <v>40020</v>
      </c>
      <c r="B469" s="25">
        <v>2009</v>
      </c>
      <c r="C469" s="25">
        <v>7</v>
      </c>
      <c r="D469" s="25">
        <v>26</v>
      </c>
      <c r="E469" s="26" t="s">
        <v>123</v>
      </c>
      <c r="F469" s="26">
        <v>1</v>
      </c>
      <c r="G469" s="26" t="s">
        <v>108</v>
      </c>
      <c r="H469" s="26" t="s">
        <v>384</v>
      </c>
      <c r="I469" s="25"/>
      <c r="J469" s="26" t="s">
        <v>87</v>
      </c>
      <c r="K469" s="26"/>
      <c r="L469" s="26">
        <v>191</v>
      </c>
      <c r="M469" s="26"/>
      <c r="N469" s="26">
        <v>210</v>
      </c>
      <c r="O469" s="26">
        <v>1</v>
      </c>
      <c r="P469" s="26" t="s">
        <v>101</v>
      </c>
      <c r="Q469" s="26"/>
      <c r="S469" s="26"/>
      <c r="T469" s="26"/>
      <c r="U469" s="26"/>
      <c r="V469" s="26"/>
      <c r="Y469" s="26"/>
      <c r="Z469" s="26"/>
    </row>
    <row r="470" spans="1:26" x14ac:dyDescent="0.35">
      <c r="A470" s="23">
        <v>40017</v>
      </c>
      <c r="B470" s="25">
        <v>2009</v>
      </c>
      <c r="C470" s="25">
        <v>7</v>
      </c>
      <c r="D470" s="25">
        <v>23</v>
      </c>
      <c r="E470" s="26" t="s">
        <v>134</v>
      </c>
      <c r="F470" s="26">
        <v>1</v>
      </c>
      <c r="G470" s="26" t="s">
        <v>108</v>
      </c>
      <c r="H470" s="26" t="s">
        <v>361</v>
      </c>
      <c r="I470" s="25"/>
      <c r="J470" s="26" t="s">
        <v>86</v>
      </c>
      <c r="K470" s="26"/>
      <c r="L470" s="26">
        <v>182</v>
      </c>
      <c r="M470" s="26"/>
      <c r="N470" s="26">
        <v>205</v>
      </c>
      <c r="O470" s="26">
        <v>1</v>
      </c>
      <c r="P470" s="26" t="s">
        <v>101</v>
      </c>
      <c r="Q470" s="26"/>
      <c r="S470" s="26"/>
      <c r="T470" s="26"/>
      <c r="U470" s="26"/>
      <c r="V470" s="26"/>
      <c r="Y470" s="26"/>
      <c r="Z470" s="26"/>
    </row>
    <row r="471" spans="1:26" x14ac:dyDescent="0.35">
      <c r="A471" s="23">
        <v>40017</v>
      </c>
      <c r="B471" s="25">
        <v>2009</v>
      </c>
      <c r="C471" s="25">
        <v>7</v>
      </c>
      <c r="D471" s="25">
        <v>23</v>
      </c>
      <c r="E471" s="26" t="s">
        <v>134</v>
      </c>
      <c r="F471" s="26">
        <v>1</v>
      </c>
      <c r="G471" s="26" t="s">
        <v>108</v>
      </c>
      <c r="H471" s="26" t="s">
        <v>362</v>
      </c>
      <c r="I471" s="25"/>
      <c r="J471" s="26" t="s">
        <v>86</v>
      </c>
      <c r="K471" s="26"/>
      <c r="L471" s="26">
        <v>154</v>
      </c>
      <c r="M471" s="26"/>
      <c r="N471" s="26">
        <v>170</v>
      </c>
      <c r="O471" s="26">
        <v>0</v>
      </c>
      <c r="P471" s="26" t="s">
        <v>102</v>
      </c>
      <c r="Q471" s="26"/>
      <c r="S471" s="26"/>
      <c r="T471" s="26"/>
      <c r="U471" s="26"/>
      <c r="V471" s="26"/>
      <c r="Y471" s="26"/>
      <c r="Z471" s="26"/>
    </row>
    <row r="472" spans="1:26" x14ac:dyDescent="0.35">
      <c r="A472" s="23">
        <v>40017</v>
      </c>
      <c r="B472" s="25">
        <v>2009</v>
      </c>
      <c r="C472" s="25">
        <v>7</v>
      </c>
      <c r="D472" s="25">
        <v>23</v>
      </c>
      <c r="E472" s="26" t="s">
        <v>134</v>
      </c>
      <c r="F472" s="26">
        <v>1</v>
      </c>
      <c r="G472" s="26" t="s">
        <v>108</v>
      </c>
      <c r="H472" s="26" t="s">
        <v>363</v>
      </c>
      <c r="I472" s="25"/>
      <c r="J472" s="26" t="s">
        <v>86</v>
      </c>
      <c r="K472" s="26"/>
      <c r="L472" s="26">
        <v>155</v>
      </c>
      <c r="M472" s="26"/>
      <c r="N472" s="26">
        <v>180</v>
      </c>
      <c r="O472" s="26">
        <v>1</v>
      </c>
      <c r="P472" s="26" t="s">
        <v>101</v>
      </c>
      <c r="Q472" s="26"/>
      <c r="S472" s="26"/>
      <c r="T472" s="26"/>
      <c r="U472" s="26"/>
      <c r="V472" s="26"/>
      <c r="Y472" s="26"/>
      <c r="Z472" s="26"/>
    </row>
    <row r="473" spans="1:26" x14ac:dyDescent="0.35">
      <c r="A473" s="23">
        <v>40017</v>
      </c>
      <c r="B473" s="25">
        <v>2009</v>
      </c>
      <c r="C473" s="25">
        <v>7</v>
      </c>
      <c r="D473" s="25">
        <v>23</v>
      </c>
      <c r="E473" s="26" t="s">
        <v>94</v>
      </c>
      <c r="F473" s="26">
        <v>1</v>
      </c>
      <c r="G473" s="26" t="s">
        <v>108</v>
      </c>
      <c r="H473" s="26" t="s">
        <v>364</v>
      </c>
      <c r="I473" s="25"/>
      <c r="J473" s="26" t="s">
        <v>87</v>
      </c>
      <c r="K473" s="26"/>
      <c r="L473" s="26">
        <v>181</v>
      </c>
      <c r="M473" s="26"/>
      <c r="N473" s="26">
        <v>203</v>
      </c>
      <c r="O473" s="26">
        <v>1</v>
      </c>
      <c r="P473" s="26" t="s">
        <v>101</v>
      </c>
      <c r="Q473" s="26"/>
      <c r="S473" s="26" t="s">
        <v>263</v>
      </c>
      <c r="T473" s="26"/>
      <c r="U473" s="26"/>
      <c r="V473" s="26"/>
      <c r="Y473" s="26"/>
      <c r="Z473" s="26"/>
    </row>
    <row r="474" spans="1:26" x14ac:dyDescent="0.35">
      <c r="A474" s="23">
        <v>40017</v>
      </c>
      <c r="B474" s="25">
        <v>2009</v>
      </c>
      <c r="C474" s="25">
        <v>7</v>
      </c>
      <c r="D474" s="25">
        <v>23</v>
      </c>
      <c r="E474" s="26" t="s">
        <v>123</v>
      </c>
      <c r="F474" s="26">
        <v>1</v>
      </c>
      <c r="G474" s="26" t="s">
        <v>108</v>
      </c>
      <c r="H474" s="26" t="s">
        <v>365</v>
      </c>
      <c r="I474" s="25">
        <v>985120030775765</v>
      </c>
      <c r="J474" s="26" t="s">
        <v>87</v>
      </c>
      <c r="K474" s="26"/>
      <c r="L474" s="26">
        <v>180</v>
      </c>
      <c r="M474" s="26"/>
      <c r="N474" s="26">
        <v>205</v>
      </c>
      <c r="O474" s="26">
        <v>0</v>
      </c>
      <c r="P474" s="26" t="s">
        <v>102</v>
      </c>
      <c r="Q474" s="26"/>
      <c r="S474" s="26" t="s">
        <v>103</v>
      </c>
      <c r="T474" s="26"/>
      <c r="U474" s="26"/>
      <c r="V474" s="26"/>
      <c r="Y474" s="26"/>
      <c r="Z474" s="26"/>
    </row>
    <row r="475" spans="1:26" x14ac:dyDescent="0.35">
      <c r="A475" s="23">
        <v>40017</v>
      </c>
      <c r="B475" s="25">
        <v>2009</v>
      </c>
      <c r="C475" s="25">
        <v>7</v>
      </c>
      <c r="D475" s="25">
        <v>23</v>
      </c>
      <c r="E475" s="26" t="s">
        <v>119</v>
      </c>
      <c r="F475" s="26">
        <v>1</v>
      </c>
      <c r="G475" s="26" t="s">
        <v>108</v>
      </c>
      <c r="H475" s="26" t="s">
        <v>366</v>
      </c>
      <c r="I475" s="25"/>
      <c r="J475" s="26" t="s">
        <v>87</v>
      </c>
      <c r="K475" s="26"/>
      <c r="L475" s="26">
        <v>183</v>
      </c>
      <c r="M475" s="26"/>
      <c r="N475" s="26">
        <v>203</v>
      </c>
      <c r="O475" s="26">
        <v>1</v>
      </c>
      <c r="P475" s="26" t="s">
        <v>101</v>
      </c>
      <c r="Q475" s="26"/>
      <c r="S475" s="26" t="s">
        <v>263</v>
      </c>
      <c r="T475" s="26"/>
      <c r="U475" s="26"/>
      <c r="V475" s="26"/>
      <c r="Y475" s="26"/>
      <c r="Z475" s="26"/>
    </row>
    <row r="476" spans="1:26" x14ac:dyDescent="0.35">
      <c r="A476" s="23">
        <v>40016</v>
      </c>
      <c r="B476" s="25">
        <v>2009</v>
      </c>
      <c r="C476" s="25">
        <v>7</v>
      </c>
      <c r="D476" s="25">
        <v>22</v>
      </c>
      <c r="E476" s="26" t="s">
        <v>119</v>
      </c>
      <c r="F476" s="26">
        <v>1</v>
      </c>
      <c r="G476" s="26" t="s">
        <v>108</v>
      </c>
      <c r="H476" s="26" t="s">
        <v>357</v>
      </c>
      <c r="I476" s="25"/>
      <c r="J476" s="26" t="s">
        <v>87</v>
      </c>
      <c r="K476" s="26"/>
      <c r="L476" s="26">
        <v>170</v>
      </c>
      <c r="M476" s="26"/>
      <c r="N476" s="26">
        <v>187</v>
      </c>
      <c r="O476" s="26">
        <v>1</v>
      </c>
      <c r="P476" s="26" t="s">
        <v>101</v>
      </c>
      <c r="Q476" s="26"/>
      <c r="S476" s="26"/>
      <c r="T476" s="26"/>
      <c r="U476" s="26"/>
      <c r="V476" s="26"/>
      <c r="Y476" s="26"/>
      <c r="Z476" s="26"/>
    </row>
    <row r="477" spans="1:26" x14ac:dyDescent="0.35">
      <c r="A477" s="23">
        <v>40016</v>
      </c>
      <c r="B477" s="25">
        <v>2009</v>
      </c>
      <c r="C477" s="25">
        <v>7</v>
      </c>
      <c r="D477" s="25">
        <v>22</v>
      </c>
      <c r="E477" s="26" t="s">
        <v>134</v>
      </c>
      <c r="F477" s="26">
        <v>1</v>
      </c>
      <c r="G477" s="26" t="s">
        <v>108</v>
      </c>
      <c r="H477" s="26" t="s">
        <v>286</v>
      </c>
      <c r="I477" s="25"/>
      <c r="J477" s="26" t="s">
        <v>87</v>
      </c>
      <c r="K477" s="26"/>
      <c r="L477" s="26">
        <v>160</v>
      </c>
      <c r="M477" s="26"/>
      <c r="N477" s="26">
        <v>180</v>
      </c>
      <c r="O477" s="26">
        <v>0</v>
      </c>
      <c r="P477" s="26" t="s">
        <v>102</v>
      </c>
      <c r="Q477" s="26"/>
      <c r="S477" s="26"/>
      <c r="T477" s="26"/>
      <c r="U477" s="26"/>
      <c r="V477" s="26"/>
      <c r="Y477" s="26"/>
      <c r="Z477" s="26"/>
    </row>
    <row r="478" spans="1:26" x14ac:dyDescent="0.35">
      <c r="A478" s="23">
        <v>40026</v>
      </c>
      <c r="B478" s="25">
        <v>2009</v>
      </c>
      <c r="C478" s="25">
        <v>8</v>
      </c>
      <c r="D478" s="25">
        <v>1</v>
      </c>
      <c r="E478" s="26" t="s">
        <v>134</v>
      </c>
      <c r="F478" s="26">
        <v>1</v>
      </c>
      <c r="G478" s="26" t="s">
        <v>108</v>
      </c>
      <c r="H478" s="26" t="s">
        <v>429</v>
      </c>
      <c r="I478" s="25"/>
      <c r="J478" s="26" t="s">
        <v>86</v>
      </c>
      <c r="K478" s="26"/>
      <c r="L478" s="26">
        <v>167</v>
      </c>
      <c r="M478" s="26"/>
      <c r="N478" s="26">
        <v>186</v>
      </c>
      <c r="O478" s="26">
        <v>1</v>
      </c>
      <c r="P478" s="26" t="s">
        <v>101</v>
      </c>
      <c r="Q478" s="26"/>
      <c r="S478" s="26"/>
      <c r="T478" s="26"/>
      <c r="U478" s="26"/>
      <c r="V478" s="26"/>
      <c r="Y478" s="26"/>
      <c r="Z478" s="26"/>
    </row>
    <row r="479" spans="1:26" x14ac:dyDescent="0.35">
      <c r="A479" s="23">
        <v>40026</v>
      </c>
      <c r="B479" s="25">
        <v>2009</v>
      </c>
      <c r="C479" s="25">
        <v>8</v>
      </c>
      <c r="D479" s="25">
        <v>1</v>
      </c>
      <c r="E479" s="26" t="s">
        <v>134</v>
      </c>
      <c r="F479" s="26">
        <v>1</v>
      </c>
      <c r="G479" s="26" t="s">
        <v>108</v>
      </c>
      <c r="H479" s="26" t="s">
        <v>430</v>
      </c>
      <c r="I479" s="25"/>
      <c r="J479" s="26" t="s">
        <v>86</v>
      </c>
      <c r="K479" s="26"/>
      <c r="L479" s="26">
        <v>153</v>
      </c>
      <c r="M479" s="26"/>
      <c r="N479" s="26">
        <v>171</v>
      </c>
      <c r="O479" s="26">
        <v>0</v>
      </c>
      <c r="P479" s="26" t="s">
        <v>102</v>
      </c>
      <c r="Q479" s="26"/>
      <c r="S479" s="26"/>
      <c r="T479" s="26"/>
      <c r="U479" s="26"/>
      <c r="V479" s="26"/>
      <c r="Y479" s="26"/>
      <c r="Z479" s="26"/>
    </row>
    <row r="480" spans="1:26" x14ac:dyDescent="0.35">
      <c r="A480" s="23">
        <v>40026</v>
      </c>
      <c r="B480" s="25">
        <v>2009</v>
      </c>
      <c r="C480" s="25">
        <v>8</v>
      </c>
      <c r="D480" s="25">
        <v>1</v>
      </c>
      <c r="E480" s="26" t="s">
        <v>134</v>
      </c>
      <c r="F480" s="26">
        <v>1</v>
      </c>
      <c r="G480" s="26" t="s">
        <v>108</v>
      </c>
      <c r="H480" s="26" t="s">
        <v>431</v>
      </c>
      <c r="I480" s="25"/>
      <c r="J480" s="26" t="s">
        <v>86</v>
      </c>
      <c r="K480" s="26"/>
      <c r="L480" s="26">
        <v>148</v>
      </c>
      <c r="M480" s="26"/>
      <c r="N480" s="26">
        <v>161</v>
      </c>
      <c r="O480" s="26">
        <v>0</v>
      </c>
      <c r="P480" s="26" t="s">
        <v>102</v>
      </c>
      <c r="Q480" s="26"/>
      <c r="S480" s="26"/>
      <c r="T480" s="26"/>
      <c r="U480" s="26"/>
      <c r="V480" s="26"/>
      <c r="Y480" s="26"/>
      <c r="Z480" s="26"/>
    </row>
    <row r="481" spans="1:26" x14ac:dyDescent="0.35">
      <c r="A481" s="23">
        <v>40026</v>
      </c>
      <c r="B481" s="25">
        <v>2009</v>
      </c>
      <c r="C481" s="25">
        <v>8</v>
      </c>
      <c r="D481" s="25">
        <v>1</v>
      </c>
      <c r="E481" s="26" t="s">
        <v>134</v>
      </c>
      <c r="F481" s="26">
        <v>1</v>
      </c>
      <c r="G481" s="26" t="s">
        <v>108</v>
      </c>
      <c r="H481" s="26" t="s">
        <v>432</v>
      </c>
      <c r="I481" s="25"/>
      <c r="J481" s="26" t="s">
        <v>86</v>
      </c>
      <c r="K481" s="26"/>
      <c r="L481" s="26">
        <v>167</v>
      </c>
      <c r="M481" s="26"/>
      <c r="N481" s="26">
        <v>184</v>
      </c>
      <c r="O481" s="26">
        <v>1</v>
      </c>
      <c r="P481" s="26" t="s">
        <v>101</v>
      </c>
      <c r="Q481" s="26"/>
      <c r="S481" s="26"/>
      <c r="T481" s="26"/>
      <c r="U481" s="26"/>
      <c r="V481" s="26"/>
      <c r="Y481" s="26"/>
      <c r="Z481" s="26"/>
    </row>
    <row r="482" spans="1:26" x14ac:dyDescent="0.35">
      <c r="A482" s="23">
        <v>40026</v>
      </c>
      <c r="B482" s="25">
        <v>2009</v>
      </c>
      <c r="C482" s="25">
        <v>8</v>
      </c>
      <c r="D482" s="25">
        <v>1</v>
      </c>
      <c r="E482" s="26" t="s">
        <v>134</v>
      </c>
      <c r="F482" s="26">
        <v>1</v>
      </c>
      <c r="G482" s="26" t="s">
        <v>108</v>
      </c>
      <c r="H482" s="26" t="s">
        <v>433</v>
      </c>
      <c r="I482" s="25"/>
      <c r="J482" s="26" t="s">
        <v>87</v>
      </c>
      <c r="K482" s="26"/>
      <c r="L482" s="26">
        <v>167</v>
      </c>
      <c r="M482" s="26"/>
      <c r="N482" s="26">
        <v>186</v>
      </c>
      <c r="O482" s="26">
        <v>1</v>
      </c>
      <c r="P482" s="26" t="s">
        <v>101</v>
      </c>
      <c r="Q482" s="26"/>
      <c r="S482" s="26"/>
      <c r="T482" s="26"/>
      <c r="U482" s="26"/>
      <c r="V482" s="26"/>
      <c r="Y482" s="26"/>
      <c r="Z482" s="26"/>
    </row>
    <row r="483" spans="1:26" x14ac:dyDescent="0.35">
      <c r="A483" s="23">
        <v>40027</v>
      </c>
      <c r="B483" s="25">
        <v>2009</v>
      </c>
      <c r="C483" s="25">
        <v>8</v>
      </c>
      <c r="D483" s="25">
        <v>2</v>
      </c>
      <c r="E483" s="26" t="s">
        <v>117</v>
      </c>
      <c r="F483" s="26">
        <v>1</v>
      </c>
      <c r="G483" s="26" t="s">
        <v>108</v>
      </c>
      <c r="H483" s="26" t="s">
        <v>437</v>
      </c>
      <c r="I483" s="25"/>
      <c r="J483" s="26" t="s">
        <v>87</v>
      </c>
      <c r="K483" s="26"/>
      <c r="L483" s="26">
        <v>174</v>
      </c>
      <c r="M483" s="26"/>
      <c r="N483" s="26">
        <v>184</v>
      </c>
      <c r="O483" s="26">
        <v>1</v>
      </c>
      <c r="P483" s="26" t="s">
        <v>100</v>
      </c>
      <c r="Q483" s="26"/>
      <c r="S483" s="26"/>
      <c r="T483" s="26"/>
      <c r="U483" s="29"/>
      <c r="V483" s="29"/>
      <c r="Y483" s="26"/>
      <c r="Z483" s="26"/>
    </row>
    <row r="484" spans="1:26" x14ac:dyDescent="0.35">
      <c r="A484" s="23">
        <v>40027</v>
      </c>
      <c r="B484" s="25">
        <v>2009</v>
      </c>
      <c r="C484" s="25">
        <v>8</v>
      </c>
      <c r="D484" s="25">
        <v>2</v>
      </c>
      <c r="E484" s="26" t="s">
        <v>117</v>
      </c>
      <c r="F484" s="26">
        <v>1</v>
      </c>
      <c r="G484" s="26" t="s">
        <v>108</v>
      </c>
      <c r="H484" s="26" t="s">
        <v>438</v>
      </c>
      <c r="I484" s="25">
        <v>985120031111838</v>
      </c>
      <c r="J484" s="26" t="s">
        <v>87</v>
      </c>
      <c r="K484" s="26"/>
      <c r="L484" s="26">
        <v>172</v>
      </c>
      <c r="M484" s="26"/>
      <c r="N484" s="26">
        <v>192</v>
      </c>
      <c r="O484" s="26">
        <v>0</v>
      </c>
      <c r="P484" s="26" t="s">
        <v>102</v>
      </c>
      <c r="Q484" s="26"/>
      <c r="S484" s="26" t="s">
        <v>103</v>
      </c>
      <c r="T484" s="26"/>
      <c r="U484" s="26"/>
      <c r="V484" s="26"/>
      <c r="Y484" s="26"/>
      <c r="Z484" s="26"/>
    </row>
    <row r="485" spans="1:26" x14ac:dyDescent="0.35">
      <c r="A485" s="23">
        <v>40027</v>
      </c>
      <c r="B485" s="25">
        <v>2009</v>
      </c>
      <c r="C485" s="25">
        <v>8</v>
      </c>
      <c r="D485" s="25">
        <v>2</v>
      </c>
      <c r="E485" s="26" t="s">
        <v>94</v>
      </c>
      <c r="F485" s="26">
        <v>1</v>
      </c>
      <c r="G485" s="26" t="s">
        <v>108</v>
      </c>
      <c r="H485" s="26" t="s">
        <v>439</v>
      </c>
      <c r="I485" s="25"/>
      <c r="J485" s="26" t="s">
        <v>87</v>
      </c>
      <c r="K485" s="26"/>
      <c r="L485" s="26">
        <v>183</v>
      </c>
      <c r="M485" s="26"/>
      <c r="N485" s="26">
        <v>201</v>
      </c>
      <c r="O485" s="26">
        <v>1</v>
      </c>
      <c r="P485" s="26" t="s">
        <v>101</v>
      </c>
      <c r="Q485" s="26"/>
      <c r="S485" s="26"/>
      <c r="T485" s="26"/>
      <c r="U485" s="26"/>
      <c r="V485" s="26"/>
      <c r="Y485" s="26"/>
      <c r="Z485" s="26"/>
    </row>
    <row r="486" spans="1:26" x14ac:dyDescent="0.35">
      <c r="A486" s="23">
        <v>40027</v>
      </c>
      <c r="B486" s="25">
        <v>2009</v>
      </c>
      <c r="C486" s="25">
        <v>8</v>
      </c>
      <c r="D486" s="25">
        <v>2</v>
      </c>
      <c r="E486" s="26" t="s">
        <v>134</v>
      </c>
      <c r="F486" s="26">
        <v>1</v>
      </c>
      <c r="G486" s="26" t="s">
        <v>108</v>
      </c>
      <c r="H486" s="26" t="s">
        <v>440</v>
      </c>
      <c r="I486" s="25"/>
      <c r="J486" s="26" t="s">
        <v>87</v>
      </c>
      <c r="K486" s="26"/>
      <c r="L486" s="26">
        <v>180</v>
      </c>
      <c r="M486" s="26"/>
      <c r="N486" s="26">
        <v>200</v>
      </c>
      <c r="O486" s="26">
        <v>1</v>
      </c>
      <c r="P486" s="26" t="s">
        <v>101</v>
      </c>
      <c r="Q486" s="26"/>
      <c r="S486" s="26"/>
      <c r="T486" s="26"/>
      <c r="U486" s="26"/>
      <c r="V486" s="26"/>
      <c r="Y486" s="26"/>
      <c r="Z486" s="26"/>
    </row>
    <row r="487" spans="1:26" x14ac:dyDescent="0.35">
      <c r="A487" s="23">
        <v>40027</v>
      </c>
      <c r="B487" s="25">
        <v>2009</v>
      </c>
      <c r="C487" s="25">
        <v>8</v>
      </c>
      <c r="D487" s="25">
        <v>2</v>
      </c>
      <c r="E487" s="26" t="s">
        <v>134</v>
      </c>
      <c r="F487" s="26">
        <v>1</v>
      </c>
      <c r="G487" s="26" t="s">
        <v>108</v>
      </c>
      <c r="H487" s="26" t="s">
        <v>441</v>
      </c>
      <c r="I487" s="25"/>
      <c r="J487" s="26" t="s">
        <v>87</v>
      </c>
      <c r="K487" s="26"/>
      <c r="L487" s="26">
        <v>174</v>
      </c>
      <c r="M487" s="26"/>
      <c r="N487" s="26">
        <v>193</v>
      </c>
      <c r="O487" s="26">
        <v>1</v>
      </c>
      <c r="P487" s="26" t="s">
        <v>101</v>
      </c>
      <c r="Q487" s="26"/>
      <c r="S487" s="26"/>
      <c r="T487" s="26"/>
      <c r="U487" s="26"/>
      <c r="V487" s="26"/>
      <c r="Y487" s="26"/>
      <c r="Z487" s="26"/>
    </row>
    <row r="488" spans="1:26" x14ac:dyDescent="0.35">
      <c r="A488" s="23">
        <v>40027</v>
      </c>
      <c r="B488" s="25">
        <v>2009</v>
      </c>
      <c r="C488" s="25">
        <v>8</v>
      </c>
      <c r="D488" s="25">
        <v>2</v>
      </c>
      <c r="E488" s="26" t="s">
        <v>134</v>
      </c>
      <c r="F488" s="26">
        <v>1</v>
      </c>
      <c r="G488" s="26" t="s">
        <v>108</v>
      </c>
      <c r="H488" s="26" t="s">
        <v>442</v>
      </c>
      <c r="I488" s="25"/>
      <c r="J488" s="26" t="s">
        <v>86</v>
      </c>
      <c r="K488" s="26"/>
      <c r="L488" s="26">
        <v>153</v>
      </c>
      <c r="M488" s="26"/>
      <c r="N488" s="26">
        <v>172</v>
      </c>
      <c r="O488" s="26">
        <v>1</v>
      </c>
      <c r="P488" s="26" t="s">
        <v>101</v>
      </c>
      <c r="Q488" s="26"/>
      <c r="S488" s="26"/>
      <c r="T488" s="31"/>
      <c r="U488" s="31"/>
      <c r="V488" s="31"/>
      <c r="W488" s="34"/>
      <c r="Y488" s="26"/>
      <c r="Z488" s="26"/>
    </row>
    <row r="489" spans="1:26" x14ac:dyDescent="0.35">
      <c r="A489" s="23">
        <v>40016</v>
      </c>
      <c r="B489" s="25">
        <v>2009</v>
      </c>
      <c r="C489" s="25">
        <v>7</v>
      </c>
      <c r="D489" s="25">
        <v>22</v>
      </c>
      <c r="E489" s="26" t="s">
        <v>134</v>
      </c>
      <c r="F489" s="26">
        <v>1</v>
      </c>
      <c r="G489" s="26" t="s">
        <v>108</v>
      </c>
      <c r="H489" s="26" t="s">
        <v>358</v>
      </c>
      <c r="I489" s="25"/>
      <c r="J489" s="26" t="s">
        <v>86</v>
      </c>
      <c r="K489" s="26"/>
      <c r="L489" s="26">
        <v>163</v>
      </c>
      <c r="M489" s="26"/>
      <c r="N489" s="26">
        <v>183</v>
      </c>
      <c r="O489" s="26">
        <v>0</v>
      </c>
      <c r="P489" s="26" t="s">
        <v>102</v>
      </c>
      <c r="Q489" s="26"/>
      <c r="S489" s="26"/>
      <c r="T489" s="26"/>
      <c r="U489" s="26"/>
      <c r="V489" s="26"/>
      <c r="Y489" s="26"/>
      <c r="Z489" s="26"/>
    </row>
    <row r="490" spans="1:26" x14ac:dyDescent="0.35">
      <c r="A490" s="23">
        <v>40023</v>
      </c>
      <c r="B490" s="25">
        <v>2009</v>
      </c>
      <c r="C490" s="25">
        <v>7</v>
      </c>
      <c r="D490" s="25">
        <v>29</v>
      </c>
      <c r="E490" s="26" t="s">
        <v>119</v>
      </c>
      <c r="F490" s="26">
        <v>1</v>
      </c>
      <c r="G490" s="26" t="s">
        <v>108</v>
      </c>
      <c r="H490" s="26" t="s">
        <v>403</v>
      </c>
      <c r="I490" s="25"/>
      <c r="J490" s="26" t="s">
        <v>87</v>
      </c>
      <c r="K490" s="26"/>
      <c r="L490" s="26">
        <v>173</v>
      </c>
      <c r="M490" s="26"/>
      <c r="N490" s="26">
        <v>195</v>
      </c>
      <c r="O490" s="26">
        <v>1</v>
      </c>
      <c r="P490" s="26" t="s">
        <v>101</v>
      </c>
      <c r="Q490" s="26"/>
      <c r="S490" s="26"/>
      <c r="T490" s="26"/>
      <c r="U490" s="26"/>
      <c r="V490" s="26"/>
      <c r="Y490" s="26"/>
      <c r="Z490" s="26"/>
    </row>
    <row r="491" spans="1:26" x14ac:dyDescent="0.35">
      <c r="A491" s="23">
        <v>40023</v>
      </c>
      <c r="B491" s="25">
        <v>2009</v>
      </c>
      <c r="C491" s="25">
        <v>7</v>
      </c>
      <c r="D491" s="25">
        <v>29</v>
      </c>
      <c r="E491" s="26" t="s">
        <v>117</v>
      </c>
      <c r="F491" s="26">
        <v>1</v>
      </c>
      <c r="G491" s="26" t="s">
        <v>108</v>
      </c>
      <c r="H491" s="26" t="s">
        <v>404</v>
      </c>
      <c r="I491" s="25"/>
      <c r="J491" s="26" t="s">
        <v>86</v>
      </c>
      <c r="K491" s="26"/>
      <c r="L491" s="26">
        <v>161</v>
      </c>
      <c r="M491" s="26"/>
      <c r="N491" s="26">
        <v>183</v>
      </c>
      <c r="O491" s="26">
        <v>1</v>
      </c>
      <c r="P491" s="26" t="s">
        <v>101</v>
      </c>
      <c r="Q491" s="26"/>
      <c r="S491" s="26"/>
      <c r="T491" s="26"/>
      <c r="U491" s="26"/>
      <c r="V491" s="26"/>
      <c r="Y491" s="26"/>
      <c r="Z491" s="26"/>
    </row>
    <row r="492" spans="1:26" x14ac:dyDescent="0.35">
      <c r="A492" s="23">
        <v>40023</v>
      </c>
      <c r="B492" s="25">
        <v>2009</v>
      </c>
      <c r="C492" s="25">
        <v>7</v>
      </c>
      <c r="D492" s="25">
        <v>29</v>
      </c>
      <c r="E492" s="26" t="s">
        <v>117</v>
      </c>
      <c r="F492" s="26">
        <v>1</v>
      </c>
      <c r="G492" s="26" t="s">
        <v>108</v>
      </c>
      <c r="H492" s="26" t="s">
        <v>405</v>
      </c>
      <c r="I492" s="25"/>
      <c r="J492" s="26" t="s">
        <v>87</v>
      </c>
      <c r="K492" s="26"/>
      <c r="L492" s="26">
        <v>176</v>
      </c>
      <c r="M492" s="26"/>
      <c r="N492" s="26">
        <v>193</v>
      </c>
      <c r="O492" s="26">
        <v>0</v>
      </c>
      <c r="P492" s="26" t="s">
        <v>102</v>
      </c>
      <c r="Q492" s="26"/>
      <c r="S492" s="26" t="s">
        <v>103</v>
      </c>
      <c r="T492" s="26"/>
      <c r="U492" s="26"/>
      <c r="V492" s="26"/>
      <c r="Y492" s="26"/>
      <c r="Z492" s="26"/>
    </row>
    <row r="493" spans="1:26" x14ac:dyDescent="0.35">
      <c r="A493" s="23">
        <v>40024</v>
      </c>
      <c r="B493" s="25">
        <v>2009</v>
      </c>
      <c r="C493" s="25">
        <v>7</v>
      </c>
      <c r="D493" s="25">
        <v>30</v>
      </c>
      <c r="E493" s="26" t="s">
        <v>117</v>
      </c>
      <c r="F493" s="26">
        <v>1</v>
      </c>
      <c r="G493" s="26" t="s">
        <v>108</v>
      </c>
      <c r="H493" s="26" t="s">
        <v>405</v>
      </c>
      <c r="I493" s="25"/>
      <c r="J493" s="26" t="s">
        <v>1332</v>
      </c>
      <c r="K493" s="26"/>
      <c r="L493" s="26"/>
      <c r="M493" s="26"/>
      <c r="N493" s="26"/>
      <c r="O493" s="26">
        <v>0</v>
      </c>
      <c r="P493" s="26" t="s">
        <v>102</v>
      </c>
      <c r="Q493" s="26"/>
      <c r="R493" s="26">
        <v>1</v>
      </c>
      <c r="S493" s="26"/>
      <c r="T493" s="26"/>
      <c r="U493" s="26"/>
      <c r="V493" s="26"/>
      <c r="Y493" s="26"/>
      <c r="Z493" s="26"/>
    </row>
    <row r="494" spans="1:26" x14ac:dyDescent="0.35">
      <c r="A494" s="23">
        <v>40022</v>
      </c>
      <c r="B494" s="25">
        <v>2009</v>
      </c>
      <c r="C494" s="25">
        <v>7</v>
      </c>
      <c r="D494" s="25">
        <v>28</v>
      </c>
      <c r="E494" s="26" t="s">
        <v>134</v>
      </c>
      <c r="F494" s="26">
        <v>1</v>
      </c>
      <c r="G494" s="26" t="s">
        <v>108</v>
      </c>
      <c r="H494" s="26" t="s">
        <v>396</v>
      </c>
      <c r="I494" s="25"/>
      <c r="J494" s="26" t="s">
        <v>86</v>
      </c>
      <c r="K494" s="26"/>
      <c r="L494" s="26">
        <v>145</v>
      </c>
      <c r="M494" s="26"/>
      <c r="N494" s="26">
        <v>162</v>
      </c>
      <c r="O494" s="26">
        <v>0</v>
      </c>
      <c r="P494" s="26" t="s">
        <v>102</v>
      </c>
      <c r="Q494" s="26"/>
      <c r="S494" s="26"/>
      <c r="T494" s="26"/>
      <c r="U494" s="26"/>
      <c r="V494" s="26"/>
      <c r="Y494" s="26"/>
      <c r="Z494" s="26"/>
    </row>
    <row r="495" spans="1:26" x14ac:dyDescent="0.35">
      <c r="A495" s="23">
        <v>40022</v>
      </c>
      <c r="B495" s="25">
        <v>2009</v>
      </c>
      <c r="C495" s="25">
        <v>7</v>
      </c>
      <c r="D495" s="25">
        <v>28</v>
      </c>
      <c r="E495" s="26" t="s">
        <v>134</v>
      </c>
      <c r="F495" s="26">
        <v>1</v>
      </c>
      <c r="G495" s="26" t="s">
        <v>108</v>
      </c>
      <c r="H495" s="26" t="s">
        <v>397</v>
      </c>
      <c r="I495" s="25"/>
      <c r="J495" s="26" t="s">
        <v>86</v>
      </c>
      <c r="K495" s="26"/>
      <c r="L495" s="26">
        <v>169</v>
      </c>
      <c r="M495" s="26"/>
      <c r="N495" s="26">
        <v>190</v>
      </c>
      <c r="O495" s="26">
        <v>1</v>
      </c>
      <c r="P495" s="26" t="s">
        <v>101</v>
      </c>
      <c r="Q495" s="26"/>
      <c r="S495" s="26"/>
      <c r="T495" s="26"/>
      <c r="U495" s="26"/>
      <c r="V495" s="26"/>
      <c r="Y495" s="26"/>
      <c r="Z495" s="26"/>
    </row>
    <row r="496" spans="1:26" x14ac:dyDescent="0.35">
      <c r="A496" s="23">
        <v>40022</v>
      </c>
      <c r="B496" s="25">
        <v>2009</v>
      </c>
      <c r="C496" s="25">
        <v>7</v>
      </c>
      <c r="D496" s="25">
        <v>28</v>
      </c>
      <c r="E496" s="26" t="s">
        <v>134</v>
      </c>
      <c r="F496" s="26">
        <v>1</v>
      </c>
      <c r="G496" s="26" t="s">
        <v>108</v>
      </c>
      <c r="H496" s="26" t="s">
        <v>398</v>
      </c>
      <c r="I496" s="25"/>
      <c r="J496" s="26" t="s">
        <v>86</v>
      </c>
      <c r="K496" s="26"/>
      <c r="L496" s="26">
        <v>153</v>
      </c>
      <c r="M496" s="26"/>
      <c r="N496" s="26">
        <v>169</v>
      </c>
      <c r="O496" s="26">
        <v>0</v>
      </c>
      <c r="P496" s="26" t="s">
        <v>102</v>
      </c>
      <c r="Q496" s="26"/>
      <c r="S496" s="26"/>
      <c r="T496" s="26"/>
      <c r="U496" s="26"/>
      <c r="V496" s="26"/>
      <c r="Y496" s="26"/>
      <c r="Z496" s="26"/>
    </row>
    <row r="497" spans="1:26" x14ac:dyDescent="0.35">
      <c r="A497" s="23">
        <v>40022</v>
      </c>
      <c r="B497" s="25">
        <v>2009</v>
      </c>
      <c r="C497" s="25">
        <v>7</v>
      </c>
      <c r="D497" s="25">
        <v>28</v>
      </c>
      <c r="E497" s="26" t="s">
        <v>134</v>
      </c>
      <c r="F497" s="26">
        <v>1</v>
      </c>
      <c r="G497" s="26" t="s">
        <v>108</v>
      </c>
      <c r="H497" s="26" t="s">
        <v>399</v>
      </c>
      <c r="I497" s="25"/>
      <c r="J497" s="26" t="s">
        <v>86</v>
      </c>
      <c r="K497" s="26"/>
      <c r="L497" s="26">
        <v>153</v>
      </c>
      <c r="M497" s="26"/>
      <c r="N497" s="26">
        <v>172</v>
      </c>
      <c r="O497" s="26">
        <v>0</v>
      </c>
      <c r="P497" s="26" t="s">
        <v>102</v>
      </c>
      <c r="Q497" s="26"/>
      <c r="S497" s="26"/>
      <c r="T497" s="26"/>
      <c r="U497" s="26"/>
      <c r="V497" s="26"/>
      <c r="Y497" s="26"/>
      <c r="Z497" s="26"/>
    </row>
    <row r="498" spans="1:26" x14ac:dyDescent="0.35">
      <c r="A498" s="23">
        <v>40022</v>
      </c>
      <c r="B498" s="25">
        <v>2009</v>
      </c>
      <c r="C498" s="25">
        <v>7</v>
      </c>
      <c r="D498" s="25">
        <v>28</v>
      </c>
      <c r="E498" s="26" t="s">
        <v>123</v>
      </c>
      <c r="F498" s="26">
        <v>1</v>
      </c>
      <c r="G498" s="26" t="s">
        <v>108</v>
      </c>
      <c r="H498" s="26" t="s">
        <v>400</v>
      </c>
      <c r="I498" s="25">
        <v>985120031115061</v>
      </c>
      <c r="J498" s="26" t="s">
        <v>86</v>
      </c>
      <c r="K498" s="26"/>
      <c r="L498" s="26">
        <v>138</v>
      </c>
      <c r="M498" s="26"/>
      <c r="N498" s="26">
        <v>158</v>
      </c>
      <c r="O498" s="26">
        <v>0</v>
      </c>
      <c r="P498" s="26" t="s">
        <v>102</v>
      </c>
      <c r="Q498" s="26"/>
      <c r="S498" s="26"/>
      <c r="T498" s="26"/>
      <c r="U498" s="26"/>
      <c r="V498" s="26"/>
      <c r="Y498" s="26"/>
      <c r="Z498" s="26"/>
    </row>
    <row r="499" spans="1:26" x14ac:dyDescent="0.35">
      <c r="A499" s="23">
        <v>40022</v>
      </c>
      <c r="B499" s="25">
        <v>2009</v>
      </c>
      <c r="C499" s="25">
        <v>7</v>
      </c>
      <c r="D499" s="25">
        <v>28</v>
      </c>
      <c r="E499" s="26" t="s">
        <v>123</v>
      </c>
      <c r="F499" s="26">
        <v>1</v>
      </c>
      <c r="G499" s="26" t="s">
        <v>108</v>
      </c>
      <c r="H499" s="26" t="s">
        <v>401</v>
      </c>
      <c r="I499" s="25"/>
      <c r="J499" s="26" t="s">
        <v>86</v>
      </c>
      <c r="K499" s="26"/>
      <c r="L499" s="26">
        <v>155</v>
      </c>
      <c r="M499" s="26"/>
      <c r="N499" s="26">
        <v>176</v>
      </c>
      <c r="O499" s="26">
        <v>1</v>
      </c>
      <c r="P499" s="26" t="s">
        <v>101</v>
      </c>
      <c r="Q499" s="26"/>
      <c r="S499" s="26" t="s">
        <v>145</v>
      </c>
      <c r="T499" s="26"/>
      <c r="U499" s="26"/>
      <c r="V499" s="26"/>
      <c r="Y499" s="26"/>
      <c r="Z499" s="26"/>
    </row>
    <row r="500" spans="1:26" x14ac:dyDescent="0.35">
      <c r="A500" s="23">
        <v>40028</v>
      </c>
      <c r="B500" s="25">
        <v>2009</v>
      </c>
      <c r="C500" s="25">
        <v>8</v>
      </c>
      <c r="D500" s="25">
        <v>3</v>
      </c>
      <c r="E500" s="26" t="s">
        <v>134</v>
      </c>
      <c r="F500" s="26">
        <v>1</v>
      </c>
      <c r="G500" s="26" t="s">
        <v>108</v>
      </c>
      <c r="H500" s="26" t="s">
        <v>444</v>
      </c>
      <c r="I500" s="25"/>
      <c r="J500" s="26" t="s">
        <v>86</v>
      </c>
      <c r="K500" s="26"/>
      <c r="L500" s="26">
        <v>157</v>
      </c>
      <c r="M500" s="26"/>
      <c r="N500" s="26">
        <v>180</v>
      </c>
      <c r="O500" s="26">
        <v>1</v>
      </c>
      <c r="P500" s="26" t="s">
        <v>101</v>
      </c>
      <c r="Q500" s="26"/>
      <c r="S500" s="26"/>
      <c r="T500" s="26"/>
      <c r="U500" s="26"/>
      <c r="V500" s="26"/>
      <c r="Y500" s="26"/>
      <c r="Z500" s="26"/>
    </row>
    <row r="501" spans="1:26" x14ac:dyDescent="0.35">
      <c r="A501" s="23">
        <v>40021</v>
      </c>
      <c r="B501" s="25">
        <v>2009</v>
      </c>
      <c r="C501" s="25">
        <v>7</v>
      </c>
      <c r="D501" s="25">
        <v>27</v>
      </c>
      <c r="E501" s="26" t="s">
        <v>94</v>
      </c>
      <c r="F501" s="26">
        <v>1</v>
      </c>
      <c r="G501" s="26" t="s">
        <v>108</v>
      </c>
      <c r="H501" s="26" t="s">
        <v>389</v>
      </c>
      <c r="I501" s="25">
        <v>985120030767547</v>
      </c>
      <c r="J501" s="26" t="s">
        <v>86</v>
      </c>
      <c r="K501" s="26"/>
      <c r="L501" s="26">
        <v>146</v>
      </c>
      <c r="M501" s="26"/>
      <c r="N501" s="26">
        <v>164</v>
      </c>
      <c r="O501" s="26">
        <v>0</v>
      </c>
      <c r="P501" s="26" t="s">
        <v>102</v>
      </c>
      <c r="Q501" s="26"/>
      <c r="S501" s="26" t="s">
        <v>145</v>
      </c>
      <c r="T501" s="26"/>
      <c r="U501" s="26"/>
      <c r="V501" s="26"/>
      <c r="Y501" s="26"/>
      <c r="Z501" s="26"/>
    </row>
    <row r="502" spans="1:26" x14ac:dyDescent="0.35">
      <c r="A502" s="23">
        <v>40021</v>
      </c>
      <c r="B502" s="25">
        <v>2009</v>
      </c>
      <c r="C502" s="25">
        <v>7</v>
      </c>
      <c r="D502" s="25">
        <v>27</v>
      </c>
      <c r="E502" s="26" t="s">
        <v>117</v>
      </c>
      <c r="F502" s="26">
        <v>1</v>
      </c>
      <c r="G502" s="26" t="s">
        <v>108</v>
      </c>
      <c r="H502" s="26" t="s">
        <v>390</v>
      </c>
      <c r="I502" s="25">
        <v>985120031100804</v>
      </c>
      <c r="J502" s="26" t="s">
        <v>504</v>
      </c>
      <c r="K502" s="26"/>
      <c r="L502" s="26">
        <v>159</v>
      </c>
      <c r="M502" s="26"/>
      <c r="N502" s="26">
        <v>181</v>
      </c>
      <c r="O502" s="26">
        <v>0</v>
      </c>
      <c r="P502" s="26" t="s">
        <v>102</v>
      </c>
      <c r="Q502" s="26"/>
      <c r="S502" s="26"/>
      <c r="T502" s="26"/>
      <c r="U502" s="26"/>
      <c r="V502" s="26"/>
      <c r="Y502" s="26"/>
      <c r="Z502" s="26"/>
    </row>
    <row r="503" spans="1:26" x14ac:dyDescent="0.35">
      <c r="A503" s="23">
        <v>40021</v>
      </c>
      <c r="B503" s="25">
        <v>2009</v>
      </c>
      <c r="C503" s="25">
        <v>7</v>
      </c>
      <c r="D503" s="25">
        <v>27</v>
      </c>
      <c r="E503" s="26" t="s">
        <v>117</v>
      </c>
      <c r="F503" s="26">
        <v>1</v>
      </c>
      <c r="G503" s="26" t="s">
        <v>108</v>
      </c>
      <c r="H503" s="26" t="s">
        <v>391</v>
      </c>
      <c r="I503" s="25"/>
      <c r="J503" s="26" t="s">
        <v>86</v>
      </c>
      <c r="K503" s="26"/>
      <c r="L503" s="26">
        <v>170</v>
      </c>
      <c r="M503" s="26"/>
      <c r="N503" s="26">
        <v>194</v>
      </c>
      <c r="O503" s="26">
        <v>1</v>
      </c>
      <c r="P503" s="26" t="s">
        <v>101</v>
      </c>
      <c r="Q503" s="26"/>
      <c r="S503" s="26"/>
      <c r="T503" s="26"/>
      <c r="U503" s="26"/>
      <c r="V503" s="26"/>
      <c r="Y503" s="26"/>
      <c r="Z503" s="26"/>
    </row>
    <row r="504" spans="1:26" x14ac:dyDescent="0.35">
      <c r="A504" s="23">
        <v>40021</v>
      </c>
      <c r="B504" s="25">
        <v>2009</v>
      </c>
      <c r="C504" s="25">
        <v>7</v>
      </c>
      <c r="D504" s="25">
        <v>27</v>
      </c>
      <c r="E504" s="26" t="s">
        <v>117</v>
      </c>
      <c r="F504" s="26">
        <v>1</v>
      </c>
      <c r="G504" s="26" t="s">
        <v>108</v>
      </c>
      <c r="H504" s="26" t="s">
        <v>392</v>
      </c>
      <c r="I504" s="25">
        <v>985120030774692</v>
      </c>
      <c r="J504" s="26" t="s">
        <v>86</v>
      </c>
      <c r="K504" s="26"/>
      <c r="L504" s="26">
        <v>145</v>
      </c>
      <c r="M504" s="26"/>
      <c r="N504" s="26">
        <v>161</v>
      </c>
      <c r="O504" s="26">
        <v>0</v>
      </c>
      <c r="P504" s="26" t="s">
        <v>102</v>
      </c>
      <c r="Q504" s="26"/>
      <c r="S504" s="26"/>
      <c r="T504" s="26"/>
      <c r="U504" s="26"/>
      <c r="V504" s="26"/>
      <c r="Y504" s="26"/>
      <c r="Z504" s="26"/>
    </row>
    <row r="505" spans="1:26" x14ac:dyDescent="0.35">
      <c r="A505" s="23">
        <v>40020</v>
      </c>
      <c r="B505" s="25">
        <v>2009</v>
      </c>
      <c r="C505" s="25">
        <v>7</v>
      </c>
      <c r="D505" s="25">
        <v>26</v>
      </c>
      <c r="E505" s="26" t="s">
        <v>134</v>
      </c>
      <c r="F505" s="26">
        <v>1</v>
      </c>
      <c r="G505" s="26" t="s">
        <v>108</v>
      </c>
      <c r="H505" s="26" t="s">
        <v>385</v>
      </c>
      <c r="I505" s="25"/>
      <c r="J505" s="26" t="s">
        <v>86</v>
      </c>
      <c r="K505" s="26"/>
      <c r="L505" s="26">
        <v>160</v>
      </c>
      <c r="M505" s="26"/>
      <c r="N505" s="26">
        <v>177</v>
      </c>
      <c r="O505" s="26">
        <v>0</v>
      </c>
      <c r="P505" s="26" t="s">
        <v>102</v>
      </c>
      <c r="Q505" s="26"/>
      <c r="S505" s="26"/>
      <c r="T505" s="26"/>
      <c r="U505" s="26"/>
      <c r="V505" s="26"/>
      <c r="Y505" s="26"/>
      <c r="Z505" s="26"/>
    </row>
    <row r="506" spans="1:26" x14ac:dyDescent="0.35">
      <c r="A506" s="23">
        <v>40020</v>
      </c>
      <c r="B506" s="25">
        <v>2009</v>
      </c>
      <c r="C506" s="25">
        <v>7</v>
      </c>
      <c r="D506" s="25">
        <v>26</v>
      </c>
      <c r="E506" s="26" t="s">
        <v>134</v>
      </c>
      <c r="F506" s="26">
        <v>1</v>
      </c>
      <c r="G506" s="26" t="s">
        <v>108</v>
      </c>
      <c r="H506" s="26" t="s">
        <v>386</v>
      </c>
      <c r="I506" s="25"/>
      <c r="J506" s="26" t="s">
        <v>87</v>
      </c>
      <c r="K506" s="26"/>
      <c r="L506" s="26">
        <v>164</v>
      </c>
      <c r="M506" s="26"/>
      <c r="N506" s="26">
        <v>186</v>
      </c>
      <c r="O506" s="26">
        <v>1</v>
      </c>
      <c r="P506" s="26" t="s">
        <v>101</v>
      </c>
      <c r="Q506" s="26"/>
      <c r="S506" s="26"/>
      <c r="T506" s="26"/>
      <c r="U506" s="26"/>
      <c r="V506" s="26"/>
      <c r="Y506" s="26"/>
      <c r="Z506" s="26"/>
    </row>
    <row r="507" spans="1:26" x14ac:dyDescent="0.35">
      <c r="A507" s="23">
        <v>40020</v>
      </c>
      <c r="B507" s="25">
        <v>2009</v>
      </c>
      <c r="C507" s="25">
        <v>7</v>
      </c>
      <c r="D507" s="25">
        <v>26</v>
      </c>
      <c r="E507" s="26" t="s">
        <v>134</v>
      </c>
      <c r="F507" s="26">
        <v>1</v>
      </c>
      <c r="G507" s="26" t="s">
        <v>108</v>
      </c>
      <c r="H507" s="26" t="s">
        <v>387</v>
      </c>
      <c r="I507" s="25"/>
      <c r="J507" s="26" t="s">
        <v>86</v>
      </c>
      <c r="K507" s="26"/>
      <c r="L507" s="26">
        <v>156</v>
      </c>
      <c r="M507" s="26"/>
      <c r="N507" s="26">
        <v>174</v>
      </c>
      <c r="O507" s="26">
        <v>1</v>
      </c>
      <c r="P507" s="26" t="s">
        <v>101</v>
      </c>
      <c r="Q507" s="26"/>
      <c r="S507" s="26"/>
      <c r="T507" s="26"/>
      <c r="U507" s="26"/>
      <c r="V507" s="26"/>
      <c r="Y507" s="26"/>
      <c r="Z507" s="26"/>
    </row>
    <row r="508" spans="1:26" x14ac:dyDescent="0.35">
      <c r="A508" s="23">
        <v>40020</v>
      </c>
      <c r="B508" s="25">
        <v>2009</v>
      </c>
      <c r="C508" s="25">
        <v>7</v>
      </c>
      <c r="D508" s="25">
        <v>26</v>
      </c>
      <c r="E508" s="26" t="s">
        <v>134</v>
      </c>
      <c r="F508" s="26">
        <v>1</v>
      </c>
      <c r="G508" s="26" t="s">
        <v>108</v>
      </c>
      <c r="H508" s="26" t="s">
        <v>388</v>
      </c>
      <c r="I508" s="25"/>
      <c r="J508" s="26" t="s">
        <v>86</v>
      </c>
      <c r="K508" s="26"/>
      <c r="L508" s="26">
        <v>179</v>
      </c>
      <c r="M508" s="26"/>
      <c r="N508" s="26">
        <v>196</v>
      </c>
      <c r="O508" s="26">
        <v>1</v>
      </c>
      <c r="P508" s="26" t="s">
        <v>101</v>
      </c>
      <c r="Q508" s="26"/>
      <c r="S508" s="26"/>
      <c r="T508" s="26"/>
      <c r="U508" s="26"/>
      <c r="V508" s="26"/>
      <c r="Y508" s="26"/>
      <c r="Z508" s="26"/>
    </row>
    <row r="509" spans="1:26" x14ac:dyDescent="0.35">
      <c r="A509" s="23">
        <v>40023</v>
      </c>
      <c r="B509" s="25">
        <v>2009</v>
      </c>
      <c r="C509" s="25">
        <v>7</v>
      </c>
      <c r="D509" s="25">
        <v>29</v>
      </c>
      <c r="E509" s="26" t="s">
        <v>123</v>
      </c>
      <c r="F509" s="26">
        <v>1</v>
      </c>
      <c r="G509" s="26" t="s">
        <v>108</v>
      </c>
      <c r="H509" s="26" t="s">
        <v>406</v>
      </c>
      <c r="I509" s="25"/>
      <c r="J509" s="26" t="s">
        <v>87</v>
      </c>
      <c r="K509" s="26"/>
      <c r="L509" s="26">
        <v>221</v>
      </c>
      <c r="M509" s="26"/>
      <c r="N509" s="26">
        <v>241</v>
      </c>
      <c r="O509" s="26">
        <v>1</v>
      </c>
      <c r="P509" s="26" t="s">
        <v>101</v>
      </c>
      <c r="Q509" s="26"/>
      <c r="S509" s="26"/>
      <c r="T509" s="26"/>
      <c r="U509" s="26"/>
      <c r="V509" s="26"/>
      <c r="Y509" s="26"/>
      <c r="Z509" s="26"/>
    </row>
    <row r="510" spans="1:26" x14ac:dyDescent="0.35">
      <c r="A510" s="23">
        <v>40023</v>
      </c>
      <c r="B510" s="25">
        <v>2009</v>
      </c>
      <c r="C510" s="25">
        <v>7</v>
      </c>
      <c r="D510" s="25">
        <v>29</v>
      </c>
      <c r="E510" s="26" t="s">
        <v>123</v>
      </c>
      <c r="F510" s="26">
        <v>1</v>
      </c>
      <c r="G510" s="26" t="s">
        <v>108</v>
      </c>
      <c r="H510" s="26" t="s">
        <v>407</v>
      </c>
      <c r="I510" s="25"/>
      <c r="J510" s="26" t="s">
        <v>87</v>
      </c>
      <c r="K510" s="26"/>
      <c r="L510" s="26">
        <v>171</v>
      </c>
      <c r="M510" s="26"/>
      <c r="N510" s="26">
        <v>193</v>
      </c>
      <c r="O510" s="26">
        <v>1</v>
      </c>
      <c r="P510" s="26" t="s">
        <v>101</v>
      </c>
      <c r="Q510" s="26"/>
      <c r="S510" s="26"/>
      <c r="T510" s="26"/>
      <c r="U510" s="26"/>
      <c r="V510" s="26"/>
      <c r="Y510" s="26"/>
      <c r="Z510" s="26"/>
    </row>
    <row r="511" spans="1:26" x14ac:dyDescent="0.35">
      <c r="A511" s="23">
        <v>40027</v>
      </c>
      <c r="B511" s="25">
        <v>2009</v>
      </c>
      <c r="C511" s="25">
        <v>8</v>
      </c>
      <c r="D511" s="25">
        <v>2</v>
      </c>
      <c r="E511" s="26" t="s">
        <v>134</v>
      </c>
      <c r="F511" s="26">
        <v>1</v>
      </c>
      <c r="G511" s="26" t="s">
        <v>108</v>
      </c>
      <c r="H511" s="26" t="s">
        <v>443</v>
      </c>
      <c r="I511" s="25"/>
      <c r="J511" s="26" t="s">
        <v>87</v>
      </c>
      <c r="K511" s="26"/>
      <c r="L511" s="26">
        <v>153</v>
      </c>
      <c r="M511" s="26"/>
      <c r="N511" s="26">
        <v>171</v>
      </c>
      <c r="O511" s="26">
        <v>1</v>
      </c>
      <c r="P511" s="26" t="s">
        <v>101</v>
      </c>
      <c r="Q511" s="26"/>
      <c r="S511" s="26"/>
      <c r="T511" s="26"/>
      <c r="U511" s="26"/>
      <c r="V511" s="26"/>
      <c r="Y511" s="26"/>
      <c r="Z511" s="26"/>
    </row>
    <row r="512" spans="1:26" x14ac:dyDescent="0.35">
      <c r="A512" s="23">
        <v>40028</v>
      </c>
      <c r="B512" s="25">
        <v>2009</v>
      </c>
      <c r="C512" s="25">
        <v>8</v>
      </c>
      <c r="D512" s="25">
        <v>3</v>
      </c>
      <c r="E512" s="26" t="s">
        <v>94</v>
      </c>
      <c r="F512" s="26">
        <v>1</v>
      </c>
      <c r="G512" s="26" t="s">
        <v>108</v>
      </c>
      <c r="H512" s="26" t="s">
        <v>445</v>
      </c>
      <c r="I512" s="25">
        <v>985120031076364</v>
      </c>
      <c r="J512" s="26" t="s">
        <v>87</v>
      </c>
      <c r="K512" s="26"/>
      <c r="L512" s="26">
        <v>189</v>
      </c>
      <c r="M512" s="26"/>
      <c r="N512" s="26">
        <v>216</v>
      </c>
      <c r="O512" s="26">
        <v>0</v>
      </c>
      <c r="P512" s="26" t="s">
        <v>102</v>
      </c>
      <c r="Q512" s="26"/>
      <c r="S512" s="26" t="s">
        <v>103</v>
      </c>
      <c r="T512" s="26"/>
      <c r="U512" s="26"/>
      <c r="V512" s="26"/>
      <c r="Y512" s="26"/>
      <c r="Z512" s="26"/>
    </row>
    <row r="513" spans="1:26" x14ac:dyDescent="0.35">
      <c r="A513" s="23">
        <v>40028</v>
      </c>
      <c r="B513" s="25">
        <v>2009</v>
      </c>
      <c r="C513" s="25">
        <v>8</v>
      </c>
      <c r="D513" s="25">
        <v>3</v>
      </c>
      <c r="E513" s="26" t="s">
        <v>134</v>
      </c>
      <c r="F513" s="26">
        <v>1</v>
      </c>
      <c r="G513" s="26" t="s">
        <v>108</v>
      </c>
      <c r="H513" s="26" t="s">
        <v>446</v>
      </c>
      <c r="I513" s="25"/>
      <c r="J513" s="26" t="s">
        <v>86</v>
      </c>
      <c r="K513" s="26"/>
      <c r="L513" s="26">
        <v>153</v>
      </c>
      <c r="M513" s="26"/>
      <c r="N513" s="26">
        <v>171</v>
      </c>
      <c r="O513" s="26">
        <v>0</v>
      </c>
      <c r="P513" s="26" t="s">
        <v>102</v>
      </c>
      <c r="Q513" s="26"/>
      <c r="S513" s="26"/>
      <c r="T513" s="26"/>
      <c r="U513" s="26"/>
      <c r="V513" s="26"/>
      <c r="Y513" s="26"/>
      <c r="Z513" s="26"/>
    </row>
    <row r="514" spans="1:26" x14ac:dyDescent="0.35">
      <c r="A514" s="23">
        <v>40028</v>
      </c>
      <c r="B514" s="25">
        <v>2009</v>
      </c>
      <c r="C514" s="25">
        <v>8</v>
      </c>
      <c r="D514" s="25">
        <v>3</v>
      </c>
      <c r="E514" s="26" t="s">
        <v>134</v>
      </c>
      <c r="F514" s="26">
        <v>1</v>
      </c>
      <c r="G514" s="26" t="s">
        <v>108</v>
      </c>
      <c r="H514" s="26" t="s">
        <v>447</v>
      </c>
      <c r="I514" s="25"/>
      <c r="J514" s="26" t="s">
        <v>86</v>
      </c>
      <c r="K514" s="26"/>
      <c r="L514" s="26">
        <v>148</v>
      </c>
      <c r="M514" s="26"/>
      <c r="N514" s="26">
        <v>163</v>
      </c>
      <c r="O514" s="26">
        <v>0</v>
      </c>
      <c r="P514" s="26" t="s">
        <v>102</v>
      </c>
      <c r="Q514" s="26"/>
      <c r="S514" s="26"/>
      <c r="T514" s="26"/>
      <c r="U514" s="26"/>
      <c r="V514" s="26"/>
      <c r="Y514" s="26"/>
      <c r="Z514" s="26"/>
    </row>
    <row r="515" spans="1:26" x14ac:dyDescent="0.35">
      <c r="A515" s="23">
        <v>40049</v>
      </c>
      <c r="B515" s="25">
        <v>2009</v>
      </c>
      <c r="C515" s="25">
        <v>8</v>
      </c>
      <c r="D515" s="25">
        <v>24</v>
      </c>
      <c r="E515" s="26" t="s">
        <v>134</v>
      </c>
      <c r="F515" s="26">
        <v>1</v>
      </c>
      <c r="G515" s="26" t="s">
        <v>108</v>
      </c>
      <c r="H515" s="26" t="s">
        <v>447</v>
      </c>
      <c r="I515" s="25"/>
      <c r="J515" s="26" t="s">
        <v>1332</v>
      </c>
      <c r="K515" s="26"/>
      <c r="L515" s="26"/>
      <c r="M515" s="26"/>
      <c r="N515" s="26"/>
      <c r="O515" s="26">
        <v>0</v>
      </c>
      <c r="P515" s="26" t="s">
        <v>102</v>
      </c>
      <c r="Q515" s="26"/>
      <c r="R515" s="26">
        <v>1</v>
      </c>
      <c r="S515" s="26"/>
      <c r="T515" s="26"/>
      <c r="U515" s="26"/>
      <c r="V515" s="26"/>
      <c r="Y515" s="26"/>
      <c r="Z515" s="26"/>
    </row>
    <row r="516" spans="1:26" x14ac:dyDescent="0.35">
      <c r="A516" s="23">
        <v>40028</v>
      </c>
      <c r="B516" s="25">
        <v>2009</v>
      </c>
      <c r="C516" s="25">
        <v>8</v>
      </c>
      <c r="D516" s="25">
        <v>3</v>
      </c>
      <c r="E516" s="26" t="s">
        <v>123</v>
      </c>
      <c r="F516" s="26">
        <v>1</v>
      </c>
      <c r="G516" s="26" t="s">
        <v>108</v>
      </c>
      <c r="H516" s="26" t="s">
        <v>448</v>
      </c>
      <c r="I516" s="25"/>
      <c r="J516" s="26" t="s">
        <v>86</v>
      </c>
      <c r="K516" s="26"/>
      <c r="L516" s="26">
        <v>188</v>
      </c>
      <c r="M516" s="26"/>
      <c r="N516" s="26">
        <v>215</v>
      </c>
      <c r="O516" s="26">
        <v>1</v>
      </c>
      <c r="P516" s="26" t="s">
        <v>101</v>
      </c>
      <c r="Q516" s="26"/>
      <c r="S516" s="26"/>
      <c r="T516" s="26"/>
      <c r="U516" s="26"/>
      <c r="V516" s="26"/>
      <c r="Y516" s="26"/>
      <c r="Z516" s="26"/>
    </row>
    <row r="517" spans="1:26" x14ac:dyDescent="0.35">
      <c r="A517" s="23">
        <v>40009</v>
      </c>
      <c r="B517" s="25">
        <v>2009</v>
      </c>
      <c r="C517" s="25">
        <v>7</v>
      </c>
      <c r="D517" s="25">
        <v>15</v>
      </c>
      <c r="E517" s="26" t="s">
        <v>134</v>
      </c>
      <c r="F517" s="26">
        <v>1</v>
      </c>
      <c r="G517" s="26" t="s">
        <v>108</v>
      </c>
      <c r="H517" s="26" t="s">
        <v>307</v>
      </c>
      <c r="I517" s="25"/>
      <c r="J517" s="26" t="s">
        <v>86</v>
      </c>
      <c r="K517" s="26"/>
      <c r="L517" s="26">
        <v>155</v>
      </c>
      <c r="M517" s="26"/>
      <c r="N517" s="26">
        <v>176</v>
      </c>
      <c r="O517" s="26">
        <v>0</v>
      </c>
      <c r="P517" s="26" t="s">
        <v>102</v>
      </c>
      <c r="Q517" s="26"/>
      <c r="S517" s="26"/>
      <c r="T517" s="26"/>
      <c r="U517" s="26"/>
      <c r="V517" s="26"/>
      <c r="Y517" s="26"/>
      <c r="Z517" s="26"/>
    </row>
    <row r="518" spans="1:26" x14ac:dyDescent="0.35">
      <c r="A518" s="23">
        <v>40009</v>
      </c>
      <c r="B518" s="25">
        <v>2009</v>
      </c>
      <c r="C518" s="25">
        <v>7</v>
      </c>
      <c r="D518" s="25">
        <v>15</v>
      </c>
      <c r="E518" s="26" t="s">
        <v>134</v>
      </c>
      <c r="F518" s="26">
        <v>1</v>
      </c>
      <c r="G518" s="26" t="s">
        <v>108</v>
      </c>
      <c r="H518" s="26" t="s">
        <v>308</v>
      </c>
      <c r="I518" s="25"/>
      <c r="J518" s="26" t="s">
        <v>86</v>
      </c>
      <c r="K518" s="26"/>
      <c r="L518" s="26">
        <v>175</v>
      </c>
      <c r="M518" s="26"/>
      <c r="N518" s="26">
        <v>196</v>
      </c>
      <c r="O518" s="26">
        <v>1</v>
      </c>
      <c r="P518" s="26" t="s">
        <v>101</v>
      </c>
      <c r="Q518" s="26"/>
      <c r="S518" s="26"/>
      <c r="T518" s="26"/>
      <c r="U518" s="26"/>
      <c r="V518" s="26"/>
      <c r="Y518" s="26"/>
      <c r="Z518" s="26"/>
    </row>
    <row r="519" spans="1:26" x14ac:dyDescent="0.35">
      <c r="A519" s="23">
        <v>40023</v>
      </c>
      <c r="B519" s="25">
        <v>2009</v>
      </c>
      <c r="C519" s="25">
        <v>7</v>
      </c>
      <c r="D519" s="25">
        <v>29</v>
      </c>
      <c r="E519" s="26" t="s">
        <v>134</v>
      </c>
      <c r="F519" s="26">
        <v>1</v>
      </c>
      <c r="G519" s="26" t="s">
        <v>108</v>
      </c>
      <c r="H519" s="26" t="s">
        <v>408</v>
      </c>
      <c r="I519" s="25"/>
      <c r="J519" s="26" t="s">
        <v>86</v>
      </c>
      <c r="K519" s="26"/>
      <c r="L519" s="26">
        <v>167</v>
      </c>
      <c r="M519" s="26"/>
      <c r="N519" s="26">
        <v>185</v>
      </c>
      <c r="O519" s="26">
        <v>1</v>
      </c>
      <c r="P519" s="26" t="s">
        <v>101</v>
      </c>
      <c r="Q519" s="26"/>
      <c r="S519" s="26"/>
      <c r="T519" s="26"/>
      <c r="U519" s="26"/>
      <c r="V519" s="26"/>
      <c r="Y519" s="26"/>
      <c r="Z519" s="26"/>
    </row>
    <row r="520" spans="1:26" x14ac:dyDescent="0.35">
      <c r="A520" s="23">
        <v>40023</v>
      </c>
      <c r="B520" s="25">
        <v>2009</v>
      </c>
      <c r="C520" s="25">
        <v>7</v>
      </c>
      <c r="D520" s="25">
        <v>29</v>
      </c>
      <c r="E520" s="26" t="s">
        <v>134</v>
      </c>
      <c r="F520" s="26">
        <v>1</v>
      </c>
      <c r="G520" s="26" t="s">
        <v>108</v>
      </c>
      <c r="H520" s="26" t="s">
        <v>409</v>
      </c>
      <c r="I520" s="25"/>
      <c r="J520" s="26" t="s">
        <v>86</v>
      </c>
      <c r="K520" s="26"/>
      <c r="L520" s="26">
        <v>151</v>
      </c>
      <c r="M520" s="26"/>
      <c r="N520" s="26">
        <v>169</v>
      </c>
      <c r="O520" s="26">
        <v>0</v>
      </c>
      <c r="P520" s="26" t="s">
        <v>102</v>
      </c>
      <c r="Q520" s="26"/>
      <c r="S520" s="26"/>
      <c r="T520" s="26"/>
      <c r="U520" s="26"/>
      <c r="V520" s="26"/>
      <c r="Y520" s="26"/>
      <c r="Z520" s="26"/>
    </row>
    <row r="521" spans="1:26" x14ac:dyDescent="0.35">
      <c r="A521" s="23">
        <v>40023</v>
      </c>
      <c r="B521" s="25">
        <v>2009</v>
      </c>
      <c r="C521" s="25">
        <v>7</v>
      </c>
      <c r="D521" s="25">
        <v>29</v>
      </c>
      <c r="E521" s="26" t="s">
        <v>134</v>
      </c>
      <c r="F521" s="26">
        <v>1</v>
      </c>
      <c r="G521" s="26" t="s">
        <v>108</v>
      </c>
      <c r="H521" s="26" t="s">
        <v>410</v>
      </c>
      <c r="I521" s="25"/>
      <c r="J521" s="26" t="s">
        <v>86</v>
      </c>
      <c r="K521" s="26"/>
      <c r="L521" s="26">
        <v>163</v>
      </c>
      <c r="M521" s="26"/>
      <c r="N521" s="26">
        <v>190</v>
      </c>
      <c r="O521" s="26">
        <v>0</v>
      </c>
      <c r="P521" s="26" t="s">
        <v>102</v>
      </c>
      <c r="Q521" s="26"/>
      <c r="S521" s="26"/>
      <c r="T521" s="26"/>
      <c r="U521" s="26"/>
      <c r="V521" s="26"/>
      <c r="Y521" s="26"/>
      <c r="Z521" s="26"/>
    </row>
    <row r="522" spans="1:26" x14ac:dyDescent="0.35">
      <c r="A522" s="23">
        <v>40023</v>
      </c>
      <c r="B522" s="25">
        <v>2009</v>
      </c>
      <c r="C522" s="25">
        <v>7</v>
      </c>
      <c r="D522" s="25">
        <v>29</v>
      </c>
      <c r="E522" s="26" t="s">
        <v>134</v>
      </c>
      <c r="F522" s="26">
        <v>1</v>
      </c>
      <c r="G522" s="26" t="s">
        <v>108</v>
      </c>
      <c r="H522" s="26" t="s">
        <v>411</v>
      </c>
      <c r="I522" s="25"/>
      <c r="J522" s="26" t="s">
        <v>87</v>
      </c>
      <c r="K522" s="26"/>
      <c r="L522" s="26">
        <v>200</v>
      </c>
      <c r="M522" s="26"/>
      <c r="N522" s="26">
        <v>220</v>
      </c>
      <c r="O522" s="26">
        <v>1</v>
      </c>
      <c r="P522" s="26" t="s">
        <v>101</v>
      </c>
      <c r="Q522" s="26"/>
      <c r="S522" s="26"/>
      <c r="T522" s="26"/>
      <c r="U522" s="26"/>
      <c r="V522" s="26"/>
      <c r="Y522" s="26"/>
      <c r="Z522" s="26"/>
    </row>
    <row r="523" spans="1:26" x14ac:dyDescent="0.35">
      <c r="A523" s="23">
        <v>40023</v>
      </c>
      <c r="B523" s="25">
        <v>2009</v>
      </c>
      <c r="C523" s="25">
        <v>7</v>
      </c>
      <c r="D523" s="25">
        <v>29</v>
      </c>
      <c r="E523" s="26" t="s">
        <v>134</v>
      </c>
      <c r="F523" s="26">
        <v>1</v>
      </c>
      <c r="G523" s="26" t="s">
        <v>108</v>
      </c>
      <c r="H523" s="26" t="s">
        <v>412</v>
      </c>
      <c r="I523" s="25"/>
      <c r="J523" s="26" t="s">
        <v>86</v>
      </c>
      <c r="K523" s="26"/>
      <c r="L523" s="26">
        <v>160</v>
      </c>
      <c r="M523" s="26"/>
      <c r="N523" s="26">
        <v>180</v>
      </c>
      <c r="O523" s="26">
        <v>1</v>
      </c>
      <c r="P523" s="26" t="s">
        <v>101</v>
      </c>
      <c r="Q523" s="26"/>
      <c r="S523" s="26"/>
      <c r="T523" s="26"/>
      <c r="U523" s="26"/>
      <c r="V523" s="26"/>
      <c r="Y523" s="26"/>
      <c r="Z523" s="26"/>
    </row>
    <row r="524" spans="1:26" x14ac:dyDescent="0.35">
      <c r="A524" s="23">
        <v>40024</v>
      </c>
      <c r="B524" s="25">
        <v>2009</v>
      </c>
      <c r="C524" s="25">
        <v>7</v>
      </c>
      <c r="D524" s="25">
        <v>30</v>
      </c>
      <c r="E524" s="26" t="s">
        <v>117</v>
      </c>
      <c r="F524" s="26">
        <v>1</v>
      </c>
      <c r="G524" s="26" t="s">
        <v>108</v>
      </c>
      <c r="H524" s="26" t="s">
        <v>413</v>
      </c>
      <c r="I524" s="25"/>
      <c r="J524" s="26" t="s">
        <v>87</v>
      </c>
      <c r="K524" s="26"/>
      <c r="L524" s="26">
        <v>170</v>
      </c>
      <c r="M524" s="26"/>
      <c r="N524" s="26">
        <v>190</v>
      </c>
      <c r="O524" s="26">
        <v>1</v>
      </c>
      <c r="P524" s="26" t="s">
        <v>101</v>
      </c>
      <c r="Q524" s="26"/>
      <c r="S524" s="26"/>
      <c r="T524" s="26"/>
      <c r="U524" s="26"/>
      <c r="V524" s="26"/>
      <c r="Y524" s="26"/>
      <c r="Z524" s="26"/>
    </row>
    <row r="525" spans="1:26" x14ac:dyDescent="0.35">
      <c r="A525" s="23">
        <v>40024</v>
      </c>
      <c r="B525" s="25">
        <v>2009</v>
      </c>
      <c r="C525" s="25">
        <v>7</v>
      </c>
      <c r="D525" s="25">
        <v>30</v>
      </c>
      <c r="E525" s="26" t="s">
        <v>117</v>
      </c>
      <c r="F525" s="26">
        <v>1</v>
      </c>
      <c r="G525" s="26" t="s">
        <v>108</v>
      </c>
      <c r="H525" s="26" t="s">
        <v>414</v>
      </c>
      <c r="I525" s="25"/>
      <c r="J525" s="26" t="s">
        <v>86</v>
      </c>
      <c r="K525" s="26"/>
      <c r="L525" s="26">
        <v>157</v>
      </c>
      <c r="M525" s="26"/>
      <c r="N525" s="26">
        <v>173</v>
      </c>
      <c r="O525" s="26">
        <v>1</v>
      </c>
      <c r="P525" s="26" t="s">
        <v>100</v>
      </c>
      <c r="Q525" s="26"/>
      <c r="S525" s="26"/>
      <c r="T525" s="26"/>
      <c r="U525" s="26"/>
      <c r="V525" s="26"/>
      <c r="Y525" s="26"/>
      <c r="Z525" s="26"/>
    </row>
    <row r="526" spans="1:26" x14ac:dyDescent="0.35">
      <c r="A526" s="23">
        <v>40024</v>
      </c>
      <c r="B526" s="25">
        <v>2009</v>
      </c>
      <c r="C526" s="25">
        <v>7</v>
      </c>
      <c r="D526" s="25">
        <v>30</v>
      </c>
      <c r="E526" s="26" t="s">
        <v>123</v>
      </c>
      <c r="F526" s="26">
        <v>1</v>
      </c>
      <c r="G526" s="26" t="s">
        <v>108</v>
      </c>
      <c r="H526" s="26" t="s">
        <v>415</v>
      </c>
      <c r="I526" s="25"/>
      <c r="J526" s="26" t="s">
        <v>86</v>
      </c>
      <c r="K526" s="26"/>
      <c r="L526" s="26">
        <v>170</v>
      </c>
      <c r="M526" s="26"/>
      <c r="N526" s="26">
        <v>191</v>
      </c>
      <c r="O526" s="26">
        <v>1</v>
      </c>
      <c r="P526" s="26" t="s">
        <v>101</v>
      </c>
      <c r="Q526" s="26"/>
      <c r="S526" s="26"/>
      <c r="T526" s="26"/>
      <c r="U526" s="26"/>
      <c r="V526" s="26"/>
      <c r="Y526" s="26"/>
      <c r="Z526" s="26"/>
    </row>
    <row r="527" spans="1:26" x14ac:dyDescent="0.35">
      <c r="A527" s="23">
        <v>40024</v>
      </c>
      <c r="B527" s="25">
        <v>2009</v>
      </c>
      <c r="C527" s="25">
        <v>7</v>
      </c>
      <c r="D527" s="25">
        <v>30</v>
      </c>
      <c r="E527" s="26" t="s">
        <v>123</v>
      </c>
      <c r="F527" s="26">
        <v>1</v>
      </c>
      <c r="G527" s="26" t="s">
        <v>108</v>
      </c>
      <c r="H527" s="26" t="s">
        <v>416</v>
      </c>
      <c r="I527" s="25"/>
      <c r="J527" s="26" t="s">
        <v>86</v>
      </c>
      <c r="K527" s="26"/>
      <c r="L527" s="26">
        <v>160</v>
      </c>
      <c r="M527" s="26"/>
      <c r="N527" s="26">
        <v>181</v>
      </c>
      <c r="O527" s="26">
        <v>1</v>
      </c>
      <c r="P527" s="26" t="s">
        <v>101</v>
      </c>
      <c r="Q527" s="26"/>
      <c r="S527" s="26"/>
      <c r="T527" s="26"/>
      <c r="U527" s="26"/>
      <c r="V527" s="26"/>
      <c r="Y527" s="26"/>
      <c r="Z527" s="26"/>
    </row>
    <row r="528" spans="1:26" x14ac:dyDescent="0.35">
      <c r="A528" s="23">
        <v>40024</v>
      </c>
      <c r="B528" s="25">
        <v>2009</v>
      </c>
      <c r="C528" s="25">
        <v>7</v>
      </c>
      <c r="D528" s="25">
        <v>30</v>
      </c>
      <c r="E528" s="26" t="s">
        <v>123</v>
      </c>
      <c r="F528" s="26">
        <v>1</v>
      </c>
      <c r="G528" s="26" t="s">
        <v>108</v>
      </c>
      <c r="H528" s="26" t="s">
        <v>417</v>
      </c>
      <c r="I528" s="25"/>
      <c r="J528" s="26" t="s">
        <v>86</v>
      </c>
      <c r="K528" s="26"/>
      <c r="L528" s="26">
        <v>160</v>
      </c>
      <c r="M528" s="26"/>
      <c r="N528" s="26">
        <v>174</v>
      </c>
      <c r="O528" s="26">
        <v>1</v>
      </c>
      <c r="P528" s="26" t="s">
        <v>101</v>
      </c>
      <c r="Q528" s="26"/>
      <c r="S528" s="26"/>
      <c r="T528" s="26"/>
      <c r="U528" s="26"/>
      <c r="V528" s="26"/>
      <c r="Y528" s="26"/>
      <c r="Z528" s="26"/>
    </row>
    <row r="529" spans="1:26" x14ac:dyDescent="0.35">
      <c r="A529" s="23">
        <v>40024</v>
      </c>
      <c r="B529" s="25">
        <v>2009</v>
      </c>
      <c r="C529" s="25">
        <v>7</v>
      </c>
      <c r="D529" s="25">
        <v>30</v>
      </c>
      <c r="E529" s="26" t="s">
        <v>123</v>
      </c>
      <c r="F529" s="26">
        <v>1</v>
      </c>
      <c r="G529" s="26" t="s">
        <v>108</v>
      </c>
      <c r="H529" s="26" t="s">
        <v>418</v>
      </c>
      <c r="I529" s="25"/>
      <c r="J529" s="26" t="s">
        <v>86</v>
      </c>
      <c r="K529" s="26"/>
      <c r="L529" s="26">
        <v>146</v>
      </c>
      <c r="M529" s="26"/>
      <c r="N529" s="26">
        <v>162</v>
      </c>
      <c r="O529" s="26">
        <v>0</v>
      </c>
      <c r="P529" s="26" t="s">
        <v>102</v>
      </c>
      <c r="Q529" s="26"/>
      <c r="S529" s="26"/>
      <c r="T529" s="26"/>
      <c r="U529" s="26"/>
      <c r="V529" s="26"/>
      <c r="Y529" s="26"/>
      <c r="Z529" s="26"/>
    </row>
    <row r="530" spans="1:26" x14ac:dyDescent="0.35">
      <c r="A530" s="23">
        <v>40024</v>
      </c>
      <c r="B530" s="25">
        <v>2009</v>
      </c>
      <c r="C530" s="25">
        <v>7</v>
      </c>
      <c r="D530" s="25">
        <v>30</v>
      </c>
      <c r="E530" s="26" t="s">
        <v>134</v>
      </c>
      <c r="F530" s="26">
        <v>1</v>
      </c>
      <c r="G530" s="26" t="s">
        <v>108</v>
      </c>
      <c r="H530" s="26" t="s">
        <v>419</v>
      </c>
      <c r="I530" s="25"/>
      <c r="J530" s="26" t="s">
        <v>86</v>
      </c>
      <c r="K530" s="26"/>
      <c r="L530" s="26">
        <v>157</v>
      </c>
      <c r="M530" s="26"/>
      <c r="N530" s="26">
        <v>177</v>
      </c>
      <c r="O530" s="26">
        <v>0</v>
      </c>
      <c r="P530" s="26" t="s">
        <v>102</v>
      </c>
      <c r="Q530" s="26"/>
      <c r="S530" s="26"/>
      <c r="T530" s="26"/>
      <c r="U530" s="26"/>
      <c r="V530" s="26"/>
      <c r="Y530" s="26"/>
      <c r="Z530" s="26"/>
    </row>
    <row r="531" spans="1:26" x14ac:dyDescent="0.35">
      <c r="A531" s="23">
        <v>40024</v>
      </c>
      <c r="B531" s="25">
        <v>2009</v>
      </c>
      <c r="C531" s="25">
        <v>7</v>
      </c>
      <c r="D531" s="25">
        <v>30</v>
      </c>
      <c r="E531" s="26" t="s">
        <v>134</v>
      </c>
      <c r="F531" s="26">
        <v>1</v>
      </c>
      <c r="G531" s="26" t="s">
        <v>108</v>
      </c>
      <c r="H531" s="26" t="s">
        <v>420</v>
      </c>
      <c r="I531" s="25"/>
      <c r="J531" s="26" t="s">
        <v>86</v>
      </c>
      <c r="K531" s="26"/>
      <c r="L531" s="26">
        <v>163</v>
      </c>
      <c r="M531" s="26"/>
      <c r="N531" s="26">
        <v>184</v>
      </c>
      <c r="O531" s="26">
        <v>1</v>
      </c>
      <c r="P531" s="26" t="s">
        <v>101</v>
      </c>
      <c r="Q531" s="26"/>
      <c r="S531" s="26"/>
      <c r="T531" s="26"/>
      <c r="U531" s="26"/>
      <c r="V531" s="26"/>
      <c r="Y531" s="26"/>
      <c r="Z531" s="26"/>
    </row>
    <row r="532" spans="1:26" x14ac:dyDescent="0.35">
      <c r="A532" s="23">
        <v>40024</v>
      </c>
      <c r="B532" s="25">
        <v>2009</v>
      </c>
      <c r="C532" s="25">
        <v>7</v>
      </c>
      <c r="D532" s="25">
        <v>30</v>
      </c>
      <c r="E532" s="26" t="s">
        <v>134</v>
      </c>
      <c r="F532" s="26">
        <v>1</v>
      </c>
      <c r="G532" s="26" t="s">
        <v>108</v>
      </c>
      <c r="H532" s="26" t="s">
        <v>421</v>
      </c>
      <c r="I532" s="25"/>
      <c r="J532" s="26" t="s">
        <v>86</v>
      </c>
      <c r="K532" s="26"/>
      <c r="L532" s="26">
        <v>165</v>
      </c>
      <c r="M532" s="26"/>
      <c r="N532" s="26">
        <v>188</v>
      </c>
      <c r="O532" s="26">
        <v>1</v>
      </c>
      <c r="P532" s="26" t="s">
        <v>101</v>
      </c>
      <c r="Q532" s="26"/>
      <c r="S532" s="26"/>
      <c r="T532" s="26"/>
      <c r="U532" s="26"/>
      <c r="V532" s="26"/>
      <c r="Y532" s="26"/>
      <c r="Z532" s="26"/>
    </row>
    <row r="533" spans="1:26" x14ac:dyDescent="0.35">
      <c r="A533" s="23">
        <v>40024</v>
      </c>
      <c r="B533" s="25">
        <v>2009</v>
      </c>
      <c r="C533" s="25">
        <v>7</v>
      </c>
      <c r="D533" s="25">
        <v>30</v>
      </c>
      <c r="E533" s="26" t="s">
        <v>134</v>
      </c>
      <c r="F533" s="26">
        <v>1</v>
      </c>
      <c r="G533" s="26" t="s">
        <v>108</v>
      </c>
      <c r="H533" s="26" t="s">
        <v>422</v>
      </c>
      <c r="I533" s="25"/>
      <c r="J533" s="26" t="s">
        <v>86</v>
      </c>
      <c r="K533" s="26"/>
      <c r="L533" s="26">
        <v>172</v>
      </c>
      <c r="M533" s="26"/>
      <c r="N533" s="26">
        <v>198</v>
      </c>
      <c r="O533" s="26">
        <v>1</v>
      </c>
      <c r="P533" s="26" t="s">
        <v>101</v>
      </c>
      <c r="Q533" s="26"/>
      <c r="S533" s="26"/>
      <c r="T533" s="26"/>
      <c r="U533" s="26"/>
      <c r="V533" s="26"/>
      <c r="Y533" s="26"/>
      <c r="Z533" s="26"/>
    </row>
    <row r="534" spans="1:26" x14ac:dyDescent="0.35">
      <c r="A534" s="23">
        <v>40024</v>
      </c>
      <c r="B534" s="25">
        <v>2009</v>
      </c>
      <c r="C534" s="25">
        <v>7</v>
      </c>
      <c r="D534" s="25">
        <v>30</v>
      </c>
      <c r="E534" s="26" t="s">
        <v>134</v>
      </c>
      <c r="F534" s="26">
        <v>1</v>
      </c>
      <c r="G534" s="26" t="s">
        <v>108</v>
      </c>
      <c r="H534" s="26" t="s">
        <v>423</v>
      </c>
      <c r="I534" s="25"/>
      <c r="J534" s="26" t="s">
        <v>87</v>
      </c>
      <c r="K534" s="26"/>
      <c r="L534" s="26">
        <v>167</v>
      </c>
      <c r="M534" s="26"/>
      <c r="N534" s="26">
        <v>190</v>
      </c>
      <c r="O534" s="26">
        <v>1</v>
      </c>
      <c r="P534" s="26" t="s">
        <v>101</v>
      </c>
      <c r="Q534" s="26"/>
      <c r="S534" s="26"/>
      <c r="T534" s="26"/>
      <c r="U534" s="26"/>
      <c r="V534" s="26"/>
      <c r="Y534" s="26"/>
      <c r="Z534" s="26"/>
    </row>
    <row r="535" spans="1:26" x14ac:dyDescent="0.35">
      <c r="A535" s="23">
        <v>40024</v>
      </c>
      <c r="B535" s="25">
        <v>2009</v>
      </c>
      <c r="C535" s="25">
        <v>7</v>
      </c>
      <c r="D535" s="25">
        <v>30</v>
      </c>
      <c r="E535" s="26" t="s">
        <v>134</v>
      </c>
      <c r="F535" s="26">
        <v>1</v>
      </c>
      <c r="G535" s="26" t="s">
        <v>108</v>
      </c>
      <c r="H535" s="26" t="s">
        <v>424</v>
      </c>
      <c r="I535" s="25"/>
      <c r="J535" s="26" t="s">
        <v>86</v>
      </c>
      <c r="K535" s="26"/>
      <c r="L535" s="26">
        <v>157</v>
      </c>
      <c r="M535" s="26"/>
      <c r="N535" s="26">
        <v>176</v>
      </c>
      <c r="O535" s="26">
        <v>1</v>
      </c>
      <c r="P535" s="26" t="s">
        <v>101</v>
      </c>
      <c r="Q535" s="26"/>
      <c r="S535" s="26"/>
      <c r="T535" s="26"/>
      <c r="U535" s="26"/>
      <c r="V535" s="26"/>
      <c r="Y535" s="26"/>
      <c r="Z535" s="26"/>
    </row>
    <row r="536" spans="1:26" x14ac:dyDescent="0.35">
      <c r="A536" s="23">
        <v>40025</v>
      </c>
      <c r="B536" s="25">
        <v>2009</v>
      </c>
      <c r="C536" s="25">
        <v>7</v>
      </c>
      <c r="D536" s="25">
        <v>31</v>
      </c>
      <c r="E536" s="26" t="s">
        <v>119</v>
      </c>
      <c r="F536" s="26">
        <v>1</v>
      </c>
      <c r="G536" s="26" t="s">
        <v>108</v>
      </c>
      <c r="H536" s="26" t="s">
        <v>425</v>
      </c>
      <c r="I536" s="25"/>
      <c r="J536" s="26" t="s">
        <v>86</v>
      </c>
      <c r="K536" s="26"/>
      <c r="L536" s="26">
        <v>168</v>
      </c>
      <c r="M536" s="26"/>
      <c r="N536" s="26">
        <v>190</v>
      </c>
      <c r="O536" s="26">
        <v>1</v>
      </c>
      <c r="P536" s="26" t="s">
        <v>101</v>
      </c>
      <c r="Q536" s="26"/>
      <c r="S536" s="26"/>
      <c r="T536" s="26"/>
      <c r="U536" s="26"/>
      <c r="V536" s="26"/>
      <c r="Y536" s="26"/>
      <c r="Z536" s="26"/>
    </row>
    <row r="537" spans="1:26" x14ac:dyDescent="0.35">
      <c r="A537" s="23">
        <v>40025</v>
      </c>
      <c r="B537" s="25">
        <v>2009</v>
      </c>
      <c r="C537" s="25">
        <v>7</v>
      </c>
      <c r="D537" s="25">
        <v>31</v>
      </c>
      <c r="E537" s="26" t="s">
        <v>123</v>
      </c>
      <c r="F537" s="26">
        <v>1</v>
      </c>
      <c r="G537" s="26" t="s">
        <v>108</v>
      </c>
      <c r="H537" s="26" t="s">
        <v>426</v>
      </c>
      <c r="I537" s="25"/>
      <c r="J537" s="26" t="s">
        <v>87</v>
      </c>
      <c r="K537" s="26"/>
      <c r="L537" s="26">
        <v>186</v>
      </c>
      <c r="M537" s="26"/>
      <c r="N537" s="26">
        <v>208</v>
      </c>
      <c r="O537" s="26">
        <v>1</v>
      </c>
      <c r="P537" s="26" t="s">
        <v>101</v>
      </c>
      <c r="Q537" s="26"/>
      <c r="S537" s="26"/>
      <c r="T537" s="29"/>
      <c r="U537" s="29"/>
      <c r="V537" s="29"/>
      <c r="Y537" s="26"/>
      <c r="Z537" s="26"/>
    </row>
    <row r="538" spans="1:26" x14ac:dyDescent="0.35">
      <c r="A538" s="23">
        <v>40026</v>
      </c>
      <c r="B538" s="25">
        <v>2009</v>
      </c>
      <c r="C538" s="25">
        <v>8</v>
      </c>
      <c r="D538" s="25">
        <v>1</v>
      </c>
      <c r="E538" s="26" t="s">
        <v>117</v>
      </c>
      <c r="F538" s="26">
        <v>1</v>
      </c>
      <c r="G538" s="26" t="s">
        <v>108</v>
      </c>
      <c r="H538" s="26" t="s">
        <v>434</v>
      </c>
      <c r="I538" s="25">
        <v>985120030766429</v>
      </c>
      <c r="J538" s="26" t="s">
        <v>87</v>
      </c>
      <c r="K538" s="26"/>
      <c r="L538" s="26">
        <v>182</v>
      </c>
      <c r="M538" s="26"/>
      <c r="N538" s="26">
        <v>204</v>
      </c>
      <c r="O538" s="26">
        <v>0</v>
      </c>
      <c r="P538" s="26" t="s">
        <v>102</v>
      </c>
      <c r="Q538" s="26"/>
      <c r="S538" s="26" t="s">
        <v>103</v>
      </c>
      <c r="T538" s="26"/>
      <c r="U538" s="26"/>
      <c r="V538" s="26"/>
      <c r="Y538" s="26"/>
      <c r="Z538" s="26"/>
    </row>
    <row r="539" spans="1:26" x14ac:dyDescent="0.35">
      <c r="A539" s="23">
        <v>40009</v>
      </c>
      <c r="B539" s="25">
        <v>2009</v>
      </c>
      <c r="C539" s="25">
        <v>7</v>
      </c>
      <c r="D539" s="25">
        <v>15</v>
      </c>
      <c r="E539" s="26" t="s">
        <v>134</v>
      </c>
      <c r="F539" s="26">
        <v>1</v>
      </c>
      <c r="G539" s="26" t="s">
        <v>108</v>
      </c>
      <c r="H539" s="26" t="s">
        <v>309</v>
      </c>
      <c r="I539" s="25"/>
      <c r="J539" s="26" t="s">
        <v>87</v>
      </c>
      <c r="K539" s="26"/>
      <c r="L539" s="26">
        <v>167</v>
      </c>
      <c r="M539" s="26"/>
      <c r="N539" s="26">
        <v>189</v>
      </c>
      <c r="O539" s="26">
        <v>1</v>
      </c>
      <c r="P539" s="26" t="s">
        <v>101</v>
      </c>
      <c r="Q539" s="26"/>
      <c r="S539" s="26"/>
      <c r="T539" s="26"/>
      <c r="U539" s="26"/>
      <c r="V539" s="26"/>
      <c r="Y539" s="26"/>
      <c r="Z539" s="26"/>
    </row>
    <row r="540" spans="1:26" x14ac:dyDescent="0.35">
      <c r="A540" s="23">
        <v>40009</v>
      </c>
      <c r="B540" s="25">
        <v>2009</v>
      </c>
      <c r="C540" s="25">
        <v>7</v>
      </c>
      <c r="D540" s="25">
        <v>15</v>
      </c>
      <c r="E540" s="26" t="s">
        <v>134</v>
      </c>
      <c r="F540" s="26">
        <v>1</v>
      </c>
      <c r="G540" s="26" t="s">
        <v>108</v>
      </c>
      <c r="H540" s="26" t="s">
        <v>310</v>
      </c>
      <c r="I540" s="25"/>
      <c r="J540" s="26" t="s">
        <v>86</v>
      </c>
      <c r="K540" s="26"/>
      <c r="L540" s="26">
        <v>154</v>
      </c>
      <c r="M540" s="26"/>
      <c r="N540" s="26">
        <v>175</v>
      </c>
      <c r="O540" s="26">
        <v>0</v>
      </c>
      <c r="P540" s="26" t="s">
        <v>102</v>
      </c>
      <c r="Q540" s="26"/>
      <c r="S540" s="26"/>
      <c r="T540" s="26"/>
      <c r="U540" s="26"/>
      <c r="V540" s="26"/>
      <c r="Y540" s="26"/>
      <c r="Z540" s="26"/>
    </row>
    <row r="541" spans="1:26" x14ac:dyDescent="0.35">
      <c r="A541" s="23">
        <v>40042</v>
      </c>
      <c r="B541" s="25">
        <v>2009</v>
      </c>
      <c r="C541" s="25">
        <v>8</v>
      </c>
      <c r="D541" s="25">
        <v>17</v>
      </c>
      <c r="E541" s="26" t="s">
        <v>123</v>
      </c>
      <c r="F541" s="26">
        <v>1</v>
      </c>
      <c r="G541" s="26" t="s">
        <v>108</v>
      </c>
      <c r="H541" s="26" t="s">
        <v>470</v>
      </c>
      <c r="I541" s="25"/>
      <c r="J541" s="26" t="s">
        <v>86</v>
      </c>
      <c r="K541" s="26"/>
      <c r="L541" s="26">
        <v>182</v>
      </c>
      <c r="M541" s="26"/>
      <c r="N541" s="26">
        <v>203</v>
      </c>
      <c r="O541" s="26">
        <v>0</v>
      </c>
      <c r="P541" s="26" t="s">
        <v>102</v>
      </c>
      <c r="Q541" s="26"/>
      <c r="S541" s="26"/>
      <c r="T541" s="26"/>
      <c r="U541" s="26"/>
      <c r="V541" s="26"/>
      <c r="Y541" s="26"/>
      <c r="Z541" s="26"/>
    </row>
    <row r="542" spans="1:26" x14ac:dyDescent="0.35">
      <c r="A542" s="23">
        <v>40041</v>
      </c>
      <c r="B542" s="25">
        <v>2009</v>
      </c>
      <c r="C542" s="25">
        <v>8</v>
      </c>
      <c r="D542" s="25">
        <v>16</v>
      </c>
      <c r="E542" s="26" t="s">
        <v>134</v>
      </c>
      <c r="F542" s="26">
        <v>1</v>
      </c>
      <c r="G542" s="26" t="s">
        <v>108</v>
      </c>
      <c r="H542" s="26" t="s">
        <v>465</v>
      </c>
      <c r="I542" s="25"/>
      <c r="J542" s="26" t="s">
        <v>86</v>
      </c>
      <c r="K542" s="26"/>
      <c r="L542" s="26">
        <v>145</v>
      </c>
      <c r="M542" s="26"/>
      <c r="N542" s="26">
        <v>164</v>
      </c>
      <c r="O542" s="26">
        <v>0</v>
      </c>
      <c r="P542" s="26" t="s">
        <v>102</v>
      </c>
      <c r="Q542" s="26"/>
      <c r="S542" s="26"/>
      <c r="T542" s="26"/>
      <c r="U542" s="26"/>
      <c r="V542" s="26"/>
      <c r="Y542" s="26"/>
      <c r="Z542" s="26"/>
    </row>
    <row r="543" spans="1:26" x14ac:dyDescent="0.35">
      <c r="A543" s="23">
        <v>40041</v>
      </c>
      <c r="B543" s="25">
        <v>2009</v>
      </c>
      <c r="C543" s="25">
        <v>8</v>
      </c>
      <c r="D543" s="25">
        <v>16</v>
      </c>
      <c r="E543" s="26" t="s">
        <v>94</v>
      </c>
      <c r="F543" s="26">
        <v>1</v>
      </c>
      <c r="G543" s="26" t="s">
        <v>108</v>
      </c>
      <c r="H543" s="26" t="s">
        <v>466</v>
      </c>
      <c r="I543" s="25"/>
      <c r="J543" s="26" t="s">
        <v>86</v>
      </c>
      <c r="K543" s="26"/>
      <c r="L543" s="26">
        <v>153</v>
      </c>
      <c r="M543" s="26"/>
      <c r="N543" s="26">
        <v>170</v>
      </c>
      <c r="O543" s="26">
        <v>0</v>
      </c>
      <c r="P543" s="26" t="s">
        <v>102</v>
      </c>
      <c r="Q543" s="26"/>
      <c r="S543" s="26"/>
      <c r="T543" s="26"/>
      <c r="U543" s="26"/>
      <c r="V543" s="26"/>
      <c r="Y543" s="26"/>
      <c r="Z543" s="26"/>
    </row>
    <row r="544" spans="1:26" x14ac:dyDescent="0.35">
      <c r="A544" s="23">
        <v>40041</v>
      </c>
      <c r="B544" s="25">
        <v>2009</v>
      </c>
      <c r="C544" s="25">
        <v>8</v>
      </c>
      <c r="D544" s="25">
        <v>16</v>
      </c>
      <c r="E544" s="26" t="s">
        <v>94</v>
      </c>
      <c r="F544" s="26">
        <v>1</v>
      </c>
      <c r="G544" s="26" t="s">
        <v>108</v>
      </c>
      <c r="H544" s="26" t="s">
        <v>467</v>
      </c>
      <c r="I544" s="25"/>
      <c r="J544" s="26" t="s">
        <v>87</v>
      </c>
      <c r="K544" s="26"/>
      <c r="L544" s="26">
        <v>176</v>
      </c>
      <c r="M544" s="26"/>
      <c r="N544" s="26">
        <v>193</v>
      </c>
      <c r="O544" s="26">
        <v>1</v>
      </c>
      <c r="P544" s="26" t="s">
        <v>101</v>
      </c>
      <c r="Q544" s="26"/>
      <c r="S544" s="26"/>
      <c r="T544" s="26"/>
      <c r="U544" s="26"/>
      <c r="V544" s="26"/>
      <c r="Y544" s="26"/>
      <c r="Z544" s="26"/>
    </row>
    <row r="545" spans="1:26" x14ac:dyDescent="0.35">
      <c r="A545" s="23">
        <v>40041</v>
      </c>
      <c r="B545" s="25">
        <v>2009</v>
      </c>
      <c r="C545" s="25">
        <v>8</v>
      </c>
      <c r="D545" s="25">
        <v>16</v>
      </c>
      <c r="E545" s="26" t="s">
        <v>117</v>
      </c>
      <c r="F545" s="26">
        <v>1</v>
      </c>
      <c r="G545" s="26" t="s">
        <v>108</v>
      </c>
      <c r="H545" s="26" t="s">
        <v>468</v>
      </c>
      <c r="I545" s="25"/>
      <c r="J545" s="26" t="s">
        <v>86</v>
      </c>
      <c r="K545" s="26"/>
      <c r="L545" s="26">
        <v>168</v>
      </c>
      <c r="M545" s="26"/>
      <c r="N545" s="26">
        <v>186</v>
      </c>
      <c r="O545" s="26">
        <v>0</v>
      </c>
      <c r="P545" s="26" t="s">
        <v>102</v>
      </c>
      <c r="Q545" s="26"/>
      <c r="S545" s="26"/>
      <c r="T545" s="26"/>
      <c r="U545" s="26"/>
      <c r="V545" s="26"/>
      <c r="Y545" s="26"/>
      <c r="Z545" s="26"/>
    </row>
    <row r="546" spans="1:26" x14ac:dyDescent="0.35">
      <c r="A546" s="23">
        <v>40041</v>
      </c>
      <c r="B546" s="25">
        <v>2009</v>
      </c>
      <c r="C546" s="25">
        <v>8</v>
      </c>
      <c r="D546" s="25">
        <v>16</v>
      </c>
      <c r="E546" s="26" t="s">
        <v>117</v>
      </c>
      <c r="F546" s="26">
        <v>1</v>
      </c>
      <c r="G546" s="26" t="s">
        <v>108</v>
      </c>
      <c r="H546" s="26" t="s">
        <v>469</v>
      </c>
      <c r="I546" s="25"/>
      <c r="J546" s="26" t="s">
        <v>86</v>
      </c>
      <c r="K546" s="26"/>
      <c r="L546" s="26">
        <v>172</v>
      </c>
      <c r="M546" s="26"/>
      <c r="N546" s="26">
        <v>197</v>
      </c>
      <c r="O546" s="26">
        <v>1</v>
      </c>
      <c r="P546" s="26" t="s">
        <v>101</v>
      </c>
      <c r="Q546" s="26"/>
      <c r="S546" s="26"/>
      <c r="T546" s="26"/>
      <c r="U546" s="26"/>
      <c r="V546" s="26"/>
      <c r="Y546" s="26"/>
      <c r="Z546" s="26"/>
    </row>
    <row r="547" spans="1:26" x14ac:dyDescent="0.35">
      <c r="A547" s="23">
        <v>40043</v>
      </c>
      <c r="B547" s="25">
        <v>2009</v>
      </c>
      <c r="C547" s="25">
        <v>8</v>
      </c>
      <c r="D547" s="25">
        <v>18</v>
      </c>
      <c r="E547" s="26" t="s">
        <v>123</v>
      </c>
      <c r="F547" s="26">
        <v>1</v>
      </c>
      <c r="G547" s="26" t="s">
        <v>108</v>
      </c>
      <c r="H547" s="26" t="s">
        <v>475</v>
      </c>
      <c r="I547" s="25"/>
      <c r="J547" s="26" t="s">
        <v>86</v>
      </c>
      <c r="K547" s="26"/>
      <c r="L547" s="26">
        <v>150</v>
      </c>
      <c r="M547" s="26"/>
      <c r="N547" s="26">
        <v>171</v>
      </c>
      <c r="O547" s="26">
        <v>1</v>
      </c>
      <c r="P547" s="26" t="s">
        <v>101</v>
      </c>
      <c r="Q547" s="26"/>
      <c r="S547" s="26"/>
      <c r="T547" s="26"/>
      <c r="U547" s="26"/>
      <c r="V547" s="26"/>
      <c r="Y547" s="26"/>
      <c r="Z547" s="26"/>
    </row>
    <row r="548" spans="1:26" x14ac:dyDescent="0.35">
      <c r="A548" s="23">
        <v>40043</v>
      </c>
      <c r="B548" s="25">
        <v>2009</v>
      </c>
      <c r="C548" s="25">
        <v>8</v>
      </c>
      <c r="D548" s="25">
        <v>18</v>
      </c>
      <c r="E548" s="26" t="s">
        <v>134</v>
      </c>
      <c r="F548" s="26">
        <v>1</v>
      </c>
      <c r="G548" s="26" t="s">
        <v>108</v>
      </c>
      <c r="H548" s="26" t="s">
        <v>476</v>
      </c>
      <c r="I548" s="25"/>
      <c r="J548" s="26" t="s">
        <v>86</v>
      </c>
      <c r="K548" s="26"/>
      <c r="L548" s="26">
        <v>156</v>
      </c>
      <c r="M548" s="26"/>
      <c r="N548" s="26">
        <v>178</v>
      </c>
      <c r="O548" s="26">
        <v>0</v>
      </c>
      <c r="P548" s="26" t="s">
        <v>102</v>
      </c>
      <c r="Q548" s="26"/>
      <c r="S548" s="26"/>
      <c r="T548" s="26"/>
      <c r="U548" s="26"/>
      <c r="V548" s="26"/>
      <c r="Y548" s="26"/>
      <c r="Z548" s="26"/>
    </row>
    <row r="549" spans="1:26" x14ac:dyDescent="0.35">
      <c r="A549" s="23">
        <v>40044</v>
      </c>
      <c r="B549" s="25">
        <v>2009</v>
      </c>
      <c r="C549" s="25">
        <v>8</v>
      </c>
      <c r="D549" s="25">
        <v>19</v>
      </c>
      <c r="E549" s="26" t="s">
        <v>123</v>
      </c>
      <c r="F549" s="26">
        <v>1</v>
      </c>
      <c r="G549" s="26" t="s">
        <v>108</v>
      </c>
      <c r="H549" s="26" t="s">
        <v>478</v>
      </c>
      <c r="I549" s="25"/>
      <c r="J549" s="26" t="s">
        <v>87</v>
      </c>
      <c r="K549" s="26"/>
      <c r="L549" s="26">
        <v>179</v>
      </c>
      <c r="M549" s="26"/>
      <c r="N549" s="26">
        <v>200</v>
      </c>
      <c r="O549" s="26">
        <v>1</v>
      </c>
      <c r="P549" s="26" t="s">
        <v>101</v>
      </c>
      <c r="Q549" s="26"/>
      <c r="S549" s="26"/>
      <c r="T549" s="26"/>
      <c r="U549" s="26"/>
      <c r="V549" s="26"/>
      <c r="Y549" s="26"/>
      <c r="Z549" s="26"/>
    </row>
    <row r="550" spans="1:26" x14ac:dyDescent="0.35">
      <c r="A550" s="23">
        <v>40046</v>
      </c>
      <c r="B550" s="25">
        <v>2009</v>
      </c>
      <c r="C550" s="25">
        <v>8</v>
      </c>
      <c r="D550" s="25">
        <v>21</v>
      </c>
      <c r="E550" s="26" t="s">
        <v>123</v>
      </c>
      <c r="F550" s="26">
        <v>1</v>
      </c>
      <c r="G550" s="26" t="s">
        <v>108</v>
      </c>
      <c r="H550" s="26" t="s">
        <v>486</v>
      </c>
      <c r="I550" s="25"/>
      <c r="J550" s="26" t="s">
        <v>87</v>
      </c>
      <c r="K550" s="26"/>
      <c r="L550" s="26">
        <v>154</v>
      </c>
      <c r="M550" s="26"/>
      <c r="N550" s="26">
        <v>173</v>
      </c>
      <c r="O550" s="26">
        <v>0</v>
      </c>
      <c r="P550" s="26" t="s">
        <v>102</v>
      </c>
      <c r="Q550" s="26"/>
      <c r="S550" s="26" t="s">
        <v>103</v>
      </c>
      <c r="T550" s="26"/>
      <c r="U550" s="26"/>
      <c r="V550" s="26"/>
      <c r="Y550" s="26"/>
      <c r="Z550" s="26"/>
    </row>
    <row r="551" spans="1:26" x14ac:dyDescent="0.35">
      <c r="A551" s="23">
        <v>40040</v>
      </c>
      <c r="B551" s="25">
        <v>2009</v>
      </c>
      <c r="C551" s="25">
        <v>8</v>
      </c>
      <c r="D551" s="25">
        <v>15</v>
      </c>
      <c r="E551" s="26" t="s">
        <v>134</v>
      </c>
      <c r="F551" s="26">
        <v>1</v>
      </c>
      <c r="G551" s="26" t="s">
        <v>108</v>
      </c>
      <c r="H551" s="26" t="s">
        <v>458</v>
      </c>
      <c r="I551" s="25"/>
      <c r="J551" s="26" t="s">
        <v>86</v>
      </c>
      <c r="K551" s="26"/>
      <c r="L551" s="26">
        <v>160</v>
      </c>
      <c r="M551" s="26"/>
      <c r="N551" s="26">
        <v>183</v>
      </c>
      <c r="O551" s="26">
        <v>0</v>
      </c>
      <c r="P551" s="26" t="s">
        <v>102</v>
      </c>
      <c r="Q551" s="26"/>
      <c r="S551" s="26"/>
      <c r="T551" s="26"/>
      <c r="U551" s="26"/>
      <c r="V551" s="26"/>
      <c r="Y551" s="26"/>
      <c r="Z551" s="26"/>
    </row>
    <row r="552" spans="1:26" x14ac:dyDescent="0.35">
      <c r="A552" s="23">
        <v>40041</v>
      </c>
      <c r="B552" s="25">
        <v>2009</v>
      </c>
      <c r="C552" s="25">
        <v>8</v>
      </c>
      <c r="D552" s="25">
        <v>16</v>
      </c>
      <c r="E552" s="26" t="s">
        <v>134</v>
      </c>
      <c r="F552" s="26">
        <v>1</v>
      </c>
      <c r="G552" s="26" t="s">
        <v>108</v>
      </c>
      <c r="H552" s="26" t="s">
        <v>458</v>
      </c>
      <c r="I552" s="25"/>
      <c r="J552" s="26" t="s">
        <v>1332</v>
      </c>
      <c r="K552" s="26"/>
      <c r="L552" s="26"/>
      <c r="M552" s="26"/>
      <c r="N552" s="26"/>
      <c r="O552" s="26">
        <v>0</v>
      </c>
      <c r="P552" s="26" t="s">
        <v>102</v>
      </c>
      <c r="Q552" s="26"/>
      <c r="R552" s="26">
        <v>1</v>
      </c>
      <c r="S552" s="26"/>
      <c r="T552" s="26"/>
      <c r="U552" s="26"/>
      <c r="V552" s="26"/>
      <c r="Y552" s="26"/>
      <c r="Z552" s="26"/>
    </row>
    <row r="553" spans="1:26" x14ac:dyDescent="0.35">
      <c r="A553" s="23">
        <v>40045</v>
      </c>
      <c r="B553" s="25">
        <v>2009</v>
      </c>
      <c r="C553" s="25">
        <v>8</v>
      </c>
      <c r="D553" s="25">
        <v>20</v>
      </c>
      <c r="E553" s="26" t="s">
        <v>123</v>
      </c>
      <c r="F553" s="26">
        <v>1</v>
      </c>
      <c r="G553" s="26" t="s">
        <v>108</v>
      </c>
      <c r="H553" s="26" t="s">
        <v>458</v>
      </c>
      <c r="I553" s="25"/>
      <c r="J553" s="26" t="s">
        <v>86</v>
      </c>
      <c r="K553" s="26"/>
      <c r="L553" s="26">
        <v>162</v>
      </c>
      <c r="M553" s="26"/>
      <c r="N553" s="26">
        <v>183</v>
      </c>
      <c r="O553" s="26">
        <v>0</v>
      </c>
      <c r="P553" s="26" t="s">
        <v>102</v>
      </c>
      <c r="Q553" s="26"/>
      <c r="R553" s="26">
        <v>1</v>
      </c>
      <c r="S553" s="26" t="s">
        <v>482</v>
      </c>
      <c r="T553" s="26"/>
      <c r="U553" s="26"/>
      <c r="V553" s="26"/>
      <c r="Y553" s="26"/>
      <c r="Z553" s="26"/>
    </row>
    <row r="554" spans="1:26" x14ac:dyDescent="0.35">
      <c r="A554" s="23">
        <v>40040</v>
      </c>
      <c r="B554" s="25">
        <v>2009</v>
      </c>
      <c r="C554" s="25">
        <v>8</v>
      </c>
      <c r="D554" s="25">
        <v>15</v>
      </c>
      <c r="E554" s="26" t="s">
        <v>134</v>
      </c>
      <c r="F554" s="26">
        <v>1</v>
      </c>
      <c r="G554" s="26" t="s">
        <v>108</v>
      </c>
      <c r="H554" s="26" t="s">
        <v>459</v>
      </c>
      <c r="I554" s="25"/>
      <c r="J554" s="26" t="s">
        <v>86</v>
      </c>
      <c r="K554" s="26"/>
      <c r="L554" s="26">
        <v>147</v>
      </c>
      <c r="M554" s="26"/>
      <c r="N554" s="26">
        <v>164</v>
      </c>
      <c r="O554" s="26">
        <v>0</v>
      </c>
      <c r="P554" s="26" t="s">
        <v>102</v>
      </c>
      <c r="Q554" s="26"/>
      <c r="S554" s="26"/>
      <c r="T554" s="26"/>
      <c r="U554" s="26"/>
      <c r="V554" s="26"/>
      <c r="Y554" s="26"/>
      <c r="Z554" s="26"/>
    </row>
    <row r="555" spans="1:26" x14ac:dyDescent="0.35">
      <c r="A555" s="23">
        <v>40040</v>
      </c>
      <c r="B555" s="25">
        <v>2009</v>
      </c>
      <c r="C555" s="25">
        <v>8</v>
      </c>
      <c r="D555" s="25">
        <v>15</v>
      </c>
      <c r="E555" s="26" t="s">
        <v>134</v>
      </c>
      <c r="F555" s="26">
        <v>1</v>
      </c>
      <c r="G555" s="26" t="s">
        <v>108</v>
      </c>
      <c r="H555" s="26" t="s">
        <v>460</v>
      </c>
      <c r="I555" s="25"/>
      <c r="J555" s="26" t="s">
        <v>86</v>
      </c>
      <c r="K555" s="26"/>
      <c r="L555" s="26">
        <v>174</v>
      </c>
      <c r="M555" s="26"/>
      <c r="N555" s="26">
        <v>195</v>
      </c>
      <c r="O555" s="26">
        <v>1</v>
      </c>
      <c r="P555" s="26" t="s">
        <v>101</v>
      </c>
      <c r="Q555" s="26"/>
      <c r="S555" s="26"/>
      <c r="T555" s="26"/>
      <c r="U555" s="26"/>
      <c r="V555" s="26"/>
      <c r="Y555" s="26"/>
      <c r="Z555" s="26"/>
    </row>
    <row r="556" spans="1:26" x14ac:dyDescent="0.35">
      <c r="A556" s="23">
        <v>40040</v>
      </c>
      <c r="B556" s="25">
        <v>2009</v>
      </c>
      <c r="C556" s="25">
        <v>8</v>
      </c>
      <c r="D556" s="25">
        <v>15</v>
      </c>
      <c r="E556" s="26" t="s">
        <v>134</v>
      </c>
      <c r="F556" s="26">
        <v>1</v>
      </c>
      <c r="G556" s="26" t="s">
        <v>108</v>
      </c>
      <c r="H556" s="26" t="s">
        <v>461</v>
      </c>
      <c r="I556" s="25"/>
      <c r="J556" s="26" t="s">
        <v>87</v>
      </c>
      <c r="K556" s="26"/>
      <c r="L556" s="26">
        <v>158</v>
      </c>
      <c r="M556" s="26"/>
      <c r="N556" s="26">
        <v>183</v>
      </c>
      <c r="O556" s="26">
        <v>0</v>
      </c>
      <c r="P556" s="26" t="s">
        <v>102</v>
      </c>
      <c r="Q556" s="26"/>
      <c r="S556" s="26"/>
      <c r="T556" s="26"/>
      <c r="U556" s="26"/>
      <c r="V556" s="26"/>
      <c r="Y556" s="26"/>
      <c r="Z556" s="26"/>
    </row>
    <row r="557" spans="1:26" x14ac:dyDescent="0.35">
      <c r="A557" s="23">
        <v>40040</v>
      </c>
      <c r="B557" s="25">
        <v>2009</v>
      </c>
      <c r="C557" s="25">
        <v>8</v>
      </c>
      <c r="D557" s="25">
        <v>15</v>
      </c>
      <c r="E557" s="26" t="s">
        <v>123</v>
      </c>
      <c r="F557" s="26">
        <v>1</v>
      </c>
      <c r="G557" s="26" t="s">
        <v>108</v>
      </c>
      <c r="H557" s="26" t="s">
        <v>462</v>
      </c>
      <c r="I557" s="25"/>
      <c r="J557" s="26" t="s">
        <v>86</v>
      </c>
      <c r="K557" s="26"/>
      <c r="L557" s="26">
        <v>142</v>
      </c>
      <c r="M557" s="26"/>
      <c r="N557" s="26">
        <v>160</v>
      </c>
      <c r="O557" s="26">
        <v>0</v>
      </c>
      <c r="P557" s="26" t="s">
        <v>102</v>
      </c>
      <c r="Q557" s="26"/>
      <c r="S557" s="26"/>
      <c r="T557" s="26"/>
      <c r="U557" s="26"/>
      <c r="V557" s="26"/>
      <c r="Y557" s="26"/>
      <c r="Z557" s="26"/>
    </row>
    <row r="558" spans="1:26" x14ac:dyDescent="0.35">
      <c r="A558" s="23">
        <v>40040</v>
      </c>
      <c r="B558" s="25">
        <v>2009</v>
      </c>
      <c r="C558" s="25">
        <v>8</v>
      </c>
      <c r="D558" s="25">
        <v>15</v>
      </c>
      <c r="E558" s="26" t="s">
        <v>123</v>
      </c>
      <c r="F558" s="26">
        <v>1</v>
      </c>
      <c r="G558" s="26" t="s">
        <v>108</v>
      </c>
      <c r="H558" s="26" t="s">
        <v>463</v>
      </c>
      <c r="I558" s="25"/>
      <c r="J558" s="26" t="s">
        <v>87</v>
      </c>
      <c r="K558" s="26"/>
      <c r="L558" s="26">
        <v>176</v>
      </c>
      <c r="M558" s="26"/>
      <c r="N558" s="26">
        <v>189</v>
      </c>
      <c r="O558" s="26">
        <v>0</v>
      </c>
      <c r="P558" s="26" t="s">
        <v>102</v>
      </c>
      <c r="Q558" s="26"/>
      <c r="S558" s="26" t="s">
        <v>103</v>
      </c>
      <c r="T558" s="26"/>
      <c r="U558" s="26"/>
      <c r="V558" s="26"/>
      <c r="Y558" s="26"/>
      <c r="Z558" s="26"/>
    </row>
    <row r="559" spans="1:26" x14ac:dyDescent="0.35">
      <c r="A559" s="23">
        <v>40040</v>
      </c>
      <c r="B559" s="25">
        <v>2009</v>
      </c>
      <c r="C559" s="25">
        <v>8</v>
      </c>
      <c r="D559" s="25">
        <v>15</v>
      </c>
      <c r="E559" s="26" t="s">
        <v>123</v>
      </c>
      <c r="F559" s="26">
        <v>1</v>
      </c>
      <c r="G559" s="26" t="s">
        <v>108</v>
      </c>
      <c r="H559" s="26" t="s">
        <v>464</v>
      </c>
      <c r="I559" s="25"/>
      <c r="J559" s="26" t="s">
        <v>87</v>
      </c>
      <c r="K559" s="26"/>
      <c r="L559" s="26">
        <v>183</v>
      </c>
      <c r="M559" s="26"/>
      <c r="N559" s="26">
        <v>205</v>
      </c>
      <c r="O559" s="26">
        <v>0</v>
      </c>
      <c r="P559" s="26" t="s">
        <v>102</v>
      </c>
      <c r="Q559" s="26"/>
      <c r="S559" s="26" t="s">
        <v>103</v>
      </c>
      <c r="T559" s="26"/>
      <c r="U559" s="26"/>
      <c r="V559" s="26"/>
      <c r="Y559" s="26"/>
      <c r="Z559" s="26"/>
    </row>
    <row r="560" spans="1:26" x14ac:dyDescent="0.35">
      <c r="A560" s="23">
        <v>40039</v>
      </c>
      <c r="B560" s="25">
        <v>2009</v>
      </c>
      <c r="C560" s="25">
        <v>8</v>
      </c>
      <c r="D560" s="25">
        <v>14</v>
      </c>
      <c r="E560" s="26" t="s">
        <v>94</v>
      </c>
      <c r="F560" s="26">
        <v>1</v>
      </c>
      <c r="G560" s="26" t="s">
        <v>108</v>
      </c>
      <c r="H560" s="26" t="s">
        <v>450</v>
      </c>
      <c r="I560" s="25"/>
      <c r="J560" s="26" t="s">
        <v>86</v>
      </c>
      <c r="K560" s="26"/>
      <c r="L560" s="26">
        <v>180</v>
      </c>
      <c r="M560" s="26"/>
      <c r="N560" s="26">
        <v>202</v>
      </c>
      <c r="O560" s="26">
        <v>1</v>
      </c>
      <c r="P560" s="26" t="s">
        <v>101</v>
      </c>
      <c r="Q560" s="26"/>
      <c r="S560" s="26"/>
      <c r="T560" s="26"/>
      <c r="U560" s="26"/>
      <c r="V560" s="26"/>
      <c r="Y560" s="26"/>
      <c r="Z560" s="26"/>
    </row>
    <row r="561" spans="1:26" x14ac:dyDescent="0.35">
      <c r="A561" s="23">
        <v>40039</v>
      </c>
      <c r="B561" s="25">
        <v>2009</v>
      </c>
      <c r="C561" s="25">
        <v>8</v>
      </c>
      <c r="D561" s="25">
        <v>14</v>
      </c>
      <c r="E561" s="26" t="s">
        <v>94</v>
      </c>
      <c r="F561" s="26">
        <v>1</v>
      </c>
      <c r="G561" s="26" t="s">
        <v>108</v>
      </c>
      <c r="H561" s="26" t="s">
        <v>451</v>
      </c>
      <c r="I561" s="25"/>
      <c r="J561" s="26" t="s">
        <v>86</v>
      </c>
      <c r="K561" s="26"/>
      <c r="L561" s="26">
        <v>158</v>
      </c>
      <c r="M561" s="26"/>
      <c r="N561" s="26">
        <v>172</v>
      </c>
      <c r="O561" s="26">
        <v>0</v>
      </c>
      <c r="P561" s="26" t="s">
        <v>102</v>
      </c>
      <c r="Q561" s="26"/>
      <c r="S561" s="26"/>
      <c r="T561" s="26"/>
      <c r="U561" s="26"/>
      <c r="V561" s="26"/>
      <c r="Y561" s="26"/>
      <c r="Z561" s="26"/>
    </row>
    <row r="562" spans="1:26" x14ac:dyDescent="0.35">
      <c r="A562" s="23">
        <v>40039</v>
      </c>
      <c r="B562" s="25">
        <v>2009</v>
      </c>
      <c r="C562" s="25">
        <v>8</v>
      </c>
      <c r="D562" s="25">
        <v>14</v>
      </c>
      <c r="E562" s="26" t="s">
        <v>123</v>
      </c>
      <c r="F562" s="26">
        <v>1</v>
      </c>
      <c r="G562" s="26" t="s">
        <v>108</v>
      </c>
      <c r="H562" s="26" t="s">
        <v>452</v>
      </c>
      <c r="I562" s="25"/>
      <c r="J562" s="26" t="s">
        <v>86</v>
      </c>
      <c r="K562" s="26"/>
      <c r="L562" s="26">
        <v>152</v>
      </c>
      <c r="M562" s="26"/>
      <c r="N562" s="26">
        <v>168</v>
      </c>
      <c r="O562" s="26">
        <v>0</v>
      </c>
      <c r="P562" s="26" t="s">
        <v>102</v>
      </c>
      <c r="Q562" s="26"/>
      <c r="S562" s="26"/>
      <c r="T562" s="26"/>
      <c r="U562" s="26"/>
      <c r="V562" s="26"/>
      <c r="Y562" s="26"/>
      <c r="Z562" s="26"/>
    </row>
    <row r="563" spans="1:26" x14ac:dyDescent="0.35">
      <c r="A563" s="23">
        <v>40051</v>
      </c>
      <c r="B563" s="25">
        <v>2009</v>
      </c>
      <c r="C563" s="25">
        <v>8</v>
      </c>
      <c r="D563" s="25">
        <v>26</v>
      </c>
      <c r="E563" s="26" t="s">
        <v>123</v>
      </c>
      <c r="F563" s="26">
        <v>1</v>
      </c>
      <c r="G563" s="26" t="s">
        <v>108</v>
      </c>
      <c r="H563" s="26" t="s">
        <v>452</v>
      </c>
      <c r="I563" s="25"/>
      <c r="J563" s="26" t="s">
        <v>1332</v>
      </c>
      <c r="K563" s="26"/>
      <c r="L563" s="26"/>
      <c r="M563" s="26"/>
      <c r="N563" s="26"/>
      <c r="O563" s="26">
        <v>0</v>
      </c>
      <c r="P563" s="26" t="s">
        <v>102</v>
      </c>
      <c r="Q563" s="26"/>
      <c r="R563" s="26">
        <v>1</v>
      </c>
      <c r="S563" s="26"/>
      <c r="T563" s="26"/>
      <c r="U563" s="26"/>
      <c r="V563" s="26"/>
      <c r="Y563" s="26"/>
      <c r="Z563" s="26"/>
    </row>
    <row r="564" spans="1:26" x14ac:dyDescent="0.35">
      <c r="A564" s="23">
        <v>40039</v>
      </c>
      <c r="B564" s="25">
        <v>2009</v>
      </c>
      <c r="C564" s="25">
        <v>8</v>
      </c>
      <c r="D564" s="25">
        <v>14</v>
      </c>
      <c r="E564" s="26" t="s">
        <v>123</v>
      </c>
      <c r="F564" s="26">
        <v>1</v>
      </c>
      <c r="G564" s="26" t="s">
        <v>108</v>
      </c>
      <c r="H564" s="26" t="s">
        <v>453</v>
      </c>
      <c r="I564" s="25"/>
      <c r="J564" s="26" t="s">
        <v>87</v>
      </c>
      <c r="K564" s="26"/>
      <c r="L564" s="26">
        <v>173</v>
      </c>
      <c r="M564" s="26"/>
      <c r="N564" s="26">
        <v>187</v>
      </c>
      <c r="O564" s="26">
        <v>1</v>
      </c>
      <c r="P564" s="26" t="s">
        <v>101</v>
      </c>
      <c r="Q564" s="26"/>
      <c r="S564" s="26"/>
      <c r="T564" s="26"/>
      <c r="U564" s="26"/>
      <c r="V564" s="26"/>
      <c r="Y564" s="26"/>
      <c r="Z564" s="26"/>
    </row>
    <row r="565" spans="1:26" x14ac:dyDescent="0.35">
      <c r="A565" s="23">
        <v>40039</v>
      </c>
      <c r="B565" s="25">
        <v>2009</v>
      </c>
      <c r="C565" s="25">
        <v>8</v>
      </c>
      <c r="D565" s="25">
        <v>14</v>
      </c>
      <c r="E565" s="26" t="s">
        <v>123</v>
      </c>
      <c r="F565" s="26">
        <v>1</v>
      </c>
      <c r="G565" s="26" t="s">
        <v>108</v>
      </c>
      <c r="H565" s="26" t="s">
        <v>454</v>
      </c>
      <c r="I565" s="25"/>
      <c r="J565" s="26" t="s">
        <v>87</v>
      </c>
      <c r="K565" s="26"/>
      <c r="L565" s="26">
        <v>180</v>
      </c>
      <c r="M565" s="26"/>
      <c r="N565" s="26">
        <v>203</v>
      </c>
      <c r="O565" s="26">
        <v>0</v>
      </c>
      <c r="P565" s="26" t="s">
        <v>102</v>
      </c>
      <c r="Q565" s="26"/>
      <c r="S565" s="26" t="s">
        <v>103</v>
      </c>
      <c r="T565" s="26"/>
      <c r="U565" s="26"/>
      <c r="V565" s="26"/>
      <c r="Y565" s="26"/>
      <c r="Z565" s="26"/>
    </row>
    <row r="566" spans="1:26" x14ac:dyDescent="0.35">
      <c r="A566" s="23">
        <v>40039</v>
      </c>
      <c r="B566" s="25">
        <v>2009</v>
      </c>
      <c r="C566" s="25">
        <v>8</v>
      </c>
      <c r="D566" s="25">
        <v>14</v>
      </c>
      <c r="E566" s="26" t="s">
        <v>119</v>
      </c>
      <c r="F566" s="26">
        <v>1</v>
      </c>
      <c r="G566" s="26" t="s">
        <v>108</v>
      </c>
      <c r="H566" s="26" t="s">
        <v>455</v>
      </c>
      <c r="I566" s="25"/>
      <c r="J566" s="26" t="s">
        <v>87</v>
      </c>
      <c r="K566" s="26"/>
      <c r="L566" s="26">
        <v>190</v>
      </c>
      <c r="M566" s="26"/>
      <c r="N566" s="26">
        <v>220</v>
      </c>
      <c r="O566" s="26">
        <v>0</v>
      </c>
      <c r="P566" s="26" t="s">
        <v>102</v>
      </c>
      <c r="Q566" s="26"/>
      <c r="S566" s="26" t="s">
        <v>103</v>
      </c>
      <c r="T566" s="26"/>
      <c r="U566" s="26"/>
      <c r="V566" s="26"/>
      <c r="Y566" s="26"/>
      <c r="Z566" s="26"/>
    </row>
    <row r="567" spans="1:26" x14ac:dyDescent="0.35">
      <c r="A567" s="23">
        <v>40039</v>
      </c>
      <c r="B567" s="25">
        <v>2009</v>
      </c>
      <c r="C567" s="25">
        <v>8</v>
      </c>
      <c r="D567" s="25">
        <v>14</v>
      </c>
      <c r="E567" s="26" t="s">
        <v>119</v>
      </c>
      <c r="F567" s="26">
        <v>1</v>
      </c>
      <c r="G567" s="26" t="s">
        <v>108</v>
      </c>
      <c r="H567" s="26" t="s">
        <v>456</v>
      </c>
      <c r="I567" s="25"/>
      <c r="J567" s="26" t="s">
        <v>87</v>
      </c>
      <c r="K567" s="26"/>
      <c r="L567" s="26">
        <v>165</v>
      </c>
      <c r="M567" s="26"/>
      <c r="N567" s="26">
        <v>184</v>
      </c>
      <c r="O567" s="26">
        <v>0</v>
      </c>
      <c r="P567" s="26" t="s">
        <v>102</v>
      </c>
      <c r="Q567" s="26"/>
      <c r="S567" s="26" t="s">
        <v>103</v>
      </c>
      <c r="T567" s="26"/>
      <c r="U567" s="26"/>
      <c r="V567" s="26"/>
      <c r="Y567" s="26"/>
      <c r="Z567" s="26"/>
    </row>
    <row r="568" spans="1:26" x14ac:dyDescent="0.35">
      <c r="A568" s="23">
        <v>40039</v>
      </c>
      <c r="B568" s="25">
        <v>2009</v>
      </c>
      <c r="C568" s="25">
        <v>8</v>
      </c>
      <c r="D568" s="25">
        <v>14</v>
      </c>
      <c r="E568" s="26" t="s">
        <v>117</v>
      </c>
      <c r="F568" s="26">
        <v>1</v>
      </c>
      <c r="G568" s="26" t="s">
        <v>108</v>
      </c>
      <c r="H568" s="26" t="s">
        <v>457</v>
      </c>
      <c r="I568" s="25"/>
      <c r="J568" s="26" t="s">
        <v>86</v>
      </c>
      <c r="K568" s="26"/>
      <c r="L568" s="26">
        <v>168</v>
      </c>
      <c r="M568" s="26"/>
      <c r="N568" s="26">
        <v>184</v>
      </c>
      <c r="O568" s="26">
        <v>0</v>
      </c>
      <c r="P568" s="26" t="s">
        <v>102</v>
      </c>
      <c r="Q568" s="26"/>
      <c r="S568" s="26"/>
      <c r="T568" s="26"/>
      <c r="U568" s="26"/>
      <c r="V568" s="26"/>
      <c r="Y568" s="26"/>
      <c r="Z568" s="26"/>
    </row>
    <row r="569" spans="1:26" x14ac:dyDescent="0.35">
      <c r="A569" s="23">
        <v>40042</v>
      </c>
      <c r="B569" s="25">
        <v>2009</v>
      </c>
      <c r="C569" s="25">
        <v>8</v>
      </c>
      <c r="D569" s="25">
        <v>17</v>
      </c>
      <c r="E569" s="26" t="s">
        <v>134</v>
      </c>
      <c r="F569" s="26">
        <v>1</v>
      </c>
      <c r="G569" s="26" t="s">
        <v>108</v>
      </c>
      <c r="H569" s="26" t="s">
        <v>471</v>
      </c>
      <c r="I569" s="25"/>
      <c r="J569" s="26" t="s">
        <v>86</v>
      </c>
      <c r="K569" s="26"/>
      <c r="L569" s="26">
        <v>151</v>
      </c>
      <c r="M569" s="26"/>
      <c r="N569" s="26">
        <v>170</v>
      </c>
      <c r="O569" s="26">
        <v>0</v>
      </c>
      <c r="P569" s="26" t="s">
        <v>102</v>
      </c>
      <c r="Q569" s="26"/>
      <c r="S569" s="26"/>
      <c r="T569" s="26"/>
      <c r="U569" s="26"/>
      <c r="V569" s="26"/>
      <c r="Y569" s="26"/>
      <c r="Z569" s="26"/>
    </row>
    <row r="570" spans="1:26" x14ac:dyDescent="0.35">
      <c r="A570" s="23">
        <v>40042</v>
      </c>
      <c r="B570" s="25">
        <v>2009</v>
      </c>
      <c r="C570" s="25">
        <v>8</v>
      </c>
      <c r="D570" s="25">
        <v>17</v>
      </c>
      <c r="E570" s="26" t="s">
        <v>134</v>
      </c>
      <c r="F570" s="26">
        <v>1</v>
      </c>
      <c r="G570" s="26" t="s">
        <v>108</v>
      </c>
      <c r="H570" s="26" t="s">
        <v>472</v>
      </c>
      <c r="I570" s="25"/>
      <c r="J570" s="26" t="s">
        <v>86</v>
      </c>
      <c r="K570" s="26"/>
      <c r="L570" s="26">
        <v>157</v>
      </c>
      <c r="M570" s="26"/>
      <c r="N570" s="26">
        <v>176</v>
      </c>
      <c r="O570" s="26">
        <v>0</v>
      </c>
      <c r="P570" s="26" t="s">
        <v>102</v>
      </c>
      <c r="Q570" s="26"/>
      <c r="S570" s="26"/>
      <c r="T570" s="26"/>
      <c r="U570" s="26"/>
      <c r="V570" s="26"/>
      <c r="Y570" s="26"/>
      <c r="Z570" s="26"/>
    </row>
    <row r="571" spans="1:26" x14ac:dyDescent="0.35">
      <c r="A571" s="23">
        <v>40042</v>
      </c>
      <c r="B571" s="25">
        <v>2009</v>
      </c>
      <c r="C571" s="25">
        <v>8</v>
      </c>
      <c r="D571" s="25">
        <v>17</v>
      </c>
      <c r="E571" s="26" t="s">
        <v>134</v>
      </c>
      <c r="F571" s="26">
        <v>1</v>
      </c>
      <c r="G571" s="26" t="s">
        <v>108</v>
      </c>
      <c r="H571" s="26" t="s">
        <v>473</v>
      </c>
      <c r="I571" s="25"/>
      <c r="J571" s="26" t="s">
        <v>86</v>
      </c>
      <c r="K571" s="26"/>
      <c r="L571" s="26">
        <v>167</v>
      </c>
      <c r="M571" s="26"/>
      <c r="N571" s="26">
        <v>183</v>
      </c>
      <c r="O571" s="26">
        <v>0</v>
      </c>
      <c r="P571" s="26" t="s">
        <v>102</v>
      </c>
      <c r="Q571" s="26"/>
      <c r="S571" s="26"/>
      <c r="T571" s="26"/>
      <c r="U571" s="26"/>
      <c r="V571" s="26"/>
      <c r="Y571" s="26"/>
      <c r="Z571" s="26"/>
    </row>
    <row r="572" spans="1:26" x14ac:dyDescent="0.35">
      <c r="A572" s="23">
        <v>40042</v>
      </c>
      <c r="B572" s="25">
        <v>2009</v>
      </c>
      <c r="C572" s="25">
        <v>8</v>
      </c>
      <c r="D572" s="25">
        <v>17</v>
      </c>
      <c r="E572" s="26" t="s">
        <v>134</v>
      </c>
      <c r="F572" s="26">
        <v>1</v>
      </c>
      <c r="G572" s="26" t="s">
        <v>108</v>
      </c>
      <c r="H572" s="26" t="s">
        <v>474</v>
      </c>
      <c r="I572" s="25"/>
      <c r="J572" s="26" t="s">
        <v>86</v>
      </c>
      <c r="K572" s="26"/>
      <c r="L572" s="26">
        <v>156</v>
      </c>
      <c r="M572" s="26"/>
      <c r="N572" s="26">
        <v>173</v>
      </c>
      <c r="O572" s="26">
        <v>0</v>
      </c>
      <c r="P572" s="26" t="s">
        <v>102</v>
      </c>
      <c r="Q572" s="26"/>
      <c r="S572" s="26"/>
      <c r="T572" s="26"/>
      <c r="U572" s="26"/>
      <c r="V572" s="26"/>
      <c r="Y572" s="26"/>
      <c r="Z572" s="26"/>
    </row>
    <row r="573" spans="1:26" x14ac:dyDescent="0.35">
      <c r="A573" s="23">
        <v>40046</v>
      </c>
      <c r="B573" s="25">
        <v>2009</v>
      </c>
      <c r="C573" s="25">
        <v>8</v>
      </c>
      <c r="D573" s="25">
        <v>21</v>
      </c>
      <c r="E573" s="26" t="s">
        <v>123</v>
      </c>
      <c r="F573" s="26">
        <v>1</v>
      </c>
      <c r="G573" s="26" t="s">
        <v>108</v>
      </c>
      <c r="H573" s="26" t="s">
        <v>487</v>
      </c>
      <c r="I573" s="25"/>
      <c r="J573" s="26" t="s">
        <v>86</v>
      </c>
      <c r="K573" s="26"/>
      <c r="L573" s="26">
        <v>163</v>
      </c>
      <c r="M573" s="26"/>
      <c r="N573" s="26">
        <v>183</v>
      </c>
      <c r="O573" s="26">
        <v>0</v>
      </c>
      <c r="P573" s="26" t="s">
        <v>102</v>
      </c>
      <c r="Q573" s="26"/>
      <c r="S573" s="26"/>
      <c r="T573" s="26"/>
      <c r="U573" s="26"/>
      <c r="V573" s="26"/>
      <c r="Y573" s="26"/>
      <c r="Z573" s="26"/>
    </row>
    <row r="574" spans="1:26" x14ac:dyDescent="0.35">
      <c r="A574" s="23">
        <v>40026</v>
      </c>
      <c r="B574" s="25">
        <v>2009</v>
      </c>
      <c r="C574" s="25">
        <v>8</v>
      </c>
      <c r="D574" s="25">
        <v>1</v>
      </c>
      <c r="E574" s="26" t="s">
        <v>117</v>
      </c>
      <c r="F574" s="26">
        <v>1</v>
      </c>
      <c r="G574" s="26" t="s">
        <v>108</v>
      </c>
      <c r="H574" s="26" t="s">
        <v>435</v>
      </c>
      <c r="I574" s="25"/>
      <c r="J574" s="26" t="s">
        <v>87</v>
      </c>
      <c r="K574" s="26"/>
      <c r="L574" s="26">
        <v>199</v>
      </c>
      <c r="M574" s="26"/>
      <c r="N574" s="26">
        <v>216</v>
      </c>
      <c r="O574" s="26">
        <v>1</v>
      </c>
      <c r="P574" s="26" t="s">
        <v>101</v>
      </c>
      <c r="Q574" s="26"/>
      <c r="S574" s="26" t="s">
        <v>103</v>
      </c>
      <c r="T574" s="26"/>
      <c r="U574" s="26"/>
      <c r="V574" s="26"/>
      <c r="Y574" s="26"/>
      <c r="Z574" s="26"/>
    </row>
    <row r="575" spans="1:26" x14ac:dyDescent="0.35">
      <c r="A575" s="23">
        <v>40043</v>
      </c>
      <c r="B575" s="25">
        <v>2009</v>
      </c>
      <c r="C575" s="25">
        <v>8</v>
      </c>
      <c r="D575" s="25">
        <v>18</v>
      </c>
      <c r="E575" s="26" t="s">
        <v>134</v>
      </c>
      <c r="F575" s="26">
        <v>1</v>
      </c>
      <c r="G575" s="26" t="s">
        <v>108</v>
      </c>
      <c r="H575" s="26" t="s">
        <v>477</v>
      </c>
      <c r="I575" s="25"/>
      <c r="J575" s="26" t="s">
        <v>86</v>
      </c>
      <c r="K575" s="26"/>
      <c r="L575" s="26">
        <v>149</v>
      </c>
      <c r="M575" s="26"/>
      <c r="N575" s="26">
        <v>169</v>
      </c>
      <c r="O575" s="26">
        <v>0</v>
      </c>
      <c r="P575" s="26" t="s">
        <v>102</v>
      </c>
      <c r="Q575" s="26"/>
      <c r="S575" s="26"/>
      <c r="T575" s="26"/>
      <c r="U575" s="26"/>
      <c r="V575" s="26"/>
      <c r="Y575" s="26"/>
      <c r="Z575" s="26"/>
    </row>
    <row r="576" spans="1:26" x14ac:dyDescent="0.35">
      <c r="A576" s="23">
        <v>40026</v>
      </c>
      <c r="B576" s="25">
        <v>2009</v>
      </c>
      <c r="C576" s="25">
        <v>8</v>
      </c>
      <c r="D576" s="25">
        <v>1</v>
      </c>
      <c r="E576" s="26" t="s">
        <v>123</v>
      </c>
      <c r="F576" s="26">
        <v>1</v>
      </c>
      <c r="G576" s="26" t="s">
        <v>108</v>
      </c>
      <c r="H576" s="26" t="s">
        <v>436</v>
      </c>
      <c r="I576" s="25"/>
      <c r="J576" s="26" t="s">
        <v>87</v>
      </c>
      <c r="K576" s="26"/>
      <c r="L576" s="26">
        <v>171</v>
      </c>
      <c r="M576" s="26"/>
      <c r="N576" s="26">
        <v>188</v>
      </c>
      <c r="O576" s="26">
        <v>1</v>
      </c>
      <c r="P576" s="26" t="s">
        <v>100</v>
      </c>
      <c r="Q576" s="26"/>
      <c r="S576" s="26"/>
      <c r="T576" s="26"/>
      <c r="U576" s="26"/>
      <c r="V576" s="26"/>
      <c r="Y576" s="26"/>
      <c r="Z576" s="26"/>
    </row>
    <row r="577" spans="1:26" x14ac:dyDescent="0.35">
      <c r="A577" s="23">
        <v>40046</v>
      </c>
      <c r="B577" s="25">
        <v>2009</v>
      </c>
      <c r="C577" s="25">
        <v>8</v>
      </c>
      <c r="D577" s="25">
        <v>21</v>
      </c>
      <c r="E577" s="26" t="s">
        <v>123</v>
      </c>
      <c r="F577" s="26">
        <v>1</v>
      </c>
      <c r="G577" s="26" t="s">
        <v>108</v>
      </c>
      <c r="H577" s="26" t="s">
        <v>488</v>
      </c>
      <c r="I577" s="25"/>
      <c r="J577" s="26" t="s">
        <v>86</v>
      </c>
      <c r="K577" s="26"/>
      <c r="L577" s="26">
        <v>146</v>
      </c>
      <c r="M577" s="26"/>
      <c r="N577" s="26">
        <v>166</v>
      </c>
      <c r="O577" s="26">
        <v>0</v>
      </c>
      <c r="P577" s="26" t="s">
        <v>102</v>
      </c>
      <c r="Q577" s="26"/>
      <c r="S577" s="26" t="s">
        <v>103</v>
      </c>
      <c r="T577" s="26"/>
      <c r="U577" s="26"/>
      <c r="V577" s="26"/>
      <c r="Y577" s="26"/>
      <c r="Z577" s="26"/>
    </row>
    <row r="578" spans="1:26" x14ac:dyDescent="0.35">
      <c r="A578" s="23">
        <v>40021</v>
      </c>
      <c r="B578" s="25">
        <v>2009</v>
      </c>
      <c r="C578" s="25">
        <v>7</v>
      </c>
      <c r="D578" s="25">
        <v>27</v>
      </c>
      <c r="E578" s="26" t="s">
        <v>134</v>
      </c>
      <c r="F578" s="26">
        <v>1</v>
      </c>
      <c r="G578" s="26" t="s">
        <v>108</v>
      </c>
      <c r="H578" s="26" t="s">
        <v>393</v>
      </c>
      <c r="I578" s="25"/>
      <c r="J578" s="26" t="s">
        <v>86</v>
      </c>
      <c r="K578" s="26"/>
      <c r="L578" s="26">
        <v>162</v>
      </c>
      <c r="M578" s="26"/>
      <c r="N578" s="26">
        <v>181</v>
      </c>
      <c r="O578" s="26">
        <v>1</v>
      </c>
      <c r="P578" s="26" t="s">
        <v>101</v>
      </c>
      <c r="Q578" s="26"/>
      <c r="S578" s="26"/>
      <c r="T578" s="26"/>
      <c r="U578" s="26"/>
      <c r="V578" s="26"/>
      <c r="Y578" s="26"/>
      <c r="Z578" s="26"/>
    </row>
    <row r="579" spans="1:26" x14ac:dyDescent="0.35">
      <c r="A579" s="23">
        <v>40021</v>
      </c>
      <c r="B579" s="25">
        <v>2009</v>
      </c>
      <c r="C579" s="25">
        <v>7</v>
      </c>
      <c r="D579" s="25">
        <v>27</v>
      </c>
      <c r="E579" s="26" t="s">
        <v>134</v>
      </c>
      <c r="F579" s="26">
        <v>1</v>
      </c>
      <c r="G579" s="26" t="s">
        <v>108</v>
      </c>
      <c r="H579" s="26" t="s">
        <v>394</v>
      </c>
      <c r="I579" s="25"/>
      <c r="J579" s="26" t="s">
        <v>86</v>
      </c>
      <c r="K579" s="26"/>
      <c r="L579" s="26">
        <v>155</v>
      </c>
      <c r="M579" s="26"/>
      <c r="N579" s="26">
        <v>174</v>
      </c>
      <c r="O579" s="26">
        <v>0</v>
      </c>
      <c r="P579" s="26" t="s">
        <v>102</v>
      </c>
      <c r="Q579" s="26"/>
      <c r="S579" s="26"/>
      <c r="T579" s="26"/>
      <c r="U579" s="26"/>
      <c r="V579" s="26"/>
      <c r="Y579" s="26"/>
      <c r="Z579" s="26"/>
    </row>
    <row r="580" spans="1:26" x14ac:dyDescent="0.35">
      <c r="A580" s="23">
        <v>40019</v>
      </c>
      <c r="B580" s="25">
        <v>2009</v>
      </c>
      <c r="C580" s="25">
        <v>7</v>
      </c>
      <c r="D580" s="25">
        <v>25</v>
      </c>
      <c r="E580" s="26" t="s">
        <v>123</v>
      </c>
      <c r="F580" s="26">
        <v>1</v>
      </c>
      <c r="G580" s="26" t="s">
        <v>108</v>
      </c>
      <c r="H580" s="26" t="s">
        <v>374</v>
      </c>
      <c r="I580" s="25">
        <v>985120030775278</v>
      </c>
      <c r="J580" s="26" t="s">
        <v>86</v>
      </c>
      <c r="K580" s="26"/>
      <c r="L580" s="26">
        <v>138</v>
      </c>
      <c r="M580" s="26"/>
      <c r="N580" s="26">
        <v>155</v>
      </c>
      <c r="O580" s="26">
        <v>0</v>
      </c>
      <c r="P580" s="26" t="s">
        <v>102</v>
      </c>
      <c r="Q580" s="26"/>
      <c r="S580" s="26"/>
      <c r="T580" s="26"/>
      <c r="U580" s="26"/>
      <c r="V580" s="26"/>
      <c r="Y580" s="26"/>
      <c r="Z580" s="26"/>
    </row>
    <row r="581" spans="1:26" x14ac:dyDescent="0.35">
      <c r="A581" s="23">
        <v>40020</v>
      </c>
      <c r="B581" s="25">
        <v>2009</v>
      </c>
      <c r="C581" s="25">
        <v>7</v>
      </c>
      <c r="D581" s="25">
        <v>26</v>
      </c>
      <c r="E581" s="26" t="s">
        <v>123</v>
      </c>
      <c r="F581" s="26">
        <v>1</v>
      </c>
      <c r="G581" s="26" t="s">
        <v>108</v>
      </c>
      <c r="H581" s="26" t="s">
        <v>374</v>
      </c>
      <c r="I581" s="25"/>
      <c r="J581" s="26" t="s">
        <v>1332</v>
      </c>
      <c r="K581" s="26"/>
      <c r="L581" s="26"/>
      <c r="M581" s="26"/>
      <c r="N581" s="26"/>
      <c r="O581" s="26">
        <v>0</v>
      </c>
      <c r="P581" s="26" t="s">
        <v>102</v>
      </c>
      <c r="Q581" s="26"/>
      <c r="R581" s="26">
        <v>1</v>
      </c>
      <c r="S581" s="26"/>
      <c r="T581" s="26"/>
      <c r="U581" s="26"/>
      <c r="V581" s="26"/>
      <c r="Y581" s="26"/>
      <c r="Z581" s="26"/>
    </row>
    <row r="582" spans="1:26" x14ac:dyDescent="0.35">
      <c r="A582" s="23">
        <v>40021</v>
      </c>
      <c r="B582" s="25">
        <v>2009</v>
      </c>
      <c r="C582" s="25">
        <v>7</v>
      </c>
      <c r="D582" s="25">
        <v>27</v>
      </c>
      <c r="E582" s="26" t="s">
        <v>123</v>
      </c>
      <c r="F582" s="26">
        <v>1</v>
      </c>
      <c r="G582" s="26" t="s">
        <v>108</v>
      </c>
      <c r="H582" s="26" t="s">
        <v>374</v>
      </c>
      <c r="I582" s="25"/>
      <c r="J582" s="26" t="s">
        <v>1332</v>
      </c>
      <c r="K582" s="26"/>
      <c r="L582" s="26"/>
      <c r="M582" s="26"/>
      <c r="N582" s="26"/>
      <c r="O582" s="26">
        <v>0</v>
      </c>
      <c r="P582" s="26" t="s">
        <v>102</v>
      </c>
      <c r="Q582" s="26"/>
      <c r="R582" s="26">
        <v>1</v>
      </c>
      <c r="S582" s="26"/>
      <c r="T582" s="26"/>
      <c r="U582" s="26"/>
      <c r="V582" s="26"/>
      <c r="Y582" s="26"/>
      <c r="Z582" s="26"/>
    </row>
    <row r="583" spans="1:26" x14ac:dyDescent="0.35">
      <c r="A583" s="23">
        <v>40045</v>
      </c>
      <c r="B583" s="25">
        <v>2009</v>
      </c>
      <c r="C583" s="25">
        <v>8</v>
      </c>
      <c r="D583" s="25">
        <v>20</v>
      </c>
      <c r="E583" s="26" t="s">
        <v>123</v>
      </c>
      <c r="F583" s="26">
        <v>1</v>
      </c>
      <c r="G583" s="26" t="s">
        <v>108</v>
      </c>
      <c r="H583" s="26" t="s">
        <v>374</v>
      </c>
      <c r="I583" s="25"/>
      <c r="J583" s="26" t="s">
        <v>1332</v>
      </c>
      <c r="K583" s="26"/>
      <c r="L583" s="26"/>
      <c r="M583" s="26"/>
      <c r="N583" s="26"/>
      <c r="O583" s="26">
        <v>0</v>
      </c>
      <c r="P583" s="26" t="s">
        <v>102</v>
      </c>
      <c r="Q583" s="26"/>
      <c r="R583" s="26">
        <v>1</v>
      </c>
      <c r="S583" s="26"/>
      <c r="T583" s="29"/>
      <c r="U583" s="29"/>
      <c r="V583" s="29"/>
      <c r="Y583" s="26"/>
      <c r="Z583" s="26"/>
    </row>
    <row r="584" spans="1:26" x14ac:dyDescent="0.35">
      <c r="A584" s="23">
        <v>40019</v>
      </c>
      <c r="B584" s="25">
        <v>2009</v>
      </c>
      <c r="C584" s="25">
        <v>7</v>
      </c>
      <c r="D584" s="25">
        <v>25</v>
      </c>
      <c r="E584" s="26" t="s">
        <v>123</v>
      </c>
      <c r="F584" s="26">
        <v>1</v>
      </c>
      <c r="G584" s="26" t="s">
        <v>108</v>
      </c>
      <c r="H584" s="26" t="s">
        <v>375</v>
      </c>
      <c r="I584" s="25"/>
      <c r="J584" s="26" t="s">
        <v>87</v>
      </c>
      <c r="K584" s="26"/>
      <c r="L584" s="26">
        <v>156</v>
      </c>
      <c r="M584" s="26"/>
      <c r="N584" s="26">
        <v>164</v>
      </c>
      <c r="O584" s="26">
        <v>1</v>
      </c>
      <c r="P584" s="26" t="s">
        <v>101</v>
      </c>
      <c r="Q584" s="26"/>
      <c r="S584" s="26"/>
      <c r="T584" s="29"/>
      <c r="U584" s="29"/>
      <c r="V584" s="29"/>
      <c r="Y584" s="26"/>
      <c r="Z584" s="26"/>
    </row>
    <row r="585" spans="1:26" x14ac:dyDescent="0.35">
      <c r="A585" s="23">
        <v>40019</v>
      </c>
      <c r="B585" s="25">
        <v>2009</v>
      </c>
      <c r="C585" s="25">
        <v>7</v>
      </c>
      <c r="D585" s="25">
        <v>25</v>
      </c>
      <c r="E585" s="26" t="s">
        <v>123</v>
      </c>
      <c r="F585" s="26">
        <v>1</v>
      </c>
      <c r="G585" s="26" t="s">
        <v>108</v>
      </c>
      <c r="H585" s="26" t="s">
        <v>376</v>
      </c>
      <c r="I585" s="25"/>
      <c r="J585" s="26" t="s">
        <v>87</v>
      </c>
      <c r="K585" s="26"/>
      <c r="L585" s="26">
        <v>158</v>
      </c>
      <c r="M585" s="26"/>
      <c r="N585" s="26">
        <v>166</v>
      </c>
      <c r="O585" s="26">
        <v>1</v>
      </c>
      <c r="P585" s="26" t="s">
        <v>101</v>
      </c>
      <c r="Q585" s="26"/>
      <c r="S585" s="26"/>
      <c r="T585" s="26"/>
      <c r="U585" s="26"/>
      <c r="V585" s="26"/>
      <c r="Y585" s="26"/>
      <c r="Z585" s="26"/>
    </row>
    <row r="586" spans="1:26" x14ac:dyDescent="0.35">
      <c r="A586" s="23">
        <v>40019</v>
      </c>
      <c r="B586" s="25">
        <v>2009</v>
      </c>
      <c r="C586" s="25">
        <v>7</v>
      </c>
      <c r="D586" s="25">
        <v>25</v>
      </c>
      <c r="E586" s="26" t="s">
        <v>117</v>
      </c>
      <c r="F586" s="26">
        <v>1</v>
      </c>
      <c r="G586" s="26" t="s">
        <v>108</v>
      </c>
      <c r="H586" s="26" t="s">
        <v>377</v>
      </c>
      <c r="I586" s="25"/>
      <c r="J586" s="26" t="s">
        <v>87</v>
      </c>
      <c r="K586" s="26"/>
      <c r="L586" s="26">
        <v>168</v>
      </c>
      <c r="M586" s="26"/>
      <c r="N586" s="26">
        <v>184</v>
      </c>
      <c r="O586" s="26">
        <v>1</v>
      </c>
      <c r="P586" s="26" t="s">
        <v>101</v>
      </c>
      <c r="Q586" s="26"/>
      <c r="S586" s="26"/>
      <c r="T586" s="26"/>
      <c r="U586" s="26"/>
      <c r="V586" s="26"/>
      <c r="Y586" s="26"/>
      <c r="Z586" s="26"/>
    </row>
    <row r="587" spans="1:26" x14ac:dyDescent="0.35">
      <c r="A587" s="23">
        <v>40019</v>
      </c>
      <c r="B587" s="25">
        <v>2009</v>
      </c>
      <c r="C587" s="25">
        <v>7</v>
      </c>
      <c r="D587" s="25">
        <v>25</v>
      </c>
      <c r="E587" s="26" t="s">
        <v>117</v>
      </c>
      <c r="F587" s="26">
        <v>1</v>
      </c>
      <c r="G587" s="26" t="s">
        <v>108</v>
      </c>
      <c r="H587" s="26" t="s">
        <v>378</v>
      </c>
      <c r="I587" s="25"/>
      <c r="J587" s="26" t="s">
        <v>87</v>
      </c>
      <c r="K587" s="26"/>
      <c r="L587" s="26">
        <v>165</v>
      </c>
      <c r="M587" s="26"/>
      <c r="N587" s="26">
        <v>186</v>
      </c>
      <c r="O587" s="26">
        <v>1</v>
      </c>
      <c r="P587" s="26" t="s">
        <v>101</v>
      </c>
      <c r="Q587" s="26"/>
      <c r="S587" s="26"/>
      <c r="T587" s="26"/>
      <c r="U587" s="26"/>
      <c r="V587" s="26"/>
      <c r="Y587" s="26"/>
      <c r="Z587" s="26"/>
    </row>
    <row r="588" spans="1:26" x14ac:dyDescent="0.35">
      <c r="A588" s="23">
        <v>40019</v>
      </c>
      <c r="B588" s="25">
        <v>2009</v>
      </c>
      <c r="C588" s="25">
        <v>7</v>
      </c>
      <c r="D588" s="25">
        <v>25</v>
      </c>
      <c r="E588" s="26" t="s">
        <v>117</v>
      </c>
      <c r="F588" s="26">
        <v>1</v>
      </c>
      <c r="G588" s="26" t="s">
        <v>108</v>
      </c>
      <c r="H588" s="26" t="s">
        <v>379</v>
      </c>
      <c r="I588" s="25">
        <v>985120031082214</v>
      </c>
      <c r="J588" s="26" t="s">
        <v>86</v>
      </c>
      <c r="K588" s="26"/>
      <c r="L588" s="26">
        <v>145</v>
      </c>
      <c r="M588" s="26"/>
      <c r="N588" s="26">
        <v>162</v>
      </c>
      <c r="O588" s="26">
        <v>0</v>
      </c>
      <c r="P588" s="26" t="s">
        <v>102</v>
      </c>
      <c r="Q588" s="26"/>
      <c r="S588" s="26"/>
      <c r="T588" s="26"/>
      <c r="U588" s="26"/>
      <c r="V588" s="26"/>
      <c r="Y588" s="26"/>
      <c r="Z588" s="26"/>
    </row>
    <row r="589" spans="1:26" x14ac:dyDescent="0.35">
      <c r="A589" s="23">
        <v>40041</v>
      </c>
      <c r="B589" s="25">
        <v>2009</v>
      </c>
      <c r="C589" s="25">
        <v>8</v>
      </c>
      <c r="D589" s="25">
        <v>16</v>
      </c>
      <c r="E589" s="26" t="s">
        <v>117</v>
      </c>
      <c r="F589" s="26">
        <v>1</v>
      </c>
      <c r="G589" s="26" t="s">
        <v>108</v>
      </c>
      <c r="H589" s="26" t="s">
        <v>379</v>
      </c>
      <c r="I589" s="25"/>
      <c r="J589" s="26" t="s">
        <v>1332</v>
      </c>
      <c r="K589" s="26"/>
      <c r="L589" s="26"/>
      <c r="M589" s="26"/>
      <c r="N589" s="26"/>
      <c r="O589" s="26">
        <v>0</v>
      </c>
      <c r="P589" s="26" t="s">
        <v>102</v>
      </c>
      <c r="Q589" s="26"/>
      <c r="R589" s="26">
        <v>1</v>
      </c>
      <c r="S589" s="26"/>
      <c r="T589" s="26"/>
      <c r="U589" s="26"/>
      <c r="V589" s="26"/>
      <c r="Y589" s="26"/>
      <c r="Z589" s="26"/>
    </row>
    <row r="590" spans="1:26" x14ac:dyDescent="0.35">
      <c r="A590" s="23">
        <v>40009</v>
      </c>
      <c r="B590" s="25">
        <v>2009</v>
      </c>
      <c r="C590" s="25">
        <v>7</v>
      </c>
      <c r="D590" s="25">
        <v>15</v>
      </c>
      <c r="E590" s="26" t="s">
        <v>134</v>
      </c>
      <c r="F590" s="26">
        <v>1</v>
      </c>
      <c r="G590" s="26" t="s">
        <v>86</v>
      </c>
      <c r="H590" s="26" t="s">
        <v>301</v>
      </c>
      <c r="I590" s="25"/>
      <c r="J590" s="26" t="s">
        <v>86</v>
      </c>
      <c r="K590" s="26"/>
      <c r="L590" s="26">
        <v>160</v>
      </c>
      <c r="M590" s="26"/>
      <c r="N590" s="26">
        <v>177</v>
      </c>
      <c r="O590" s="26">
        <v>0</v>
      </c>
      <c r="P590" s="26" t="s">
        <v>102</v>
      </c>
      <c r="Q590" s="26"/>
      <c r="S590" s="26"/>
      <c r="T590" s="26"/>
      <c r="U590" s="26"/>
      <c r="V590" s="26"/>
      <c r="Y590" s="26"/>
      <c r="Z590" s="26"/>
    </row>
    <row r="591" spans="1:26" x14ac:dyDescent="0.35">
      <c r="A591" s="23">
        <v>40001</v>
      </c>
      <c r="B591" s="25">
        <v>2009</v>
      </c>
      <c r="C591" s="25">
        <v>7</v>
      </c>
      <c r="D591" s="25">
        <v>7</v>
      </c>
      <c r="E591" s="26" t="s">
        <v>123</v>
      </c>
      <c r="F591" s="26">
        <v>1</v>
      </c>
      <c r="G591" s="26" t="s">
        <v>179</v>
      </c>
      <c r="H591" s="26" t="s">
        <v>186</v>
      </c>
      <c r="I591" s="25">
        <v>985120031112970</v>
      </c>
      <c r="J591" s="26" t="s">
        <v>86</v>
      </c>
      <c r="K591" s="26"/>
      <c r="L591" s="26">
        <v>171</v>
      </c>
      <c r="M591" s="26"/>
      <c r="N591" s="26">
        <v>197</v>
      </c>
      <c r="O591" s="26">
        <v>0</v>
      </c>
      <c r="P591" s="26" t="s">
        <v>102</v>
      </c>
      <c r="Q591" s="26"/>
      <c r="S591" s="26"/>
      <c r="T591" s="26"/>
      <c r="U591" s="26"/>
      <c r="V591" s="26"/>
      <c r="Y591" s="26"/>
      <c r="Z591" s="26"/>
    </row>
    <row r="592" spans="1:26" x14ac:dyDescent="0.35">
      <c r="A592" s="23">
        <v>40007</v>
      </c>
      <c r="B592" s="25">
        <v>2009</v>
      </c>
      <c r="C592" s="25">
        <v>7</v>
      </c>
      <c r="D592" s="25">
        <v>13</v>
      </c>
      <c r="E592" s="26" t="s">
        <v>123</v>
      </c>
      <c r="F592" s="26">
        <v>1</v>
      </c>
      <c r="G592" s="26" t="s">
        <v>179</v>
      </c>
      <c r="H592" s="26" t="s">
        <v>186</v>
      </c>
      <c r="I592" s="25"/>
      <c r="J592" s="26" t="s">
        <v>1332</v>
      </c>
      <c r="K592" s="26"/>
      <c r="L592" s="26"/>
      <c r="M592" s="26"/>
      <c r="N592" s="26"/>
      <c r="O592" s="26">
        <v>0</v>
      </c>
      <c r="P592" s="26" t="s">
        <v>102</v>
      </c>
      <c r="Q592" s="26"/>
      <c r="R592" s="26">
        <v>1</v>
      </c>
      <c r="S592" s="26"/>
      <c r="T592" s="26"/>
      <c r="U592" s="26"/>
      <c r="V592" s="26"/>
      <c r="Y592" s="26"/>
      <c r="Z592" s="26"/>
    </row>
    <row r="593" spans="1:26" x14ac:dyDescent="0.35">
      <c r="A593" s="23">
        <v>40011</v>
      </c>
      <c r="B593" s="25">
        <v>2009</v>
      </c>
      <c r="C593" s="25">
        <v>7</v>
      </c>
      <c r="D593" s="25">
        <v>17</v>
      </c>
      <c r="E593" s="26" t="s">
        <v>119</v>
      </c>
      <c r="F593" s="26">
        <v>1</v>
      </c>
      <c r="G593" s="26" t="s">
        <v>179</v>
      </c>
      <c r="H593" s="26" t="s">
        <v>186</v>
      </c>
      <c r="I593" s="25"/>
      <c r="J593" s="26" t="s">
        <v>1332</v>
      </c>
      <c r="K593" s="26"/>
      <c r="L593" s="26"/>
      <c r="M593" s="26"/>
      <c r="N593" s="26"/>
      <c r="O593" s="26">
        <v>0</v>
      </c>
      <c r="P593" s="26" t="s">
        <v>102</v>
      </c>
      <c r="Q593" s="26"/>
      <c r="R593" s="26">
        <v>1</v>
      </c>
      <c r="S593" s="26"/>
      <c r="T593" s="26"/>
      <c r="U593" s="26"/>
      <c r="V593" s="26"/>
      <c r="Y593" s="26"/>
      <c r="Z593" s="26"/>
    </row>
    <row r="594" spans="1:26" x14ac:dyDescent="0.35">
      <c r="A594" s="23">
        <v>40001</v>
      </c>
      <c r="B594" s="25">
        <v>2009</v>
      </c>
      <c r="C594" s="25">
        <v>7</v>
      </c>
      <c r="D594" s="25">
        <v>7</v>
      </c>
      <c r="E594" s="26" t="s">
        <v>123</v>
      </c>
      <c r="F594" s="26">
        <v>1</v>
      </c>
      <c r="G594" s="26" t="s">
        <v>179</v>
      </c>
      <c r="H594" s="26" t="s">
        <v>187</v>
      </c>
      <c r="I594" s="25">
        <v>985120030776846</v>
      </c>
      <c r="J594" s="26" t="s">
        <v>86</v>
      </c>
      <c r="K594" s="26"/>
      <c r="L594" s="26">
        <v>150</v>
      </c>
      <c r="M594" s="26"/>
      <c r="N594" s="26">
        <v>169</v>
      </c>
      <c r="O594" s="26">
        <v>0</v>
      </c>
      <c r="P594" s="26" t="s">
        <v>102</v>
      </c>
      <c r="Q594" s="26"/>
      <c r="S594" s="26"/>
      <c r="T594" s="26"/>
      <c r="U594" s="26"/>
      <c r="V594" s="26"/>
      <c r="Y594" s="26"/>
      <c r="Z594" s="26"/>
    </row>
    <row r="595" spans="1:26" x14ac:dyDescent="0.35">
      <c r="A595" s="23">
        <v>40002</v>
      </c>
      <c r="B595" s="25">
        <v>2009</v>
      </c>
      <c r="C595" s="25">
        <v>7</v>
      </c>
      <c r="D595" s="25">
        <v>8</v>
      </c>
      <c r="E595" s="26" t="s">
        <v>123</v>
      </c>
      <c r="F595" s="26">
        <v>1</v>
      </c>
      <c r="G595" s="26" t="s">
        <v>179</v>
      </c>
      <c r="H595" s="26" t="s">
        <v>187</v>
      </c>
      <c r="I595" s="25"/>
      <c r="J595" s="26" t="s">
        <v>1332</v>
      </c>
      <c r="K595" s="26"/>
      <c r="L595" s="26"/>
      <c r="M595" s="26"/>
      <c r="N595" s="26"/>
      <c r="O595" s="26">
        <v>0</v>
      </c>
      <c r="P595" s="26" t="s">
        <v>102</v>
      </c>
      <c r="Q595" s="26"/>
      <c r="R595" s="26">
        <v>1</v>
      </c>
      <c r="S595" s="26"/>
      <c r="T595" s="26"/>
      <c r="U595" s="26"/>
      <c r="V595" s="26"/>
      <c r="Y595" s="26"/>
      <c r="Z595" s="26"/>
    </row>
    <row r="596" spans="1:26" x14ac:dyDescent="0.35">
      <c r="A596" s="23">
        <v>40001</v>
      </c>
      <c r="B596" s="25">
        <v>2009</v>
      </c>
      <c r="C596" s="25">
        <v>7</v>
      </c>
      <c r="D596" s="25">
        <v>7</v>
      </c>
      <c r="E596" s="26" t="s">
        <v>123</v>
      </c>
      <c r="F596" s="26">
        <v>1</v>
      </c>
      <c r="G596" s="26" t="s">
        <v>179</v>
      </c>
      <c r="H596" s="26" t="s">
        <v>188</v>
      </c>
      <c r="I596" s="25">
        <v>985120032791228</v>
      </c>
      <c r="J596" s="26" t="s">
        <v>87</v>
      </c>
      <c r="K596" s="26"/>
      <c r="L596" s="26">
        <v>170</v>
      </c>
      <c r="M596" s="26"/>
      <c r="N596" s="26">
        <v>195</v>
      </c>
      <c r="O596" s="26">
        <v>0</v>
      </c>
      <c r="P596" s="26" t="s">
        <v>102</v>
      </c>
      <c r="Q596" s="26"/>
      <c r="S596" s="26"/>
      <c r="T596" s="26"/>
      <c r="U596" s="26"/>
      <c r="V596" s="26"/>
      <c r="Y596" s="26"/>
      <c r="Z596" s="26"/>
    </row>
    <row r="597" spans="1:26" x14ac:dyDescent="0.35">
      <c r="A597" s="23">
        <v>40001</v>
      </c>
      <c r="B597" s="25">
        <v>2009</v>
      </c>
      <c r="C597" s="25">
        <v>7</v>
      </c>
      <c r="D597" s="25">
        <v>7</v>
      </c>
      <c r="E597" s="26" t="s">
        <v>123</v>
      </c>
      <c r="F597" s="26">
        <v>1</v>
      </c>
      <c r="G597" s="26" t="s">
        <v>179</v>
      </c>
      <c r="H597" s="26" t="s">
        <v>189</v>
      </c>
      <c r="I597" s="25">
        <v>985120031112638</v>
      </c>
      <c r="J597" s="26" t="s">
        <v>86</v>
      </c>
      <c r="K597" s="26"/>
      <c r="L597" s="26">
        <v>143</v>
      </c>
      <c r="M597" s="26"/>
      <c r="N597" s="26">
        <v>163</v>
      </c>
      <c r="O597" s="26">
        <v>1</v>
      </c>
      <c r="P597" s="26" t="s">
        <v>100</v>
      </c>
      <c r="Q597" s="26"/>
      <c r="S597" s="26"/>
      <c r="T597" s="26"/>
      <c r="U597" s="26"/>
      <c r="V597" s="26"/>
      <c r="Y597" s="26"/>
      <c r="Z597" s="26"/>
    </row>
    <row r="598" spans="1:26" x14ac:dyDescent="0.35">
      <c r="A598" s="23">
        <v>40001</v>
      </c>
      <c r="B598" s="25">
        <v>2009</v>
      </c>
      <c r="C598" s="25">
        <v>7</v>
      </c>
      <c r="D598" s="25">
        <v>7</v>
      </c>
      <c r="E598" s="26" t="s">
        <v>119</v>
      </c>
      <c r="F598" s="26">
        <v>1</v>
      </c>
      <c r="G598" s="26" t="s">
        <v>179</v>
      </c>
      <c r="H598" s="26" t="s">
        <v>190</v>
      </c>
      <c r="I598" s="25">
        <v>985120031093918</v>
      </c>
      <c r="J598" s="26" t="s">
        <v>87</v>
      </c>
      <c r="K598" s="26"/>
      <c r="L598" s="26">
        <v>171</v>
      </c>
      <c r="M598" s="26"/>
      <c r="N598" s="26">
        <v>200</v>
      </c>
      <c r="O598" s="26">
        <v>0</v>
      </c>
      <c r="P598" s="26" t="s">
        <v>102</v>
      </c>
      <c r="Q598" s="26"/>
      <c r="S598" s="26"/>
      <c r="T598" s="26"/>
      <c r="U598" s="26"/>
      <c r="V598" s="26"/>
      <c r="Y598" s="26"/>
      <c r="Z598" s="26"/>
    </row>
    <row r="599" spans="1:26" x14ac:dyDescent="0.35">
      <c r="A599" s="23">
        <v>40003</v>
      </c>
      <c r="B599" s="25">
        <v>2009</v>
      </c>
      <c r="C599" s="25">
        <v>7</v>
      </c>
      <c r="D599" s="25">
        <v>9</v>
      </c>
      <c r="E599" s="26" t="s">
        <v>123</v>
      </c>
      <c r="F599" s="26">
        <v>1</v>
      </c>
      <c r="G599" s="26" t="s">
        <v>179</v>
      </c>
      <c r="H599" s="26" t="s">
        <v>218</v>
      </c>
      <c r="I599" s="25">
        <v>985120030780159</v>
      </c>
      <c r="J599" s="26" t="s">
        <v>504</v>
      </c>
      <c r="K599" s="26"/>
      <c r="L599" s="26">
        <v>143</v>
      </c>
      <c r="M599" s="26"/>
      <c r="N599" s="26">
        <v>162</v>
      </c>
      <c r="O599" s="26">
        <v>0</v>
      </c>
      <c r="P599" s="26" t="s">
        <v>102</v>
      </c>
      <c r="Q599" s="26"/>
      <c r="S599" s="26"/>
      <c r="T599" s="26"/>
      <c r="U599" s="26"/>
      <c r="V599" s="26"/>
      <c r="Y599" s="26"/>
      <c r="Z599" s="26"/>
    </row>
    <row r="600" spans="1:26" x14ac:dyDescent="0.35">
      <c r="A600" s="23">
        <v>40009</v>
      </c>
      <c r="B600" s="25">
        <v>2009</v>
      </c>
      <c r="C600" s="25">
        <v>7</v>
      </c>
      <c r="D600" s="25">
        <v>15</v>
      </c>
      <c r="E600" s="26" t="s">
        <v>123</v>
      </c>
      <c r="F600" s="26">
        <v>1</v>
      </c>
      <c r="G600" s="26" t="s">
        <v>179</v>
      </c>
      <c r="H600" s="26" t="s">
        <v>218</v>
      </c>
      <c r="I600" s="25"/>
      <c r="J600" s="26" t="s">
        <v>1332</v>
      </c>
      <c r="K600" s="26"/>
      <c r="L600" s="26"/>
      <c r="M600" s="26"/>
      <c r="N600" s="26"/>
      <c r="O600" s="26">
        <v>0</v>
      </c>
      <c r="P600" s="26" t="s">
        <v>102</v>
      </c>
      <c r="Q600" s="26"/>
      <c r="R600" s="26">
        <v>1</v>
      </c>
      <c r="S600" s="26"/>
      <c r="T600" s="26"/>
      <c r="U600" s="26"/>
      <c r="V600" s="26"/>
      <c r="Y600" s="26"/>
      <c r="Z600" s="26"/>
    </row>
    <row r="601" spans="1:26" x14ac:dyDescent="0.35">
      <c r="A601" s="23">
        <v>40007</v>
      </c>
      <c r="B601" s="25">
        <v>2009</v>
      </c>
      <c r="C601" s="25">
        <v>7</v>
      </c>
      <c r="D601" s="25">
        <v>13</v>
      </c>
      <c r="E601" s="26" t="s">
        <v>134</v>
      </c>
      <c r="F601" s="26">
        <v>1</v>
      </c>
      <c r="G601" s="26" t="s">
        <v>179</v>
      </c>
      <c r="H601" s="26" t="s">
        <v>286</v>
      </c>
      <c r="I601" s="25"/>
      <c r="J601" s="26" t="s">
        <v>86</v>
      </c>
      <c r="K601" s="26"/>
      <c r="L601" s="26">
        <v>160</v>
      </c>
      <c r="M601" s="26"/>
      <c r="N601" s="26">
        <v>178</v>
      </c>
      <c r="O601" s="26">
        <v>1</v>
      </c>
      <c r="P601" s="26" t="s">
        <v>101</v>
      </c>
      <c r="Q601" s="26"/>
      <c r="S601" s="26"/>
      <c r="T601" s="26"/>
      <c r="U601" s="26"/>
      <c r="V601" s="26"/>
      <c r="Y601" s="26"/>
      <c r="Z601" s="26"/>
    </row>
    <row r="602" spans="1:26" x14ac:dyDescent="0.35">
      <c r="A602" s="23">
        <v>40007</v>
      </c>
      <c r="B602" s="25">
        <v>2009</v>
      </c>
      <c r="C602" s="25">
        <v>7</v>
      </c>
      <c r="D602" s="25">
        <v>13</v>
      </c>
      <c r="E602" s="26" t="s">
        <v>134</v>
      </c>
      <c r="F602" s="26">
        <v>1</v>
      </c>
      <c r="G602" s="26" t="s">
        <v>179</v>
      </c>
      <c r="H602" s="26" t="s">
        <v>287</v>
      </c>
      <c r="I602" s="25"/>
      <c r="J602" s="26" t="s">
        <v>86</v>
      </c>
      <c r="K602" s="26"/>
      <c r="L602" s="26">
        <v>152</v>
      </c>
      <c r="M602" s="26"/>
      <c r="N602" s="26">
        <v>170</v>
      </c>
      <c r="O602" s="26">
        <v>1</v>
      </c>
      <c r="P602" s="26" t="s">
        <v>101</v>
      </c>
      <c r="Q602" s="26"/>
      <c r="S602" s="26"/>
      <c r="T602" s="26"/>
      <c r="U602" s="26"/>
      <c r="V602" s="26"/>
      <c r="Y602" s="26"/>
      <c r="Z602" s="26"/>
    </row>
    <row r="603" spans="1:26" x14ac:dyDescent="0.35">
      <c r="A603" s="23">
        <v>40004</v>
      </c>
      <c r="B603" s="25">
        <v>2009</v>
      </c>
      <c r="C603" s="25">
        <v>7</v>
      </c>
      <c r="D603" s="25">
        <v>10</v>
      </c>
      <c r="E603" s="26" t="s">
        <v>134</v>
      </c>
      <c r="F603" s="26">
        <v>1</v>
      </c>
      <c r="G603" s="26" t="s">
        <v>179</v>
      </c>
      <c r="H603" s="26" t="s">
        <v>228</v>
      </c>
      <c r="I603" s="25"/>
      <c r="J603" s="26" t="s">
        <v>86</v>
      </c>
      <c r="K603" s="26"/>
      <c r="L603" s="26">
        <v>169</v>
      </c>
      <c r="M603" s="26"/>
      <c r="N603" s="26">
        <v>193</v>
      </c>
      <c r="O603" s="26">
        <v>1</v>
      </c>
      <c r="P603" s="26" t="s">
        <v>101</v>
      </c>
      <c r="Q603" s="26"/>
      <c r="S603" s="26"/>
      <c r="T603" s="26"/>
      <c r="U603" s="26"/>
      <c r="V603" s="26"/>
      <c r="Y603" s="26"/>
      <c r="Z603" s="26"/>
    </row>
    <row r="604" spans="1:26" x14ac:dyDescent="0.35">
      <c r="A604" s="23">
        <v>40007</v>
      </c>
      <c r="B604" s="25">
        <v>2009</v>
      </c>
      <c r="C604" s="25">
        <v>7</v>
      </c>
      <c r="D604" s="25">
        <v>13</v>
      </c>
      <c r="E604" s="26" t="s">
        <v>134</v>
      </c>
      <c r="F604" s="26">
        <v>1</v>
      </c>
      <c r="G604" s="26" t="s">
        <v>179</v>
      </c>
      <c r="H604" s="26" t="s">
        <v>281</v>
      </c>
      <c r="I604" s="25"/>
      <c r="J604" s="26" t="s">
        <v>86</v>
      </c>
      <c r="K604" s="26"/>
      <c r="L604" s="26">
        <v>146</v>
      </c>
      <c r="M604" s="26"/>
      <c r="N604" s="26">
        <v>162</v>
      </c>
      <c r="O604" s="26">
        <v>0</v>
      </c>
      <c r="P604" s="26" t="s">
        <v>102</v>
      </c>
      <c r="Q604" s="26"/>
      <c r="S604" s="26"/>
      <c r="T604" s="26"/>
      <c r="U604" s="26"/>
      <c r="V604" s="26"/>
      <c r="Y604" s="26"/>
      <c r="Z604" s="26"/>
    </row>
    <row r="605" spans="1:26" x14ac:dyDescent="0.35">
      <c r="A605" s="23">
        <v>40007</v>
      </c>
      <c r="B605" s="25">
        <v>2009</v>
      </c>
      <c r="C605" s="25">
        <v>7</v>
      </c>
      <c r="D605" s="25">
        <v>13</v>
      </c>
      <c r="E605" s="26" t="s">
        <v>134</v>
      </c>
      <c r="F605" s="26">
        <v>1</v>
      </c>
      <c r="G605" s="26" t="s">
        <v>179</v>
      </c>
      <c r="H605" s="26" t="s">
        <v>282</v>
      </c>
      <c r="I605" s="25"/>
      <c r="J605" s="26" t="s">
        <v>86</v>
      </c>
      <c r="K605" s="26"/>
      <c r="L605" s="26">
        <v>162</v>
      </c>
      <c r="M605" s="26"/>
      <c r="N605" s="26">
        <v>183</v>
      </c>
      <c r="O605" s="26">
        <v>1</v>
      </c>
      <c r="P605" s="26" t="s">
        <v>101</v>
      </c>
      <c r="Q605" s="26"/>
      <c r="S605" s="26"/>
      <c r="T605" s="26"/>
      <c r="U605" s="26"/>
      <c r="V605" s="26"/>
      <c r="Y605" s="26"/>
      <c r="Z605" s="26"/>
    </row>
    <row r="606" spans="1:26" x14ac:dyDescent="0.35">
      <c r="A606" s="23">
        <v>40007</v>
      </c>
      <c r="B606" s="25">
        <v>2009</v>
      </c>
      <c r="C606" s="25">
        <v>7</v>
      </c>
      <c r="D606" s="25">
        <v>13</v>
      </c>
      <c r="E606" s="26" t="s">
        <v>134</v>
      </c>
      <c r="F606" s="26">
        <v>1</v>
      </c>
      <c r="G606" s="26" t="s">
        <v>179</v>
      </c>
      <c r="H606" s="26" t="s">
        <v>283</v>
      </c>
      <c r="I606" s="25"/>
      <c r="J606" s="26" t="s">
        <v>87</v>
      </c>
      <c r="K606" s="26"/>
      <c r="L606" s="26">
        <v>168</v>
      </c>
      <c r="M606" s="26"/>
      <c r="N606" s="26">
        <v>185</v>
      </c>
      <c r="O606" s="26">
        <v>1</v>
      </c>
      <c r="P606" s="26" t="s">
        <v>101</v>
      </c>
      <c r="Q606" s="26"/>
      <c r="S606" s="26"/>
      <c r="T606" s="26"/>
      <c r="U606" s="26"/>
      <c r="V606" s="26"/>
      <c r="Y606" s="26"/>
      <c r="Z606" s="26"/>
    </row>
    <row r="607" spans="1:26" x14ac:dyDescent="0.35">
      <c r="A607" s="23">
        <v>40008</v>
      </c>
      <c r="B607" s="25">
        <v>2009</v>
      </c>
      <c r="C607" s="25">
        <v>7</v>
      </c>
      <c r="D607" s="25">
        <v>14</v>
      </c>
      <c r="E607" s="26" t="s">
        <v>134</v>
      </c>
      <c r="F607" s="26">
        <v>1</v>
      </c>
      <c r="G607" s="26" t="s">
        <v>179</v>
      </c>
      <c r="H607" s="26" t="s">
        <v>288</v>
      </c>
      <c r="I607" s="25"/>
      <c r="J607" s="26" t="s">
        <v>86</v>
      </c>
      <c r="K607" s="26"/>
      <c r="L607" s="26">
        <v>167</v>
      </c>
      <c r="M607" s="26"/>
      <c r="N607" s="26">
        <v>183</v>
      </c>
      <c r="O607" s="26">
        <v>0</v>
      </c>
      <c r="P607" s="26" t="s">
        <v>102</v>
      </c>
      <c r="Q607" s="26"/>
      <c r="S607" s="26"/>
      <c r="T607" s="26"/>
      <c r="U607" s="26"/>
      <c r="V607" s="26"/>
      <c r="Y607" s="26"/>
      <c r="Z607" s="26"/>
    </row>
    <row r="608" spans="1:26" x14ac:dyDescent="0.35">
      <c r="A608" s="23">
        <v>40005</v>
      </c>
      <c r="B608" s="25">
        <v>2009</v>
      </c>
      <c r="C608" s="25">
        <v>7</v>
      </c>
      <c r="D608" s="25">
        <v>11</v>
      </c>
      <c r="E608" s="26" t="s">
        <v>134</v>
      </c>
      <c r="F608" s="26">
        <v>1</v>
      </c>
      <c r="G608" s="26" t="s">
        <v>179</v>
      </c>
      <c r="H608" s="26" t="s">
        <v>252</v>
      </c>
      <c r="I608" s="25"/>
      <c r="J608" s="26" t="s">
        <v>86</v>
      </c>
      <c r="K608" s="26"/>
      <c r="L608" s="26">
        <v>167</v>
      </c>
      <c r="M608" s="26"/>
      <c r="N608" s="26">
        <v>187</v>
      </c>
      <c r="O608" s="26">
        <v>1</v>
      </c>
      <c r="P608" s="26" t="s">
        <v>101</v>
      </c>
      <c r="Q608" s="26"/>
      <c r="S608" s="26"/>
      <c r="T608" s="26"/>
      <c r="U608" s="26"/>
      <c r="V608" s="26"/>
      <c r="Y608" s="26"/>
      <c r="Z608" s="26"/>
    </row>
    <row r="609" spans="1:26" x14ac:dyDescent="0.35">
      <c r="A609" s="23">
        <v>40005</v>
      </c>
      <c r="B609" s="25">
        <v>2009</v>
      </c>
      <c r="C609" s="25">
        <v>7</v>
      </c>
      <c r="D609" s="25">
        <v>11</v>
      </c>
      <c r="E609" s="26" t="s">
        <v>134</v>
      </c>
      <c r="F609" s="26">
        <v>1</v>
      </c>
      <c r="G609" s="26" t="s">
        <v>179</v>
      </c>
      <c r="H609" s="26" t="s">
        <v>253</v>
      </c>
      <c r="I609" s="25"/>
      <c r="J609" s="26" t="s">
        <v>86</v>
      </c>
      <c r="K609" s="26"/>
      <c r="L609" s="26">
        <v>167</v>
      </c>
      <c r="M609" s="26"/>
      <c r="N609" s="26">
        <v>190</v>
      </c>
      <c r="O609" s="26">
        <v>1</v>
      </c>
      <c r="P609" s="26" t="s">
        <v>101</v>
      </c>
      <c r="Q609" s="26"/>
      <c r="S609" s="26"/>
      <c r="T609" s="26"/>
      <c r="U609" s="26"/>
      <c r="V609" s="26"/>
      <c r="Y609" s="26"/>
      <c r="Z609" s="26"/>
    </row>
    <row r="610" spans="1:26" x14ac:dyDescent="0.35">
      <c r="A610" s="23">
        <v>40005</v>
      </c>
      <c r="B610" s="25">
        <v>2009</v>
      </c>
      <c r="C610" s="25">
        <v>7</v>
      </c>
      <c r="D610" s="25">
        <v>11</v>
      </c>
      <c r="E610" s="26" t="s">
        <v>134</v>
      </c>
      <c r="F610" s="26">
        <v>1</v>
      </c>
      <c r="G610" s="26" t="s">
        <v>179</v>
      </c>
      <c r="H610" s="26" t="s">
        <v>254</v>
      </c>
      <c r="I610" s="25"/>
      <c r="J610" s="26" t="s">
        <v>86</v>
      </c>
      <c r="K610" s="26"/>
      <c r="L610" s="26">
        <v>158</v>
      </c>
      <c r="M610" s="26"/>
      <c r="N610" s="26">
        <v>176</v>
      </c>
      <c r="O610" s="26">
        <v>1</v>
      </c>
      <c r="P610" s="26" t="s">
        <v>101</v>
      </c>
      <c r="Q610" s="26"/>
      <c r="S610" s="26"/>
      <c r="T610" s="26"/>
      <c r="U610" s="26"/>
      <c r="V610" s="26"/>
      <c r="Y610" s="26"/>
      <c r="Z610" s="26"/>
    </row>
    <row r="611" spans="1:26" x14ac:dyDescent="0.35">
      <c r="A611" s="23">
        <v>40005</v>
      </c>
      <c r="B611" s="25">
        <v>2009</v>
      </c>
      <c r="C611" s="25">
        <v>7</v>
      </c>
      <c r="D611" s="25">
        <v>11</v>
      </c>
      <c r="E611" s="26" t="s">
        <v>134</v>
      </c>
      <c r="F611" s="26">
        <v>1</v>
      </c>
      <c r="G611" s="26" t="s">
        <v>179</v>
      </c>
      <c r="H611" s="26" t="s">
        <v>255</v>
      </c>
      <c r="I611" s="25"/>
      <c r="J611" s="26" t="s">
        <v>86</v>
      </c>
      <c r="K611" s="26"/>
      <c r="L611" s="26">
        <v>148</v>
      </c>
      <c r="M611" s="26"/>
      <c r="N611" s="26">
        <v>165</v>
      </c>
      <c r="O611" s="26">
        <v>0</v>
      </c>
      <c r="P611" s="26" t="s">
        <v>102</v>
      </c>
      <c r="Q611" s="26"/>
      <c r="S611" s="26"/>
      <c r="T611" s="26"/>
      <c r="U611" s="26"/>
      <c r="V611" s="26"/>
      <c r="Y611" s="26"/>
      <c r="Z611" s="26"/>
    </row>
    <row r="612" spans="1:26" x14ac:dyDescent="0.35">
      <c r="A612" s="23">
        <v>40005</v>
      </c>
      <c r="B612" s="25">
        <v>2009</v>
      </c>
      <c r="C612" s="25">
        <v>7</v>
      </c>
      <c r="D612" s="25">
        <v>11</v>
      </c>
      <c r="E612" s="26" t="s">
        <v>134</v>
      </c>
      <c r="F612" s="26">
        <v>1</v>
      </c>
      <c r="G612" s="26" t="s">
        <v>179</v>
      </c>
      <c r="H612" s="26" t="s">
        <v>255</v>
      </c>
      <c r="I612" s="25"/>
      <c r="J612" s="26" t="s">
        <v>86</v>
      </c>
      <c r="K612" s="26"/>
      <c r="L612" s="26">
        <v>159</v>
      </c>
      <c r="M612" s="26"/>
      <c r="N612" s="26">
        <v>176</v>
      </c>
      <c r="O612" s="26">
        <v>0</v>
      </c>
      <c r="P612" s="26" t="s">
        <v>102</v>
      </c>
      <c r="Q612" s="26"/>
      <c r="S612" s="26"/>
      <c r="T612" s="26"/>
      <c r="U612" s="26"/>
      <c r="V612" s="26"/>
      <c r="Y612" s="26"/>
      <c r="Z612" s="26"/>
    </row>
    <row r="613" spans="1:26" x14ac:dyDescent="0.35">
      <c r="A613" s="23">
        <v>40013</v>
      </c>
      <c r="B613" s="25">
        <v>2009</v>
      </c>
      <c r="C613" s="25">
        <v>7</v>
      </c>
      <c r="D613" s="25">
        <v>19</v>
      </c>
      <c r="E613" s="26" t="s">
        <v>134</v>
      </c>
      <c r="F613" s="26">
        <v>1</v>
      </c>
      <c r="G613" s="26" t="s">
        <v>179</v>
      </c>
      <c r="H613" s="26" t="s">
        <v>255</v>
      </c>
      <c r="I613" s="25"/>
      <c r="J613" s="26" t="s">
        <v>1332</v>
      </c>
      <c r="K613" s="26"/>
      <c r="L613" s="26"/>
      <c r="M613" s="26"/>
      <c r="N613" s="26"/>
      <c r="O613" s="26">
        <v>0</v>
      </c>
      <c r="P613" s="26" t="s">
        <v>102</v>
      </c>
      <c r="Q613" s="26"/>
      <c r="R613" s="26">
        <v>1</v>
      </c>
      <c r="S613" s="26"/>
      <c r="T613" s="26"/>
      <c r="U613" s="26"/>
      <c r="V613" s="26"/>
      <c r="Y613" s="26"/>
      <c r="Z613" s="26"/>
    </row>
    <row r="614" spans="1:26" x14ac:dyDescent="0.35">
      <c r="A614" s="23">
        <v>40044</v>
      </c>
      <c r="B614" s="25">
        <v>2009</v>
      </c>
      <c r="C614" s="25">
        <v>8</v>
      </c>
      <c r="D614" s="25">
        <v>19</v>
      </c>
      <c r="E614" s="26" t="s">
        <v>134</v>
      </c>
      <c r="F614" s="26">
        <v>1</v>
      </c>
      <c r="G614" s="26" t="s">
        <v>179</v>
      </c>
      <c r="H614" s="26" t="s">
        <v>255</v>
      </c>
      <c r="I614" s="25"/>
      <c r="J614" s="26" t="s">
        <v>1332</v>
      </c>
      <c r="K614" s="26"/>
      <c r="L614" s="26"/>
      <c r="M614" s="26"/>
      <c r="N614" s="26"/>
      <c r="O614" s="26">
        <v>0</v>
      </c>
      <c r="P614" s="26" t="s">
        <v>102</v>
      </c>
      <c r="Q614" s="26"/>
      <c r="R614" s="26">
        <v>1</v>
      </c>
      <c r="S614" s="26"/>
      <c r="T614" s="26"/>
      <c r="U614" s="26"/>
      <c r="V614" s="26"/>
      <c r="Y614" s="26"/>
      <c r="Z614" s="26"/>
    </row>
    <row r="615" spans="1:26" x14ac:dyDescent="0.35">
      <c r="A615" s="23">
        <v>40005</v>
      </c>
      <c r="B615" s="25">
        <v>2009</v>
      </c>
      <c r="C615" s="25">
        <v>7</v>
      </c>
      <c r="D615" s="25">
        <v>11</v>
      </c>
      <c r="E615" s="26" t="s">
        <v>134</v>
      </c>
      <c r="F615" s="26">
        <v>1</v>
      </c>
      <c r="G615" s="26" t="s">
        <v>179</v>
      </c>
      <c r="H615" s="26" t="s">
        <v>256</v>
      </c>
      <c r="I615" s="25"/>
      <c r="J615" s="26" t="s">
        <v>86</v>
      </c>
      <c r="K615" s="26"/>
      <c r="L615" s="26">
        <v>160</v>
      </c>
      <c r="M615" s="26"/>
      <c r="N615" s="26">
        <v>179</v>
      </c>
      <c r="O615" s="26">
        <v>0</v>
      </c>
      <c r="P615" s="26" t="s">
        <v>102</v>
      </c>
      <c r="Q615" s="26"/>
      <c r="S615" s="26"/>
      <c r="T615" s="26"/>
      <c r="U615" s="26"/>
      <c r="V615" s="26"/>
      <c r="Y615" s="26"/>
      <c r="Z615" s="26"/>
    </row>
    <row r="616" spans="1:26" x14ac:dyDescent="0.35">
      <c r="A616" s="23">
        <v>40005</v>
      </c>
      <c r="B616" s="25">
        <v>2009</v>
      </c>
      <c r="C616" s="25">
        <v>7</v>
      </c>
      <c r="D616" s="25">
        <v>11</v>
      </c>
      <c r="E616" s="26" t="s">
        <v>134</v>
      </c>
      <c r="F616" s="26">
        <v>1</v>
      </c>
      <c r="G616" s="26" t="s">
        <v>179</v>
      </c>
      <c r="H616" s="26" t="s">
        <v>257</v>
      </c>
      <c r="I616" s="25"/>
      <c r="J616" s="26" t="s">
        <v>86</v>
      </c>
      <c r="K616" s="26"/>
      <c r="L616" s="26">
        <v>149</v>
      </c>
      <c r="M616" s="26"/>
      <c r="N616" s="26">
        <v>166</v>
      </c>
      <c r="O616" s="26">
        <v>0</v>
      </c>
      <c r="P616" s="26" t="s">
        <v>102</v>
      </c>
      <c r="Q616" s="26"/>
      <c r="S616" s="26"/>
      <c r="T616" s="26"/>
      <c r="U616" s="26"/>
      <c r="V616" s="26"/>
      <c r="Y616" s="26"/>
      <c r="Z616" s="26"/>
    </row>
    <row r="617" spans="1:26" x14ac:dyDescent="0.35">
      <c r="A617" s="23">
        <v>40005</v>
      </c>
      <c r="B617" s="25">
        <v>2009</v>
      </c>
      <c r="C617" s="25">
        <v>7</v>
      </c>
      <c r="D617" s="25">
        <v>11</v>
      </c>
      <c r="E617" s="26" t="s">
        <v>134</v>
      </c>
      <c r="F617" s="26">
        <v>1</v>
      </c>
      <c r="G617" s="26" t="s">
        <v>179</v>
      </c>
      <c r="H617" s="26" t="s">
        <v>258</v>
      </c>
      <c r="I617" s="25"/>
      <c r="J617" s="26" t="s">
        <v>86</v>
      </c>
      <c r="K617" s="26"/>
      <c r="L617" s="26">
        <v>145</v>
      </c>
      <c r="M617" s="26"/>
      <c r="N617" s="26">
        <v>161</v>
      </c>
      <c r="O617" s="26">
        <v>0</v>
      </c>
      <c r="P617" s="26" t="s">
        <v>102</v>
      </c>
      <c r="Q617" s="26"/>
      <c r="S617" s="26"/>
      <c r="T617" s="26"/>
      <c r="U617" s="26"/>
      <c r="V617" s="26"/>
      <c r="Y617" s="26"/>
      <c r="Z617" s="26"/>
    </row>
    <row r="618" spans="1:26" x14ac:dyDescent="0.35">
      <c r="A618" s="23">
        <v>40005</v>
      </c>
      <c r="B618" s="25">
        <v>2009</v>
      </c>
      <c r="C618" s="25">
        <v>7</v>
      </c>
      <c r="D618" s="25">
        <v>11</v>
      </c>
      <c r="E618" s="26" t="s">
        <v>134</v>
      </c>
      <c r="F618" s="26">
        <v>1</v>
      </c>
      <c r="G618" s="26" t="s">
        <v>179</v>
      </c>
      <c r="H618" s="26" t="s">
        <v>259</v>
      </c>
      <c r="I618" s="25"/>
      <c r="J618" s="26" t="s">
        <v>86</v>
      </c>
      <c r="K618" s="26"/>
      <c r="L618" s="26">
        <v>150</v>
      </c>
      <c r="M618" s="26"/>
      <c r="N618" s="26">
        <v>169</v>
      </c>
      <c r="O618" s="26">
        <v>0</v>
      </c>
      <c r="P618" s="26" t="s">
        <v>102</v>
      </c>
      <c r="Q618" s="26"/>
      <c r="S618" s="26"/>
      <c r="T618" s="26"/>
      <c r="U618" s="26"/>
      <c r="V618" s="26"/>
      <c r="Y618" s="26"/>
      <c r="Z618" s="26"/>
    </row>
    <row r="619" spans="1:26" x14ac:dyDescent="0.35">
      <c r="A619" s="23">
        <v>40004</v>
      </c>
      <c r="B619" s="25">
        <v>2009</v>
      </c>
      <c r="C619" s="25">
        <v>7</v>
      </c>
      <c r="D619" s="25">
        <v>10</v>
      </c>
      <c r="E619" s="26" t="s">
        <v>134</v>
      </c>
      <c r="F619" s="26">
        <v>1</v>
      </c>
      <c r="G619" s="26" t="s">
        <v>179</v>
      </c>
      <c r="H619" s="26" t="s">
        <v>229</v>
      </c>
      <c r="I619" s="25"/>
      <c r="J619" s="26" t="s">
        <v>87</v>
      </c>
      <c r="K619" s="26"/>
      <c r="L619" s="26">
        <v>182</v>
      </c>
      <c r="M619" s="26"/>
      <c r="N619" s="26">
        <v>206</v>
      </c>
      <c r="O619" s="26">
        <v>1</v>
      </c>
      <c r="P619" s="26" t="s">
        <v>101</v>
      </c>
      <c r="Q619" s="26"/>
      <c r="S619" s="26"/>
      <c r="T619" s="26"/>
      <c r="U619" s="26"/>
      <c r="V619" s="26"/>
      <c r="Y619" s="26"/>
      <c r="Z619" s="26"/>
    </row>
    <row r="620" spans="1:26" x14ac:dyDescent="0.35">
      <c r="A620" s="23">
        <v>40004</v>
      </c>
      <c r="B620" s="25">
        <v>2009</v>
      </c>
      <c r="C620" s="25">
        <v>7</v>
      </c>
      <c r="D620" s="25">
        <v>10</v>
      </c>
      <c r="E620" s="26" t="s">
        <v>134</v>
      </c>
      <c r="F620" s="26">
        <v>1</v>
      </c>
      <c r="G620" s="26" t="s">
        <v>179</v>
      </c>
      <c r="H620" s="26" t="s">
        <v>230</v>
      </c>
      <c r="I620" s="25"/>
      <c r="J620" s="26" t="s">
        <v>86</v>
      </c>
      <c r="K620" s="26"/>
      <c r="L620" s="26">
        <v>153</v>
      </c>
      <c r="M620" s="26"/>
      <c r="N620" s="26">
        <v>173</v>
      </c>
      <c r="O620" s="26">
        <v>0</v>
      </c>
      <c r="P620" s="26" t="s">
        <v>102</v>
      </c>
      <c r="Q620" s="26"/>
      <c r="S620" s="26"/>
      <c r="T620" s="26"/>
      <c r="U620" s="26"/>
      <c r="V620" s="26"/>
      <c r="Y620" s="26"/>
      <c r="Z620" s="26"/>
    </row>
    <row r="621" spans="1:26" x14ac:dyDescent="0.35">
      <c r="A621" s="23">
        <v>40004</v>
      </c>
      <c r="B621" s="25">
        <v>2009</v>
      </c>
      <c r="C621" s="25">
        <v>7</v>
      </c>
      <c r="D621" s="25">
        <v>10</v>
      </c>
      <c r="E621" s="26" t="s">
        <v>134</v>
      </c>
      <c r="F621" s="26">
        <v>1</v>
      </c>
      <c r="G621" s="26" t="s">
        <v>179</v>
      </c>
      <c r="H621" s="26" t="s">
        <v>231</v>
      </c>
      <c r="I621" s="25"/>
      <c r="J621" s="26" t="s">
        <v>86</v>
      </c>
      <c r="K621" s="26"/>
      <c r="L621" s="26">
        <v>146</v>
      </c>
      <c r="M621" s="26"/>
      <c r="N621" s="26">
        <v>163</v>
      </c>
      <c r="O621" s="26">
        <v>0</v>
      </c>
      <c r="P621" s="26" t="s">
        <v>102</v>
      </c>
      <c r="Q621" s="26"/>
      <c r="S621" s="26"/>
      <c r="T621" s="26"/>
      <c r="U621" s="26"/>
      <c r="V621" s="26"/>
      <c r="Y621" s="26"/>
      <c r="Z621" s="26"/>
    </row>
    <row r="622" spans="1:26" x14ac:dyDescent="0.35">
      <c r="A622" s="23">
        <v>40004</v>
      </c>
      <c r="B622" s="25">
        <v>2009</v>
      </c>
      <c r="C622" s="25">
        <v>7</v>
      </c>
      <c r="D622" s="25">
        <v>10</v>
      </c>
      <c r="E622" s="26" t="s">
        <v>134</v>
      </c>
      <c r="F622" s="26">
        <v>1</v>
      </c>
      <c r="G622" s="26" t="s">
        <v>179</v>
      </c>
      <c r="H622" s="26" t="s">
        <v>232</v>
      </c>
      <c r="I622" s="25"/>
      <c r="J622" s="26" t="s">
        <v>86</v>
      </c>
      <c r="K622" s="26"/>
      <c r="L622" s="26">
        <v>161</v>
      </c>
      <c r="M622" s="26"/>
      <c r="N622" s="26">
        <v>186</v>
      </c>
      <c r="O622" s="26">
        <v>1</v>
      </c>
      <c r="P622" s="26" t="s">
        <v>101</v>
      </c>
      <c r="Q622" s="26"/>
      <c r="S622" s="26"/>
      <c r="T622" s="26"/>
      <c r="U622" s="26"/>
      <c r="V622" s="26"/>
      <c r="Y622" s="26"/>
      <c r="Z622" s="26"/>
    </row>
    <row r="623" spans="1:26" x14ac:dyDescent="0.35">
      <c r="A623" s="23">
        <v>40004</v>
      </c>
      <c r="B623" s="25">
        <v>2009</v>
      </c>
      <c r="C623" s="25">
        <v>7</v>
      </c>
      <c r="D623" s="25">
        <v>10</v>
      </c>
      <c r="E623" s="26" t="s">
        <v>134</v>
      </c>
      <c r="F623" s="26">
        <v>1</v>
      </c>
      <c r="G623" s="26" t="s">
        <v>179</v>
      </c>
      <c r="H623" s="26" t="s">
        <v>233</v>
      </c>
      <c r="I623" s="25"/>
      <c r="J623" s="26" t="s">
        <v>87</v>
      </c>
      <c r="K623" s="26"/>
      <c r="L623" s="26">
        <v>174</v>
      </c>
      <c r="M623" s="26"/>
      <c r="N623" s="26">
        <v>190</v>
      </c>
      <c r="O623" s="26">
        <v>1</v>
      </c>
      <c r="P623" s="26" t="s">
        <v>101</v>
      </c>
      <c r="Q623" s="26"/>
      <c r="S623" s="26"/>
      <c r="T623" s="26"/>
      <c r="U623" s="26"/>
      <c r="V623" s="26"/>
      <c r="Y623" s="26"/>
      <c r="Z623" s="26"/>
    </row>
    <row r="624" spans="1:26" x14ac:dyDescent="0.35">
      <c r="A624" s="23">
        <v>40004</v>
      </c>
      <c r="B624" s="25">
        <v>2009</v>
      </c>
      <c r="C624" s="25">
        <v>7</v>
      </c>
      <c r="D624" s="25">
        <v>10</v>
      </c>
      <c r="E624" s="26" t="s">
        <v>134</v>
      </c>
      <c r="F624" s="26">
        <v>1</v>
      </c>
      <c r="G624" s="26" t="s">
        <v>179</v>
      </c>
      <c r="H624" s="26" t="s">
        <v>234</v>
      </c>
      <c r="I624" s="25"/>
      <c r="J624" s="26" t="s">
        <v>87</v>
      </c>
      <c r="K624" s="26"/>
      <c r="L624" s="26">
        <v>185</v>
      </c>
      <c r="M624" s="26"/>
      <c r="N624" s="26">
        <v>207</v>
      </c>
      <c r="O624" s="26">
        <v>1</v>
      </c>
      <c r="P624" s="26" t="s">
        <v>101</v>
      </c>
      <c r="Q624" s="26"/>
      <c r="S624" s="26"/>
      <c r="T624" s="26"/>
      <c r="U624" s="26"/>
      <c r="V624" s="26"/>
      <c r="Y624" s="26"/>
      <c r="Z624" s="26"/>
    </row>
    <row r="625" spans="1:26" x14ac:dyDescent="0.35">
      <c r="A625" s="23">
        <v>40004</v>
      </c>
      <c r="B625" s="25">
        <v>2009</v>
      </c>
      <c r="C625" s="25">
        <v>7</v>
      </c>
      <c r="D625" s="25">
        <v>10</v>
      </c>
      <c r="E625" s="26" t="s">
        <v>134</v>
      </c>
      <c r="F625" s="26">
        <v>1</v>
      </c>
      <c r="G625" s="26" t="s">
        <v>179</v>
      </c>
      <c r="H625" s="26" t="s">
        <v>235</v>
      </c>
      <c r="I625" s="25"/>
      <c r="J625" s="26" t="s">
        <v>86</v>
      </c>
      <c r="K625" s="26"/>
      <c r="L625" s="26">
        <v>155</v>
      </c>
      <c r="M625" s="26"/>
      <c r="N625" s="26">
        <v>170</v>
      </c>
      <c r="O625" s="26">
        <v>0</v>
      </c>
      <c r="P625" s="26" t="s">
        <v>102</v>
      </c>
      <c r="Q625" s="26"/>
      <c r="S625" s="26"/>
      <c r="T625" s="26"/>
      <c r="U625" s="26"/>
      <c r="V625" s="26"/>
      <c r="Y625" s="26"/>
      <c r="Z625" s="26"/>
    </row>
    <row r="626" spans="1:26" x14ac:dyDescent="0.35">
      <c r="A626" s="23">
        <v>40004</v>
      </c>
      <c r="B626" s="25">
        <v>2009</v>
      </c>
      <c r="C626" s="25">
        <v>7</v>
      </c>
      <c r="D626" s="25">
        <v>10</v>
      </c>
      <c r="E626" s="26" t="s">
        <v>134</v>
      </c>
      <c r="F626" s="26">
        <v>1</v>
      </c>
      <c r="G626" s="26" t="s">
        <v>179</v>
      </c>
      <c r="H626" s="26" t="s">
        <v>236</v>
      </c>
      <c r="I626" s="25"/>
      <c r="J626" s="26" t="s">
        <v>86</v>
      </c>
      <c r="K626" s="26"/>
      <c r="L626" s="26">
        <v>148</v>
      </c>
      <c r="M626" s="26"/>
      <c r="N626" s="26">
        <v>164</v>
      </c>
      <c r="O626" s="26">
        <v>0</v>
      </c>
      <c r="P626" s="26" t="s">
        <v>102</v>
      </c>
      <c r="Q626" s="26"/>
      <c r="S626" s="26"/>
      <c r="T626" s="26"/>
      <c r="U626" s="26"/>
      <c r="V626" s="26"/>
      <c r="Y626" s="26"/>
      <c r="Z626" s="26"/>
    </row>
    <row r="627" spans="1:26" x14ac:dyDescent="0.35">
      <c r="A627" s="23">
        <v>40004</v>
      </c>
      <c r="B627" s="25">
        <v>2009</v>
      </c>
      <c r="C627" s="25">
        <v>7</v>
      </c>
      <c r="D627" s="25">
        <v>10</v>
      </c>
      <c r="E627" s="26" t="s">
        <v>134</v>
      </c>
      <c r="F627" s="26">
        <v>1</v>
      </c>
      <c r="G627" s="26" t="s">
        <v>179</v>
      </c>
      <c r="H627" s="26" t="s">
        <v>237</v>
      </c>
      <c r="I627" s="25"/>
      <c r="J627" s="26" t="s">
        <v>86</v>
      </c>
      <c r="K627" s="26"/>
      <c r="L627" s="26">
        <v>152</v>
      </c>
      <c r="M627" s="26"/>
      <c r="N627" s="26">
        <v>168</v>
      </c>
      <c r="O627" s="26">
        <v>0</v>
      </c>
      <c r="P627" s="26" t="s">
        <v>102</v>
      </c>
      <c r="Q627" s="26"/>
      <c r="S627" s="26"/>
      <c r="T627" s="26"/>
      <c r="U627" s="26"/>
      <c r="V627" s="26"/>
      <c r="Y627" s="26"/>
      <c r="Z627" s="26"/>
    </row>
    <row r="628" spans="1:26" x14ac:dyDescent="0.35">
      <c r="A628" s="23">
        <v>40004</v>
      </c>
      <c r="B628" s="25">
        <v>2009</v>
      </c>
      <c r="C628" s="25">
        <v>7</v>
      </c>
      <c r="D628" s="25">
        <v>10</v>
      </c>
      <c r="E628" s="26" t="s">
        <v>134</v>
      </c>
      <c r="F628" s="26">
        <v>1</v>
      </c>
      <c r="G628" s="26" t="s">
        <v>179</v>
      </c>
      <c r="H628" s="26" t="s">
        <v>238</v>
      </c>
      <c r="I628" s="25"/>
      <c r="J628" s="26" t="s">
        <v>86</v>
      </c>
      <c r="K628" s="26"/>
      <c r="L628" s="26">
        <v>150</v>
      </c>
      <c r="M628" s="26"/>
      <c r="N628" s="26">
        <v>167</v>
      </c>
      <c r="O628" s="26">
        <v>0</v>
      </c>
      <c r="P628" s="26" t="s">
        <v>102</v>
      </c>
      <c r="Q628" s="26"/>
      <c r="S628" s="26"/>
      <c r="T628" s="26"/>
      <c r="U628" s="26"/>
      <c r="V628" s="26"/>
      <c r="Y628" s="26"/>
      <c r="Z628" s="26"/>
    </row>
    <row r="629" spans="1:26" x14ac:dyDescent="0.35">
      <c r="A629" s="23">
        <v>40003</v>
      </c>
      <c r="B629" s="25">
        <v>2009</v>
      </c>
      <c r="C629" s="25">
        <v>7</v>
      </c>
      <c r="D629" s="25">
        <v>9</v>
      </c>
      <c r="E629" s="26" t="s">
        <v>134</v>
      </c>
      <c r="F629" s="26">
        <v>1</v>
      </c>
      <c r="G629" s="26" t="s">
        <v>179</v>
      </c>
      <c r="H629" s="26" t="s">
        <v>204</v>
      </c>
      <c r="I629" s="25"/>
      <c r="J629" s="26" t="s">
        <v>504</v>
      </c>
      <c r="K629" s="26"/>
      <c r="L629" s="26">
        <v>185</v>
      </c>
      <c r="M629" s="26"/>
      <c r="N629" s="26">
        <v>205</v>
      </c>
      <c r="O629" s="26">
        <v>0</v>
      </c>
      <c r="P629" s="26" t="s">
        <v>102</v>
      </c>
      <c r="Q629" s="26"/>
      <c r="S629" s="26"/>
      <c r="U629" s="26"/>
      <c r="Y629" s="26"/>
      <c r="Z629" s="26"/>
    </row>
    <row r="630" spans="1:26" x14ac:dyDescent="0.35">
      <c r="A630" s="23">
        <v>40003</v>
      </c>
      <c r="B630" s="25">
        <v>2009</v>
      </c>
      <c r="C630" s="25">
        <v>7</v>
      </c>
      <c r="D630" s="25">
        <v>9</v>
      </c>
      <c r="E630" s="26" t="s">
        <v>134</v>
      </c>
      <c r="F630" s="26">
        <v>1</v>
      </c>
      <c r="G630" s="26" t="s">
        <v>179</v>
      </c>
      <c r="H630" s="26" t="s">
        <v>205</v>
      </c>
      <c r="I630" s="25"/>
      <c r="J630" s="26" t="s">
        <v>86</v>
      </c>
      <c r="K630" s="26"/>
      <c r="L630" s="26">
        <v>154</v>
      </c>
      <c r="M630" s="26"/>
      <c r="N630" s="26">
        <v>171</v>
      </c>
      <c r="O630" s="26">
        <v>0</v>
      </c>
      <c r="P630" s="26" t="s">
        <v>102</v>
      </c>
      <c r="Q630" s="26"/>
      <c r="S630" s="26"/>
      <c r="T630" s="26"/>
      <c r="U630" s="26"/>
      <c r="V630" s="26"/>
      <c r="Y630" s="26"/>
      <c r="Z630" s="26"/>
    </row>
    <row r="631" spans="1:26" x14ac:dyDescent="0.35">
      <c r="A631" s="23">
        <v>40006</v>
      </c>
      <c r="B631" s="25">
        <v>2009</v>
      </c>
      <c r="C631" s="25">
        <v>7</v>
      </c>
      <c r="D631" s="25">
        <v>12</v>
      </c>
      <c r="E631" s="26" t="s">
        <v>134</v>
      </c>
      <c r="F631" s="26">
        <v>1</v>
      </c>
      <c r="G631" s="26" t="s">
        <v>179</v>
      </c>
      <c r="H631" s="26" t="s">
        <v>205</v>
      </c>
      <c r="I631" s="25"/>
      <c r="J631" s="26" t="s">
        <v>1332</v>
      </c>
      <c r="K631" s="26"/>
      <c r="L631" s="26"/>
      <c r="M631" s="26"/>
      <c r="N631" s="26"/>
      <c r="O631" s="26">
        <v>0</v>
      </c>
      <c r="P631" s="26" t="s">
        <v>102</v>
      </c>
      <c r="Q631" s="26"/>
      <c r="R631" s="26">
        <v>1</v>
      </c>
      <c r="S631" s="26"/>
      <c r="T631" s="26"/>
      <c r="U631" s="26"/>
      <c r="V631" s="26"/>
      <c r="Y631" s="26"/>
      <c r="Z631" s="26"/>
    </row>
    <row r="632" spans="1:26" x14ac:dyDescent="0.35">
      <c r="A632" s="23">
        <v>40003</v>
      </c>
      <c r="B632" s="25">
        <v>2009</v>
      </c>
      <c r="C632" s="25">
        <v>7</v>
      </c>
      <c r="D632" s="25">
        <v>9</v>
      </c>
      <c r="E632" s="26" t="s">
        <v>134</v>
      </c>
      <c r="F632" s="26">
        <v>1</v>
      </c>
      <c r="G632" s="26" t="s">
        <v>179</v>
      </c>
      <c r="H632" s="26" t="s">
        <v>206</v>
      </c>
      <c r="I632" s="25"/>
      <c r="J632" s="26" t="s">
        <v>87</v>
      </c>
      <c r="K632" s="26"/>
      <c r="L632" s="26">
        <v>163</v>
      </c>
      <c r="M632" s="26"/>
      <c r="N632" s="26">
        <v>178</v>
      </c>
      <c r="O632" s="26">
        <v>1</v>
      </c>
      <c r="P632" s="26" t="s">
        <v>101</v>
      </c>
      <c r="Q632" s="26"/>
      <c r="S632" s="26"/>
      <c r="T632" s="26"/>
      <c r="U632" s="26"/>
      <c r="V632" s="26"/>
      <c r="Y632" s="26"/>
      <c r="Z632" s="26"/>
    </row>
    <row r="633" spans="1:26" x14ac:dyDescent="0.35">
      <c r="A633" s="23">
        <v>40003</v>
      </c>
      <c r="B633" s="25">
        <v>2009</v>
      </c>
      <c r="C633" s="25">
        <v>7</v>
      </c>
      <c r="D633" s="25">
        <v>9</v>
      </c>
      <c r="E633" s="26" t="s">
        <v>134</v>
      </c>
      <c r="F633" s="26">
        <v>1</v>
      </c>
      <c r="G633" s="26" t="s">
        <v>179</v>
      </c>
      <c r="H633" s="26" t="s">
        <v>207</v>
      </c>
      <c r="I633" s="25"/>
      <c r="J633" s="26" t="s">
        <v>86</v>
      </c>
      <c r="K633" s="26"/>
      <c r="L633" s="26">
        <v>148</v>
      </c>
      <c r="M633" s="26"/>
      <c r="N633" s="26">
        <v>163</v>
      </c>
      <c r="O633" s="26">
        <v>0</v>
      </c>
      <c r="P633" s="26" t="s">
        <v>102</v>
      </c>
      <c r="Q633" s="26"/>
      <c r="S633" s="26"/>
      <c r="T633" s="26"/>
      <c r="U633" s="26"/>
      <c r="V633" s="26"/>
      <c r="Y633" s="26"/>
      <c r="Z633" s="26"/>
    </row>
    <row r="634" spans="1:26" x14ac:dyDescent="0.35">
      <c r="A634" s="23">
        <v>40003</v>
      </c>
      <c r="B634" s="25">
        <v>2009</v>
      </c>
      <c r="C634" s="25">
        <v>7</v>
      </c>
      <c r="D634" s="25">
        <v>9</v>
      </c>
      <c r="E634" s="26" t="s">
        <v>134</v>
      </c>
      <c r="F634" s="26">
        <v>1</v>
      </c>
      <c r="G634" s="26" t="s">
        <v>179</v>
      </c>
      <c r="H634" s="26" t="s">
        <v>208</v>
      </c>
      <c r="I634" s="25"/>
      <c r="J634" s="26" t="s">
        <v>86</v>
      </c>
      <c r="K634" s="26"/>
      <c r="L634" s="26">
        <v>154</v>
      </c>
      <c r="M634" s="26"/>
      <c r="N634" s="26">
        <v>176</v>
      </c>
      <c r="O634" s="26">
        <v>0</v>
      </c>
      <c r="P634" s="26" t="s">
        <v>102</v>
      </c>
      <c r="Q634" s="26"/>
      <c r="S634" s="26"/>
      <c r="T634" s="26"/>
      <c r="U634" s="26"/>
      <c r="V634" s="26"/>
      <c r="Y634" s="26"/>
      <c r="Z634" s="26"/>
    </row>
    <row r="635" spans="1:26" x14ac:dyDescent="0.35">
      <c r="A635" s="23">
        <v>40003</v>
      </c>
      <c r="B635" s="25">
        <v>2009</v>
      </c>
      <c r="C635" s="25">
        <v>7</v>
      </c>
      <c r="D635" s="25">
        <v>9</v>
      </c>
      <c r="E635" s="26" t="s">
        <v>134</v>
      </c>
      <c r="F635" s="26">
        <v>1</v>
      </c>
      <c r="G635" s="26" t="s">
        <v>179</v>
      </c>
      <c r="H635" s="26" t="s">
        <v>209</v>
      </c>
      <c r="I635" s="25"/>
      <c r="J635" s="26" t="s">
        <v>87</v>
      </c>
      <c r="K635" s="26"/>
      <c r="L635" s="26">
        <v>172</v>
      </c>
      <c r="M635" s="26"/>
      <c r="N635" s="26">
        <v>194</v>
      </c>
      <c r="O635" s="26">
        <v>1</v>
      </c>
      <c r="P635" s="26" t="s">
        <v>101</v>
      </c>
      <c r="Q635" s="26"/>
      <c r="S635" s="26"/>
      <c r="T635" s="26"/>
      <c r="U635" s="26"/>
      <c r="V635" s="26"/>
      <c r="Y635" s="26"/>
      <c r="Z635" s="26"/>
    </row>
    <row r="636" spans="1:26" x14ac:dyDescent="0.35">
      <c r="A636" s="23">
        <v>40003</v>
      </c>
      <c r="B636" s="25">
        <v>2009</v>
      </c>
      <c r="C636" s="25">
        <v>7</v>
      </c>
      <c r="D636" s="25">
        <v>9</v>
      </c>
      <c r="E636" s="26" t="s">
        <v>134</v>
      </c>
      <c r="F636" s="26">
        <v>1</v>
      </c>
      <c r="G636" s="26" t="s">
        <v>179</v>
      </c>
      <c r="H636" s="26" t="s">
        <v>210</v>
      </c>
      <c r="I636" s="25"/>
      <c r="J636" s="26" t="s">
        <v>86</v>
      </c>
      <c r="K636" s="26"/>
      <c r="L636" s="26">
        <v>148</v>
      </c>
      <c r="M636" s="26"/>
      <c r="N636" s="26">
        <v>163</v>
      </c>
      <c r="O636" s="26">
        <v>0</v>
      </c>
      <c r="P636" s="26" t="s">
        <v>102</v>
      </c>
      <c r="Q636" s="26"/>
      <c r="S636" s="26"/>
      <c r="T636" s="26"/>
      <c r="U636" s="26"/>
      <c r="V636" s="26"/>
      <c r="Y636" s="26"/>
      <c r="Z636" s="26"/>
    </row>
    <row r="637" spans="1:26" x14ac:dyDescent="0.35">
      <c r="A637" s="23">
        <v>40003</v>
      </c>
      <c r="B637" s="25">
        <v>2009</v>
      </c>
      <c r="C637" s="25">
        <v>7</v>
      </c>
      <c r="D637" s="25">
        <v>9</v>
      </c>
      <c r="E637" s="26" t="s">
        <v>134</v>
      </c>
      <c r="F637" s="26">
        <v>1</v>
      </c>
      <c r="G637" s="26" t="s">
        <v>179</v>
      </c>
      <c r="H637" s="26" t="s">
        <v>211</v>
      </c>
      <c r="I637" s="25"/>
      <c r="J637" s="26" t="s">
        <v>86</v>
      </c>
      <c r="K637" s="26"/>
      <c r="L637" s="26">
        <v>147</v>
      </c>
      <c r="M637" s="26"/>
      <c r="N637" s="26">
        <v>167</v>
      </c>
      <c r="O637" s="26">
        <v>0</v>
      </c>
      <c r="P637" s="26" t="s">
        <v>102</v>
      </c>
      <c r="Q637" s="26"/>
      <c r="S637" s="26"/>
      <c r="T637" s="26"/>
      <c r="U637" s="26"/>
      <c r="V637" s="26"/>
      <c r="Y637" s="26"/>
      <c r="Z637" s="26"/>
    </row>
    <row r="638" spans="1:26" x14ac:dyDescent="0.35">
      <c r="A638" s="23">
        <v>40003</v>
      </c>
      <c r="B638" s="25">
        <v>2009</v>
      </c>
      <c r="C638" s="25">
        <v>7</v>
      </c>
      <c r="D638" s="25">
        <v>9</v>
      </c>
      <c r="E638" s="26" t="s">
        <v>134</v>
      </c>
      <c r="F638" s="26">
        <v>1</v>
      </c>
      <c r="G638" s="26" t="s">
        <v>179</v>
      </c>
      <c r="H638" s="26" t="s">
        <v>212</v>
      </c>
      <c r="I638" s="25"/>
      <c r="J638" s="26" t="s">
        <v>86</v>
      </c>
      <c r="K638" s="26"/>
      <c r="L638" s="26">
        <v>147</v>
      </c>
      <c r="M638" s="26"/>
      <c r="N638" s="26">
        <v>164</v>
      </c>
      <c r="O638" s="26">
        <v>0</v>
      </c>
      <c r="P638" s="26" t="s">
        <v>102</v>
      </c>
      <c r="Q638" s="26"/>
      <c r="S638" s="26"/>
      <c r="T638" s="26"/>
      <c r="U638" s="26"/>
      <c r="V638" s="26"/>
      <c r="Y638" s="26"/>
      <c r="Z638" s="26"/>
    </row>
    <row r="639" spans="1:26" x14ac:dyDescent="0.35">
      <c r="A639" s="23">
        <v>40003</v>
      </c>
      <c r="B639" s="25">
        <v>2009</v>
      </c>
      <c r="C639" s="25">
        <v>7</v>
      </c>
      <c r="D639" s="25">
        <v>9</v>
      </c>
      <c r="E639" s="26" t="s">
        <v>134</v>
      </c>
      <c r="F639" s="26">
        <v>1</v>
      </c>
      <c r="G639" s="26" t="s">
        <v>179</v>
      </c>
      <c r="H639" s="26" t="s">
        <v>213</v>
      </c>
      <c r="I639" s="25"/>
      <c r="J639" s="26" t="s">
        <v>86</v>
      </c>
      <c r="K639" s="26"/>
      <c r="L639" s="26">
        <v>178</v>
      </c>
      <c r="M639" s="26"/>
      <c r="N639" s="26">
        <v>198</v>
      </c>
      <c r="O639" s="26">
        <v>1</v>
      </c>
      <c r="P639" s="26" t="s">
        <v>101</v>
      </c>
      <c r="Q639" s="26"/>
      <c r="S639" s="26"/>
      <c r="T639" s="26"/>
      <c r="U639" s="26"/>
      <c r="V639" s="26"/>
      <c r="W639" s="26"/>
      <c r="Y639" s="26"/>
      <c r="Z639" s="26"/>
    </row>
    <row r="640" spans="1:26" x14ac:dyDescent="0.35">
      <c r="A640" s="23">
        <v>40004</v>
      </c>
      <c r="B640" s="25">
        <v>2009</v>
      </c>
      <c r="C640" s="25">
        <v>7</v>
      </c>
      <c r="D640" s="25">
        <v>10</v>
      </c>
      <c r="E640" s="26" t="s">
        <v>134</v>
      </c>
      <c r="F640" s="26">
        <v>1</v>
      </c>
      <c r="G640" s="26" t="s">
        <v>179</v>
      </c>
      <c r="H640" s="26" t="s">
        <v>239</v>
      </c>
      <c r="I640" s="25"/>
      <c r="J640" s="26" t="s">
        <v>86</v>
      </c>
      <c r="K640" s="26"/>
      <c r="L640" s="26">
        <v>154</v>
      </c>
      <c r="M640" s="26"/>
      <c r="N640" s="26">
        <v>174</v>
      </c>
      <c r="O640" s="26">
        <v>0</v>
      </c>
      <c r="P640" s="26" t="s">
        <v>102</v>
      </c>
      <c r="Q640" s="26"/>
      <c r="S640" s="26"/>
      <c r="T640" s="26"/>
      <c r="U640" s="26"/>
      <c r="V640" s="26"/>
      <c r="Y640" s="26"/>
      <c r="Z640" s="26"/>
    </row>
    <row r="641" spans="1:26" x14ac:dyDescent="0.35">
      <c r="A641" s="23">
        <v>40008</v>
      </c>
      <c r="B641" s="25">
        <v>2009</v>
      </c>
      <c r="C641" s="25">
        <v>7</v>
      </c>
      <c r="D641" s="25">
        <v>14</v>
      </c>
      <c r="E641" s="26" t="s">
        <v>134</v>
      </c>
      <c r="F641" s="26">
        <v>1</v>
      </c>
      <c r="G641" s="26" t="s">
        <v>179</v>
      </c>
      <c r="H641" s="26" t="s">
        <v>289</v>
      </c>
      <c r="I641" s="25"/>
      <c r="J641" s="26" t="s">
        <v>86</v>
      </c>
      <c r="K641" s="26"/>
      <c r="L641" s="26">
        <v>163</v>
      </c>
      <c r="M641" s="26"/>
      <c r="N641" s="26">
        <v>183</v>
      </c>
      <c r="O641" s="26">
        <v>1</v>
      </c>
      <c r="P641" s="26" t="s">
        <v>101</v>
      </c>
      <c r="Q641" s="26"/>
      <c r="S641" s="26"/>
      <c r="T641" s="26"/>
      <c r="U641" s="26"/>
      <c r="V641" s="26"/>
      <c r="Y641" s="26"/>
      <c r="Z641" s="26"/>
    </row>
    <row r="642" spans="1:26" x14ac:dyDescent="0.35">
      <c r="A642" s="23">
        <v>40008</v>
      </c>
      <c r="B642" s="25">
        <v>2009</v>
      </c>
      <c r="C642" s="25">
        <v>7</v>
      </c>
      <c r="D642" s="25">
        <v>14</v>
      </c>
      <c r="E642" s="26" t="s">
        <v>134</v>
      </c>
      <c r="F642" s="26">
        <v>1</v>
      </c>
      <c r="G642" s="26" t="s">
        <v>179</v>
      </c>
      <c r="H642" s="26" t="s">
        <v>290</v>
      </c>
      <c r="I642" s="25"/>
      <c r="J642" s="26" t="s">
        <v>86</v>
      </c>
      <c r="K642" s="26"/>
      <c r="L642" s="26">
        <v>160</v>
      </c>
      <c r="M642" s="26"/>
      <c r="N642" s="26">
        <v>175</v>
      </c>
      <c r="O642" s="26">
        <v>0</v>
      </c>
      <c r="P642" s="26" t="s">
        <v>102</v>
      </c>
      <c r="Q642" s="26"/>
      <c r="S642" s="26"/>
      <c r="T642" s="26"/>
      <c r="U642" s="26"/>
      <c r="V642" s="26"/>
      <c r="Y642" s="26"/>
      <c r="Z642" s="26"/>
    </row>
    <row r="643" spans="1:26" x14ac:dyDescent="0.35">
      <c r="A643" s="23">
        <v>40008</v>
      </c>
      <c r="B643" s="25">
        <v>2009</v>
      </c>
      <c r="C643" s="25">
        <v>7</v>
      </c>
      <c r="D643" s="25">
        <v>14</v>
      </c>
      <c r="E643" s="26" t="s">
        <v>134</v>
      </c>
      <c r="F643" s="26">
        <v>1</v>
      </c>
      <c r="G643" s="26" t="s">
        <v>179</v>
      </c>
      <c r="H643" s="26" t="s">
        <v>291</v>
      </c>
      <c r="I643" s="25"/>
      <c r="J643" s="26" t="s">
        <v>86</v>
      </c>
      <c r="K643" s="26"/>
      <c r="L643" s="26">
        <v>165</v>
      </c>
      <c r="M643" s="26"/>
      <c r="N643" s="26">
        <v>184</v>
      </c>
      <c r="O643" s="26">
        <v>0</v>
      </c>
      <c r="P643" s="26" t="s">
        <v>102</v>
      </c>
      <c r="Q643" s="26"/>
      <c r="S643" s="26"/>
      <c r="T643" s="26"/>
      <c r="U643" s="26"/>
      <c r="V643" s="26"/>
      <c r="Y643" s="26"/>
      <c r="Z643" s="26"/>
    </row>
    <row r="644" spans="1:26" x14ac:dyDescent="0.35">
      <c r="A644" s="23">
        <v>40008</v>
      </c>
      <c r="B644" s="25">
        <v>2009</v>
      </c>
      <c r="C644" s="25">
        <v>7</v>
      </c>
      <c r="D644" s="25">
        <v>14</v>
      </c>
      <c r="E644" s="26" t="s">
        <v>134</v>
      </c>
      <c r="F644" s="26">
        <v>1</v>
      </c>
      <c r="G644" s="26" t="s">
        <v>179</v>
      </c>
      <c r="H644" s="26" t="s">
        <v>292</v>
      </c>
      <c r="I644" s="25"/>
      <c r="J644" s="26" t="s">
        <v>86</v>
      </c>
      <c r="K644" s="26"/>
      <c r="L644" s="26">
        <v>168</v>
      </c>
      <c r="M644" s="26"/>
      <c r="N644" s="26">
        <v>189</v>
      </c>
      <c r="O644" s="26">
        <v>1</v>
      </c>
      <c r="P644" s="26" t="s">
        <v>101</v>
      </c>
      <c r="Q644" s="26"/>
      <c r="S644" s="26"/>
      <c r="T644" s="26"/>
      <c r="U644" s="26"/>
      <c r="V644" s="26"/>
      <c r="Y644" s="26"/>
      <c r="Z644" s="26"/>
    </row>
    <row r="645" spans="1:26" x14ac:dyDescent="0.35">
      <c r="A645" s="23">
        <v>40008</v>
      </c>
      <c r="B645" s="25">
        <v>2009</v>
      </c>
      <c r="C645" s="25">
        <v>7</v>
      </c>
      <c r="D645" s="25">
        <v>14</v>
      </c>
      <c r="E645" s="26" t="s">
        <v>134</v>
      </c>
      <c r="F645" s="26">
        <v>1</v>
      </c>
      <c r="G645" s="26" t="s">
        <v>179</v>
      </c>
      <c r="H645" s="26" t="s">
        <v>293</v>
      </c>
      <c r="I645" s="25"/>
      <c r="J645" s="26" t="s">
        <v>87</v>
      </c>
      <c r="K645" s="26"/>
      <c r="L645" s="26">
        <v>175</v>
      </c>
      <c r="M645" s="26"/>
      <c r="N645" s="26">
        <v>195</v>
      </c>
      <c r="O645" s="26">
        <v>0</v>
      </c>
      <c r="P645" s="26" t="s">
        <v>102</v>
      </c>
      <c r="Q645" s="26"/>
      <c r="S645" s="26"/>
      <c r="T645" s="26"/>
      <c r="U645" s="26"/>
      <c r="V645" s="26"/>
      <c r="Y645" s="26"/>
      <c r="Z645" s="26"/>
    </row>
    <row r="646" spans="1:26" x14ac:dyDescent="0.35">
      <c r="A646" s="23">
        <v>40008</v>
      </c>
      <c r="B646" s="25">
        <v>2009</v>
      </c>
      <c r="C646" s="25">
        <v>7</v>
      </c>
      <c r="D646" s="25">
        <v>14</v>
      </c>
      <c r="E646" s="26" t="s">
        <v>134</v>
      </c>
      <c r="F646" s="26">
        <v>1</v>
      </c>
      <c r="G646" s="26" t="s">
        <v>179</v>
      </c>
      <c r="H646" s="26" t="s">
        <v>294</v>
      </c>
      <c r="I646" s="25"/>
      <c r="J646" s="26" t="s">
        <v>86</v>
      </c>
      <c r="K646" s="26"/>
      <c r="L646" s="26">
        <v>171</v>
      </c>
      <c r="M646" s="26"/>
      <c r="N646" s="26">
        <v>195</v>
      </c>
      <c r="O646" s="26">
        <v>0</v>
      </c>
      <c r="P646" s="26" t="s">
        <v>102</v>
      </c>
      <c r="Q646" s="26"/>
      <c r="S646" s="26"/>
      <c r="T646" s="26"/>
      <c r="U646" s="26"/>
      <c r="V646" s="26"/>
      <c r="Y646" s="26"/>
      <c r="Z646" s="26"/>
    </row>
    <row r="647" spans="1:26" x14ac:dyDescent="0.35">
      <c r="A647" s="23">
        <v>40004</v>
      </c>
      <c r="B647" s="25">
        <v>2009</v>
      </c>
      <c r="C647" s="25">
        <v>7</v>
      </c>
      <c r="D647" s="25">
        <v>10</v>
      </c>
      <c r="E647" s="26" t="s">
        <v>134</v>
      </c>
      <c r="F647" s="26">
        <v>1</v>
      </c>
      <c r="G647" s="26" t="s">
        <v>179</v>
      </c>
      <c r="H647" s="26" t="s">
        <v>240</v>
      </c>
      <c r="I647" s="25"/>
      <c r="J647" s="26" t="s">
        <v>87</v>
      </c>
      <c r="K647" s="26"/>
      <c r="L647" s="26">
        <v>187</v>
      </c>
      <c r="M647" s="26"/>
      <c r="N647" s="26">
        <v>204</v>
      </c>
      <c r="O647" s="26">
        <v>1</v>
      </c>
      <c r="P647" s="26" t="s">
        <v>101</v>
      </c>
      <c r="Q647" s="26"/>
      <c r="S647" s="26"/>
      <c r="T647" s="26"/>
      <c r="U647" s="26"/>
      <c r="V647" s="26"/>
      <c r="Y647" s="26"/>
      <c r="Z647" s="26"/>
    </row>
    <row r="648" spans="1:26" x14ac:dyDescent="0.35">
      <c r="A648" s="23">
        <v>40004</v>
      </c>
      <c r="B648" s="25">
        <v>2009</v>
      </c>
      <c r="C648" s="25">
        <v>7</v>
      </c>
      <c r="D648" s="25">
        <v>10</v>
      </c>
      <c r="E648" s="26" t="s">
        <v>134</v>
      </c>
      <c r="F648" s="26">
        <v>1</v>
      </c>
      <c r="G648" s="26" t="s">
        <v>179</v>
      </c>
      <c r="H648" s="26" t="s">
        <v>241</v>
      </c>
      <c r="I648" s="25"/>
      <c r="J648" s="26" t="s">
        <v>86</v>
      </c>
      <c r="K648" s="26"/>
      <c r="L648" s="26">
        <v>156</v>
      </c>
      <c r="M648" s="26"/>
      <c r="N648" s="26">
        <v>178</v>
      </c>
      <c r="O648" s="26">
        <v>0</v>
      </c>
      <c r="P648" s="26" t="s">
        <v>102</v>
      </c>
      <c r="Q648" s="26"/>
      <c r="S648" s="26"/>
      <c r="T648" s="26"/>
      <c r="U648" s="26"/>
      <c r="V648" s="26"/>
      <c r="Y648" s="26"/>
      <c r="Z648" s="26"/>
    </row>
    <row r="649" spans="1:26" x14ac:dyDescent="0.35">
      <c r="A649" s="23">
        <v>40004</v>
      </c>
      <c r="B649" s="25">
        <v>2009</v>
      </c>
      <c r="C649" s="25">
        <v>7</v>
      </c>
      <c r="D649" s="25">
        <v>10</v>
      </c>
      <c r="E649" s="26" t="s">
        <v>134</v>
      </c>
      <c r="F649" s="26">
        <v>1</v>
      </c>
      <c r="G649" s="26" t="s">
        <v>179</v>
      </c>
      <c r="H649" s="26" t="s">
        <v>242</v>
      </c>
      <c r="I649" s="25"/>
      <c r="J649" s="26" t="s">
        <v>86</v>
      </c>
      <c r="K649" s="26"/>
      <c r="L649" s="26">
        <v>150</v>
      </c>
      <c r="M649" s="26"/>
      <c r="N649" s="26">
        <v>171</v>
      </c>
      <c r="O649" s="26">
        <v>0</v>
      </c>
      <c r="P649" s="26" t="s">
        <v>102</v>
      </c>
      <c r="Q649" s="26"/>
      <c r="S649" s="26"/>
      <c r="T649" s="26"/>
      <c r="U649" s="26"/>
      <c r="V649" s="26"/>
      <c r="Y649" s="26"/>
      <c r="Z649" s="26"/>
    </row>
    <row r="650" spans="1:26" x14ac:dyDescent="0.35">
      <c r="A650" s="23">
        <v>40004</v>
      </c>
      <c r="B650" s="25">
        <v>2009</v>
      </c>
      <c r="C650" s="25">
        <v>7</v>
      </c>
      <c r="D650" s="25">
        <v>10</v>
      </c>
      <c r="E650" s="26" t="s">
        <v>134</v>
      </c>
      <c r="F650" s="26">
        <v>1</v>
      </c>
      <c r="G650" s="26" t="s">
        <v>179</v>
      </c>
      <c r="H650" s="26" t="s">
        <v>243</v>
      </c>
      <c r="I650" s="25"/>
      <c r="J650" s="26" t="s">
        <v>86</v>
      </c>
      <c r="K650" s="26"/>
      <c r="L650" s="26">
        <v>159</v>
      </c>
      <c r="M650" s="26"/>
      <c r="N650" s="26">
        <v>181</v>
      </c>
      <c r="O650" s="26">
        <v>0</v>
      </c>
      <c r="P650" s="26" t="s">
        <v>102</v>
      </c>
      <c r="Q650" s="26"/>
      <c r="S650" s="26"/>
      <c r="T650" s="26"/>
      <c r="U650" s="26"/>
      <c r="V650" s="26"/>
      <c r="Y650" s="26"/>
      <c r="Z650" s="26"/>
    </row>
    <row r="651" spans="1:26" x14ac:dyDescent="0.35">
      <c r="A651" s="23">
        <v>40004</v>
      </c>
      <c r="B651" s="25">
        <v>2009</v>
      </c>
      <c r="C651" s="25">
        <v>7</v>
      </c>
      <c r="D651" s="25">
        <v>10</v>
      </c>
      <c r="E651" s="26" t="s">
        <v>134</v>
      </c>
      <c r="F651" s="26">
        <v>1</v>
      </c>
      <c r="G651" s="26" t="s">
        <v>179</v>
      </c>
      <c r="H651" s="26" t="s">
        <v>244</v>
      </c>
      <c r="I651" s="25"/>
      <c r="J651" s="26" t="s">
        <v>86</v>
      </c>
      <c r="K651" s="26"/>
      <c r="L651" s="26">
        <v>148</v>
      </c>
      <c r="M651" s="26"/>
      <c r="N651" s="26">
        <v>170</v>
      </c>
      <c r="O651" s="26">
        <v>0</v>
      </c>
      <c r="P651" s="26" t="s">
        <v>102</v>
      </c>
      <c r="Q651" s="26"/>
      <c r="S651" s="26"/>
      <c r="T651" s="26"/>
      <c r="U651" s="26"/>
      <c r="V651" s="26"/>
      <c r="Y651" s="26"/>
      <c r="Z651" s="26"/>
    </row>
    <row r="652" spans="1:26" x14ac:dyDescent="0.35">
      <c r="A652" s="23">
        <v>40004</v>
      </c>
      <c r="B652" s="25">
        <v>2009</v>
      </c>
      <c r="C652" s="25">
        <v>7</v>
      </c>
      <c r="D652" s="25">
        <v>10</v>
      </c>
      <c r="E652" s="26" t="s">
        <v>134</v>
      </c>
      <c r="F652" s="26">
        <v>1</v>
      </c>
      <c r="G652" s="26" t="s">
        <v>179</v>
      </c>
      <c r="H652" s="26" t="s">
        <v>245</v>
      </c>
      <c r="I652" s="25"/>
      <c r="J652" s="26" t="s">
        <v>86</v>
      </c>
      <c r="K652" s="26"/>
      <c r="L652" s="26">
        <v>165</v>
      </c>
      <c r="M652" s="26"/>
      <c r="N652" s="26">
        <v>186</v>
      </c>
      <c r="O652" s="26">
        <v>0</v>
      </c>
      <c r="P652" s="26" t="s">
        <v>102</v>
      </c>
      <c r="Q652" s="26"/>
      <c r="S652" s="26"/>
      <c r="T652" s="26"/>
      <c r="U652" s="26"/>
      <c r="V652" s="26"/>
      <c r="Y652" s="26"/>
      <c r="Z652" s="26"/>
    </row>
    <row r="653" spans="1:26" x14ac:dyDescent="0.35">
      <c r="A653" s="23">
        <v>40004</v>
      </c>
      <c r="B653" s="25">
        <v>2009</v>
      </c>
      <c r="C653" s="25">
        <v>7</v>
      </c>
      <c r="D653" s="25">
        <v>10</v>
      </c>
      <c r="E653" s="26" t="s">
        <v>134</v>
      </c>
      <c r="F653" s="26">
        <v>1</v>
      </c>
      <c r="G653" s="26" t="s">
        <v>179</v>
      </c>
      <c r="H653" s="26" t="s">
        <v>246</v>
      </c>
      <c r="I653" s="25"/>
      <c r="J653" s="26" t="s">
        <v>86</v>
      </c>
      <c r="K653" s="26"/>
      <c r="L653" s="26">
        <v>165</v>
      </c>
      <c r="M653" s="26"/>
      <c r="N653" s="26">
        <v>190</v>
      </c>
      <c r="O653" s="26">
        <v>0</v>
      </c>
      <c r="P653" s="26" t="s">
        <v>102</v>
      </c>
      <c r="Q653" s="26"/>
      <c r="S653" s="26"/>
      <c r="T653" s="26"/>
      <c r="U653" s="26"/>
      <c r="V653" s="26"/>
      <c r="Y653" s="26"/>
      <c r="Z653" s="26"/>
    </row>
    <row r="654" spans="1:26" x14ac:dyDescent="0.35">
      <c r="A654" s="23">
        <v>40006</v>
      </c>
      <c r="B654" s="25">
        <v>2009</v>
      </c>
      <c r="C654" s="25">
        <v>7</v>
      </c>
      <c r="D654" s="25">
        <v>12</v>
      </c>
      <c r="E654" s="26" t="s">
        <v>134</v>
      </c>
      <c r="F654" s="26">
        <v>1</v>
      </c>
      <c r="G654" s="26" t="s">
        <v>179</v>
      </c>
      <c r="H654" s="26" t="s">
        <v>275</v>
      </c>
      <c r="I654" s="25"/>
      <c r="J654" s="26" t="s">
        <v>86</v>
      </c>
      <c r="K654" s="26"/>
      <c r="L654" s="26">
        <v>157</v>
      </c>
      <c r="M654" s="26"/>
      <c r="N654" s="26">
        <v>178</v>
      </c>
      <c r="O654" s="26">
        <v>0</v>
      </c>
      <c r="P654" s="26" t="s">
        <v>102</v>
      </c>
      <c r="Q654" s="26"/>
      <c r="S654" s="26"/>
      <c r="T654" s="26"/>
      <c r="U654" s="26"/>
      <c r="V654" s="26"/>
      <c r="Y654" s="26"/>
      <c r="Z654" s="26"/>
    </row>
    <row r="655" spans="1:26" x14ac:dyDescent="0.35">
      <c r="A655" s="23">
        <v>40006</v>
      </c>
      <c r="B655" s="25">
        <v>2009</v>
      </c>
      <c r="C655" s="25">
        <v>7</v>
      </c>
      <c r="D655" s="25">
        <v>12</v>
      </c>
      <c r="E655" s="26" t="s">
        <v>134</v>
      </c>
      <c r="F655" s="26">
        <v>1</v>
      </c>
      <c r="G655" s="26" t="s">
        <v>179</v>
      </c>
      <c r="H655" s="26" t="s">
        <v>276</v>
      </c>
      <c r="I655" s="25"/>
      <c r="J655" s="26" t="s">
        <v>86</v>
      </c>
      <c r="K655" s="26"/>
      <c r="L655" s="26">
        <v>155</v>
      </c>
      <c r="M655" s="26"/>
      <c r="N655" s="26">
        <v>175</v>
      </c>
      <c r="O655" s="26">
        <v>0</v>
      </c>
      <c r="P655" s="26" t="s">
        <v>102</v>
      </c>
      <c r="Q655" s="26"/>
      <c r="S655" s="26"/>
      <c r="T655" s="26"/>
      <c r="U655" s="26"/>
      <c r="V655" s="26"/>
      <c r="Y655" s="26"/>
      <c r="Z655" s="26"/>
    </row>
    <row r="656" spans="1:26" x14ac:dyDescent="0.35">
      <c r="A656" s="23">
        <v>40006</v>
      </c>
      <c r="B656" s="25">
        <v>2009</v>
      </c>
      <c r="C656" s="25">
        <v>7</v>
      </c>
      <c r="D656" s="25">
        <v>12</v>
      </c>
      <c r="E656" s="26" t="s">
        <v>134</v>
      </c>
      <c r="F656" s="26">
        <v>1</v>
      </c>
      <c r="G656" s="26" t="s">
        <v>179</v>
      </c>
      <c r="H656" s="26" t="s">
        <v>277</v>
      </c>
      <c r="I656" s="25"/>
      <c r="J656" s="26" t="s">
        <v>86</v>
      </c>
      <c r="K656" s="26"/>
      <c r="L656" s="26">
        <v>150</v>
      </c>
      <c r="M656" s="26"/>
      <c r="N656" s="26">
        <v>166</v>
      </c>
      <c r="O656" s="26">
        <v>0</v>
      </c>
      <c r="P656" s="26" t="s">
        <v>102</v>
      </c>
      <c r="Q656" s="26"/>
      <c r="S656" s="26"/>
      <c r="T656" s="26"/>
      <c r="U656" s="26"/>
      <c r="V656" s="26"/>
      <c r="Y656" s="26"/>
      <c r="Z656" s="26"/>
    </row>
    <row r="657" spans="1:26" x14ac:dyDescent="0.35">
      <c r="A657" s="23">
        <v>40006</v>
      </c>
      <c r="B657" s="25">
        <v>2009</v>
      </c>
      <c r="C657" s="25">
        <v>7</v>
      </c>
      <c r="D657" s="25">
        <v>12</v>
      </c>
      <c r="E657" s="26" t="s">
        <v>134</v>
      </c>
      <c r="F657" s="26">
        <v>1</v>
      </c>
      <c r="G657" s="26" t="s">
        <v>179</v>
      </c>
      <c r="H657" s="26" t="s">
        <v>278</v>
      </c>
      <c r="I657" s="25"/>
      <c r="J657" s="26" t="s">
        <v>86</v>
      </c>
      <c r="K657" s="26"/>
      <c r="L657" s="26">
        <v>156</v>
      </c>
      <c r="M657" s="26"/>
      <c r="N657" s="26">
        <v>173</v>
      </c>
      <c r="O657" s="26">
        <v>0</v>
      </c>
      <c r="P657" s="26" t="s">
        <v>102</v>
      </c>
      <c r="Q657" s="26"/>
      <c r="S657" s="26"/>
      <c r="T657" s="26"/>
      <c r="U657" s="26"/>
      <c r="V657" s="26"/>
      <c r="Y657" s="26"/>
      <c r="Z657" s="26"/>
    </row>
    <row r="658" spans="1:26" x14ac:dyDescent="0.35">
      <c r="A658" s="23">
        <v>40006</v>
      </c>
      <c r="B658" s="25">
        <v>2009</v>
      </c>
      <c r="C658" s="25">
        <v>7</v>
      </c>
      <c r="D658" s="25">
        <v>12</v>
      </c>
      <c r="E658" s="26" t="s">
        <v>134</v>
      </c>
      <c r="F658" s="26">
        <v>1</v>
      </c>
      <c r="G658" s="26" t="s">
        <v>179</v>
      </c>
      <c r="H658" s="26" t="s">
        <v>279</v>
      </c>
      <c r="I658" s="25"/>
      <c r="J658" s="26" t="s">
        <v>87</v>
      </c>
      <c r="K658" s="26"/>
      <c r="L658" s="26">
        <v>171</v>
      </c>
      <c r="M658" s="26"/>
      <c r="N658" s="26">
        <v>195</v>
      </c>
      <c r="O658" s="26">
        <v>1</v>
      </c>
      <c r="P658" s="26" t="s">
        <v>101</v>
      </c>
      <c r="Q658" s="26"/>
      <c r="S658" s="26"/>
      <c r="T658" s="26"/>
      <c r="U658" s="26"/>
      <c r="V658" s="26"/>
      <c r="Y658" s="26"/>
      <c r="Z658" s="26"/>
    </row>
    <row r="659" spans="1:26" x14ac:dyDescent="0.35">
      <c r="A659" s="23">
        <v>40006</v>
      </c>
      <c r="B659" s="25">
        <v>2009</v>
      </c>
      <c r="C659" s="25">
        <v>7</v>
      </c>
      <c r="D659" s="25">
        <v>12</v>
      </c>
      <c r="E659" s="26" t="s">
        <v>134</v>
      </c>
      <c r="F659" s="26">
        <v>1</v>
      </c>
      <c r="G659" s="26" t="s">
        <v>179</v>
      </c>
      <c r="H659" s="26" t="s">
        <v>280</v>
      </c>
      <c r="I659" s="25"/>
      <c r="J659" s="26" t="s">
        <v>87</v>
      </c>
      <c r="K659" s="26"/>
      <c r="L659" s="26">
        <v>175</v>
      </c>
      <c r="M659" s="26"/>
      <c r="N659" s="26">
        <v>196</v>
      </c>
      <c r="O659" s="26">
        <v>1</v>
      </c>
      <c r="P659" s="26" t="s">
        <v>101</v>
      </c>
      <c r="Q659" s="26"/>
      <c r="S659" s="26"/>
      <c r="T659" s="26"/>
      <c r="U659" s="26"/>
      <c r="V659" s="26"/>
      <c r="Y659" s="26"/>
      <c r="Z659" s="26"/>
    </row>
    <row r="660" spans="1:26" x14ac:dyDescent="0.35">
      <c r="A660" s="23">
        <v>40005</v>
      </c>
      <c r="B660" s="25">
        <v>2009</v>
      </c>
      <c r="C660" s="25">
        <v>7</v>
      </c>
      <c r="D660" s="25">
        <v>11</v>
      </c>
      <c r="E660" s="26" t="s">
        <v>134</v>
      </c>
      <c r="F660" s="26">
        <v>1</v>
      </c>
      <c r="G660" s="26" t="s">
        <v>179</v>
      </c>
      <c r="H660" s="26" t="s">
        <v>267</v>
      </c>
      <c r="I660" s="25"/>
      <c r="J660" s="26" t="s">
        <v>86</v>
      </c>
      <c r="K660" s="26"/>
      <c r="L660" s="26">
        <v>149</v>
      </c>
      <c r="M660" s="26"/>
      <c r="N660" s="26">
        <v>167</v>
      </c>
      <c r="O660" s="26">
        <v>0</v>
      </c>
      <c r="P660" s="26" t="s">
        <v>102</v>
      </c>
      <c r="Q660" s="26"/>
      <c r="S660" s="26"/>
      <c r="T660" s="26"/>
      <c r="U660" s="26"/>
      <c r="V660" s="26"/>
      <c r="Y660" s="26"/>
      <c r="Z660" s="26"/>
    </row>
    <row r="661" spans="1:26" x14ac:dyDescent="0.35">
      <c r="A661" s="23">
        <v>40005</v>
      </c>
      <c r="B661" s="25">
        <v>2009</v>
      </c>
      <c r="C661" s="25">
        <v>7</v>
      </c>
      <c r="D661" s="25">
        <v>11</v>
      </c>
      <c r="E661" s="26" t="s">
        <v>134</v>
      </c>
      <c r="F661" s="26">
        <v>1</v>
      </c>
      <c r="G661" s="26" t="s">
        <v>179</v>
      </c>
      <c r="H661" s="26" t="s">
        <v>268</v>
      </c>
      <c r="I661" s="25"/>
      <c r="J661" s="26" t="s">
        <v>86</v>
      </c>
      <c r="K661" s="26"/>
      <c r="L661" s="26">
        <v>146</v>
      </c>
      <c r="M661" s="26"/>
      <c r="N661" s="26">
        <v>165</v>
      </c>
      <c r="O661" s="26">
        <v>0</v>
      </c>
      <c r="P661" s="26" t="s">
        <v>102</v>
      </c>
      <c r="Q661" s="26"/>
      <c r="S661" s="26"/>
      <c r="T661" s="26"/>
      <c r="U661" s="26"/>
      <c r="V661" s="26"/>
      <c r="Y661" s="26"/>
      <c r="Z661" s="26"/>
    </row>
    <row r="662" spans="1:26" x14ac:dyDescent="0.35">
      <c r="A662" s="23">
        <v>40001</v>
      </c>
      <c r="B662" s="25">
        <v>2009</v>
      </c>
      <c r="C662" s="25">
        <v>7</v>
      </c>
      <c r="D662" s="25">
        <v>7</v>
      </c>
      <c r="E662" s="26" t="s">
        <v>94</v>
      </c>
      <c r="F662" s="26">
        <v>1</v>
      </c>
      <c r="G662" s="26" t="s">
        <v>179</v>
      </c>
      <c r="H662" s="26" t="s">
        <v>180</v>
      </c>
      <c r="I662" s="25">
        <v>985120030749550</v>
      </c>
      <c r="J662" s="26" t="s">
        <v>87</v>
      </c>
      <c r="K662" s="26"/>
      <c r="L662" s="26">
        <v>164</v>
      </c>
      <c r="M662" s="26"/>
      <c r="N662" s="26">
        <v>182</v>
      </c>
      <c r="O662" s="26">
        <v>0</v>
      </c>
      <c r="P662" s="26" t="s">
        <v>102</v>
      </c>
      <c r="Q662" s="26"/>
      <c r="S662" s="26"/>
      <c r="T662" s="26"/>
      <c r="U662" s="26"/>
      <c r="V662" s="26"/>
      <c r="Y662" s="26"/>
      <c r="Z662" s="26"/>
    </row>
    <row r="663" spans="1:26" x14ac:dyDescent="0.35">
      <c r="A663" s="23">
        <v>40008</v>
      </c>
      <c r="B663" s="25">
        <v>2009</v>
      </c>
      <c r="C663" s="25">
        <v>7</v>
      </c>
      <c r="D663" s="25">
        <v>14</v>
      </c>
      <c r="E663" s="26" t="s">
        <v>119</v>
      </c>
      <c r="F663" s="26">
        <v>1</v>
      </c>
      <c r="G663" s="26" t="s">
        <v>179</v>
      </c>
      <c r="H663" s="26" t="s">
        <v>180</v>
      </c>
      <c r="I663" s="25"/>
      <c r="J663" s="26" t="s">
        <v>1332</v>
      </c>
      <c r="K663" s="26"/>
      <c r="L663" s="26"/>
      <c r="M663" s="26"/>
      <c r="N663" s="26"/>
      <c r="O663" s="26">
        <v>0</v>
      </c>
      <c r="P663" s="26" t="s">
        <v>102</v>
      </c>
      <c r="Q663" s="26"/>
      <c r="R663" s="26">
        <v>1</v>
      </c>
      <c r="S663" s="26"/>
      <c r="T663" s="26"/>
      <c r="U663" s="26"/>
      <c r="V663" s="26"/>
      <c r="Y663" s="26"/>
      <c r="Z663" s="26"/>
    </row>
    <row r="664" spans="1:26" x14ac:dyDescent="0.35">
      <c r="A664" s="23">
        <v>40001</v>
      </c>
      <c r="B664" s="25">
        <v>2009</v>
      </c>
      <c r="C664" s="25">
        <v>7</v>
      </c>
      <c r="D664" s="25">
        <v>7</v>
      </c>
      <c r="E664" s="26" t="s">
        <v>94</v>
      </c>
      <c r="F664" s="26">
        <v>1</v>
      </c>
      <c r="G664" s="26" t="s">
        <v>179</v>
      </c>
      <c r="H664" s="26" t="s">
        <v>181</v>
      </c>
      <c r="I664" s="25">
        <v>985120030773490</v>
      </c>
      <c r="J664" s="26" t="s">
        <v>87</v>
      </c>
      <c r="K664" s="26"/>
      <c r="L664" s="26">
        <v>183</v>
      </c>
      <c r="M664" s="26"/>
      <c r="N664" s="26">
        <v>210</v>
      </c>
      <c r="O664" s="26">
        <v>0</v>
      </c>
      <c r="P664" s="26" t="s">
        <v>102</v>
      </c>
      <c r="Q664" s="26"/>
      <c r="S664" s="26"/>
      <c r="T664" s="26"/>
      <c r="U664" s="26"/>
      <c r="V664" s="26"/>
      <c r="Y664" s="26"/>
      <c r="Z664" s="26"/>
    </row>
    <row r="665" spans="1:26" x14ac:dyDescent="0.35">
      <c r="A665" s="23">
        <v>40001</v>
      </c>
      <c r="B665" s="25">
        <v>2009</v>
      </c>
      <c r="C665" s="25">
        <v>7</v>
      </c>
      <c r="D665" s="25">
        <v>7</v>
      </c>
      <c r="E665" s="26" t="s">
        <v>123</v>
      </c>
      <c r="F665" s="26">
        <v>1</v>
      </c>
      <c r="G665" s="26" t="s">
        <v>179</v>
      </c>
      <c r="H665" s="26" t="s">
        <v>182</v>
      </c>
      <c r="I665" s="25">
        <v>985120030764206</v>
      </c>
      <c r="J665" s="26" t="s">
        <v>86</v>
      </c>
      <c r="K665" s="26"/>
      <c r="L665" s="26">
        <v>150</v>
      </c>
      <c r="M665" s="26"/>
      <c r="N665" s="26">
        <v>170</v>
      </c>
      <c r="O665" s="26">
        <v>0</v>
      </c>
      <c r="P665" s="26" t="s">
        <v>102</v>
      </c>
      <c r="Q665" s="26"/>
      <c r="S665" s="26"/>
      <c r="T665" s="26"/>
      <c r="U665" s="26"/>
      <c r="V665" s="26"/>
      <c r="Y665" s="26"/>
      <c r="Z665" s="26"/>
    </row>
    <row r="666" spans="1:26" x14ac:dyDescent="0.35">
      <c r="A666" s="23">
        <v>40001</v>
      </c>
      <c r="B666" s="25">
        <v>2009</v>
      </c>
      <c r="C666" s="25">
        <v>7</v>
      </c>
      <c r="D666" s="25">
        <v>7</v>
      </c>
      <c r="E666" s="26" t="s">
        <v>123</v>
      </c>
      <c r="F666" s="26">
        <v>1</v>
      </c>
      <c r="G666" s="26" t="s">
        <v>179</v>
      </c>
      <c r="H666" s="26" t="s">
        <v>183</v>
      </c>
      <c r="I666" s="25">
        <v>985120030757898</v>
      </c>
      <c r="J666" s="26" t="s">
        <v>504</v>
      </c>
      <c r="K666" s="26"/>
      <c r="L666" s="26">
        <v>166</v>
      </c>
      <c r="M666" s="26"/>
      <c r="N666" s="26">
        <v>186</v>
      </c>
      <c r="O666" s="26">
        <v>0</v>
      </c>
      <c r="P666" s="26" t="s">
        <v>102</v>
      </c>
      <c r="Q666" s="26"/>
      <c r="S666" s="26"/>
      <c r="T666" s="26"/>
      <c r="U666" s="26"/>
      <c r="V666" s="26"/>
      <c r="Y666" s="26"/>
      <c r="Z666" s="26"/>
    </row>
    <row r="667" spans="1:26" x14ac:dyDescent="0.35">
      <c r="A667" s="23">
        <v>40002</v>
      </c>
      <c r="B667" s="25">
        <v>2009</v>
      </c>
      <c r="C667" s="25">
        <v>7</v>
      </c>
      <c r="D667" s="25">
        <v>8</v>
      </c>
      <c r="E667" s="26" t="s">
        <v>94</v>
      </c>
      <c r="F667" s="26">
        <v>1</v>
      </c>
      <c r="G667" s="26" t="s">
        <v>179</v>
      </c>
      <c r="H667" s="26" t="s">
        <v>183</v>
      </c>
      <c r="I667" s="25"/>
      <c r="J667" s="26" t="s">
        <v>1332</v>
      </c>
      <c r="K667" s="26"/>
      <c r="L667" s="26"/>
      <c r="M667" s="26"/>
      <c r="N667" s="26"/>
      <c r="O667" s="26">
        <v>0</v>
      </c>
      <c r="P667" s="26" t="s">
        <v>102</v>
      </c>
      <c r="Q667" s="26"/>
      <c r="R667" s="26">
        <v>1</v>
      </c>
      <c r="S667" s="26"/>
      <c r="T667" s="26"/>
      <c r="U667" s="26"/>
      <c r="V667" s="26"/>
      <c r="Y667" s="26"/>
      <c r="Z667" s="26"/>
    </row>
    <row r="668" spans="1:26" x14ac:dyDescent="0.35">
      <c r="A668" s="23">
        <v>40018</v>
      </c>
      <c r="B668" s="25">
        <v>2009</v>
      </c>
      <c r="C668" s="25">
        <v>7</v>
      </c>
      <c r="D668" s="25">
        <v>24</v>
      </c>
      <c r="E668" s="26" t="s">
        <v>123</v>
      </c>
      <c r="F668" s="26">
        <v>1</v>
      </c>
      <c r="G668" s="26" t="s">
        <v>179</v>
      </c>
      <c r="H668" s="26" t="s">
        <v>183</v>
      </c>
      <c r="I668" s="25"/>
      <c r="J668" s="26" t="s">
        <v>1332</v>
      </c>
      <c r="K668" s="26"/>
      <c r="L668" s="26"/>
      <c r="M668" s="26"/>
      <c r="N668" s="26"/>
      <c r="O668" s="26">
        <v>0</v>
      </c>
      <c r="P668" s="26" t="s">
        <v>102</v>
      </c>
      <c r="Q668" s="26"/>
      <c r="R668" s="26">
        <v>1</v>
      </c>
      <c r="S668" s="26"/>
      <c r="T668" s="26"/>
      <c r="U668" s="26"/>
      <c r="V668" s="26"/>
      <c r="Y668" s="26"/>
      <c r="Z668" s="26"/>
    </row>
    <row r="669" spans="1:26" x14ac:dyDescent="0.35">
      <c r="A669" s="23">
        <v>40001</v>
      </c>
      <c r="B669" s="25">
        <v>2009</v>
      </c>
      <c r="C669" s="25">
        <v>7</v>
      </c>
      <c r="D669" s="25">
        <v>7</v>
      </c>
      <c r="E669" s="26" t="s">
        <v>123</v>
      </c>
      <c r="F669" s="26">
        <v>1</v>
      </c>
      <c r="G669" s="26" t="s">
        <v>179</v>
      </c>
      <c r="H669" s="26" t="s">
        <v>184</v>
      </c>
      <c r="I669" s="25">
        <v>985120031119187</v>
      </c>
      <c r="J669" s="26" t="s">
        <v>87</v>
      </c>
      <c r="K669" s="26"/>
      <c r="L669" s="26">
        <v>170</v>
      </c>
      <c r="M669" s="26"/>
      <c r="N669" s="26">
        <v>194</v>
      </c>
      <c r="O669" s="26">
        <v>0</v>
      </c>
      <c r="P669" s="26" t="s">
        <v>102</v>
      </c>
      <c r="Q669" s="26"/>
      <c r="S669" s="26" t="s">
        <v>103</v>
      </c>
      <c r="T669" s="26"/>
      <c r="U669" s="26"/>
      <c r="V669" s="26"/>
      <c r="Y669" s="26"/>
      <c r="Z669" s="26"/>
    </row>
    <row r="670" spans="1:26" x14ac:dyDescent="0.35">
      <c r="A670" s="23">
        <v>40001</v>
      </c>
      <c r="B670" s="25">
        <v>2009</v>
      </c>
      <c r="C670" s="25">
        <v>7</v>
      </c>
      <c r="D670" s="25">
        <v>7</v>
      </c>
      <c r="E670" s="26" t="s">
        <v>123</v>
      </c>
      <c r="F670" s="26">
        <v>1</v>
      </c>
      <c r="G670" s="26" t="s">
        <v>179</v>
      </c>
      <c r="H670" s="26" t="s">
        <v>185</v>
      </c>
      <c r="I670" s="25">
        <v>985120030773485</v>
      </c>
      <c r="J670" s="26" t="s">
        <v>86</v>
      </c>
      <c r="K670" s="26"/>
      <c r="L670" s="26">
        <v>170</v>
      </c>
      <c r="M670" s="26"/>
      <c r="N670" s="26">
        <v>193</v>
      </c>
      <c r="O670" s="26">
        <v>0</v>
      </c>
      <c r="P670" s="26" t="s">
        <v>102</v>
      </c>
      <c r="Q670" s="26"/>
      <c r="S670" s="26"/>
      <c r="T670" s="26"/>
      <c r="U670" s="26"/>
      <c r="V670" s="26"/>
      <c r="Y670" s="26"/>
      <c r="Z670" s="26"/>
    </row>
    <row r="671" spans="1:26" x14ac:dyDescent="0.35">
      <c r="A671" s="23">
        <v>40002</v>
      </c>
      <c r="B671" s="25">
        <v>2009</v>
      </c>
      <c r="C671" s="25">
        <v>7</v>
      </c>
      <c r="D671" s="25">
        <v>8</v>
      </c>
      <c r="E671" s="26" t="s">
        <v>123</v>
      </c>
      <c r="F671" s="26">
        <v>1</v>
      </c>
      <c r="G671" s="26" t="s">
        <v>179</v>
      </c>
      <c r="H671" s="26" t="s">
        <v>185</v>
      </c>
      <c r="I671" s="25"/>
      <c r="J671" s="26" t="s">
        <v>1332</v>
      </c>
      <c r="K671" s="26"/>
      <c r="L671" s="26"/>
      <c r="M671" s="26"/>
      <c r="N671" s="26"/>
      <c r="O671" s="26">
        <v>0</v>
      </c>
      <c r="P671" s="26" t="s">
        <v>102</v>
      </c>
      <c r="Q671" s="26"/>
      <c r="R671" s="26">
        <v>1</v>
      </c>
      <c r="S671" s="26"/>
      <c r="T671" s="26"/>
      <c r="U671" s="26"/>
      <c r="V671" s="26"/>
      <c r="Y671" s="26"/>
      <c r="Z671" s="26"/>
    </row>
    <row r="672" spans="1:26" x14ac:dyDescent="0.35">
      <c r="A672" s="23">
        <v>40015</v>
      </c>
      <c r="B672" s="25">
        <v>2009</v>
      </c>
      <c r="C672" s="25">
        <v>7</v>
      </c>
      <c r="D672" s="25">
        <v>21</v>
      </c>
      <c r="E672" s="26" t="s">
        <v>119</v>
      </c>
      <c r="F672" s="26">
        <v>1</v>
      </c>
      <c r="G672" s="26" t="s">
        <v>179</v>
      </c>
      <c r="H672" s="26" t="s">
        <v>186</v>
      </c>
      <c r="I672" s="25"/>
      <c r="J672" s="26" t="s">
        <v>1332</v>
      </c>
      <c r="K672" s="26"/>
      <c r="L672" s="26"/>
      <c r="M672" s="26"/>
      <c r="N672" s="26"/>
      <c r="O672" s="26">
        <v>0</v>
      </c>
      <c r="P672" s="26" t="s">
        <v>102</v>
      </c>
      <c r="Q672" s="26"/>
      <c r="R672" s="26">
        <v>1</v>
      </c>
      <c r="S672" s="26"/>
      <c r="T672" s="26"/>
      <c r="U672" s="26"/>
      <c r="V672" s="26"/>
      <c r="Y672" s="26"/>
      <c r="Z672" s="26"/>
    </row>
    <row r="673" spans="1:26" x14ac:dyDescent="0.35">
      <c r="A673" s="23">
        <v>40031</v>
      </c>
      <c r="B673" s="25">
        <v>2009</v>
      </c>
      <c r="C673" s="25">
        <v>8</v>
      </c>
      <c r="D673" s="25">
        <v>6</v>
      </c>
      <c r="E673" s="26" t="s">
        <v>119</v>
      </c>
      <c r="F673" s="26">
        <v>1</v>
      </c>
      <c r="G673" s="26" t="s">
        <v>179</v>
      </c>
      <c r="H673" s="26" t="s">
        <v>186</v>
      </c>
      <c r="I673" s="25"/>
      <c r="J673" s="26" t="s">
        <v>1332</v>
      </c>
      <c r="K673" s="26"/>
      <c r="L673" s="26"/>
      <c r="M673" s="26"/>
      <c r="N673" s="26"/>
      <c r="O673" s="26">
        <v>0</v>
      </c>
      <c r="P673" s="26" t="s">
        <v>102</v>
      </c>
      <c r="Q673" s="26"/>
      <c r="R673" s="26">
        <v>1</v>
      </c>
      <c r="S673" s="26"/>
      <c r="T673" s="26"/>
      <c r="U673" s="26"/>
      <c r="V673" s="26"/>
      <c r="Y673" s="26"/>
      <c r="Z673" s="26"/>
    </row>
    <row r="674" spans="1:26" x14ac:dyDescent="0.35">
      <c r="A674" s="23">
        <v>40039</v>
      </c>
      <c r="B674" s="25">
        <v>2009</v>
      </c>
      <c r="C674" s="25">
        <v>8</v>
      </c>
      <c r="D674" s="25">
        <v>14</v>
      </c>
      <c r="E674" s="26" t="s">
        <v>123</v>
      </c>
      <c r="F674" s="26">
        <v>1</v>
      </c>
      <c r="G674" s="26" t="s">
        <v>179</v>
      </c>
      <c r="H674" s="26" t="s">
        <v>208</v>
      </c>
      <c r="I674" s="25"/>
      <c r="J674" s="26" t="s">
        <v>86</v>
      </c>
      <c r="K674" s="26"/>
      <c r="L674" s="26">
        <v>163</v>
      </c>
      <c r="M674" s="26"/>
      <c r="N674" s="26">
        <v>181</v>
      </c>
      <c r="O674" s="26">
        <v>0</v>
      </c>
      <c r="P674" s="26" t="s">
        <v>102</v>
      </c>
      <c r="Q674" s="26"/>
      <c r="S674" s="26"/>
      <c r="T674" s="26"/>
      <c r="U674" s="26"/>
      <c r="V674" s="26"/>
      <c r="Y674" s="26"/>
      <c r="Z674" s="26"/>
    </row>
    <row r="675" spans="1:26" x14ac:dyDescent="0.35">
      <c r="A675" s="23">
        <v>40002</v>
      </c>
      <c r="B675" s="25">
        <v>2009</v>
      </c>
      <c r="C675" s="25">
        <v>7</v>
      </c>
      <c r="D675" s="25">
        <v>8</v>
      </c>
      <c r="E675" s="26" t="s">
        <v>117</v>
      </c>
      <c r="F675" s="26">
        <v>1</v>
      </c>
      <c r="G675" s="26" t="s">
        <v>179</v>
      </c>
      <c r="H675" s="26" t="s">
        <v>197</v>
      </c>
      <c r="I675" s="25">
        <v>985120030776019</v>
      </c>
      <c r="J675" s="26" t="s">
        <v>87</v>
      </c>
      <c r="K675" s="26"/>
      <c r="L675" s="26">
        <v>171</v>
      </c>
      <c r="M675" s="26"/>
      <c r="N675" s="26">
        <v>196</v>
      </c>
      <c r="O675" s="26">
        <v>0</v>
      </c>
      <c r="P675" s="26" t="s">
        <v>102</v>
      </c>
      <c r="Q675" s="26"/>
      <c r="S675" s="26"/>
      <c r="T675" s="26"/>
      <c r="U675" s="26"/>
      <c r="V675" s="26"/>
      <c r="Y675" s="26"/>
      <c r="Z675" s="26"/>
    </row>
    <row r="676" spans="1:26" x14ac:dyDescent="0.35">
      <c r="A676" s="23">
        <v>40003</v>
      </c>
      <c r="B676" s="25">
        <v>2009</v>
      </c>
      <c r="C676" s="25">
        <v>7</v>
      </c>
      <c r="D676" s="25">
        <v>9</v>
      </c>
      <c r="E676" s="26" t="s">
        <v>119</v>
      </c>
      <c r="F676" s="26">
        <v>1</v>
      </c>
      <c r="G676" s="26" t="s">
        <v>179</v>
      </c>
      <c r="H676" s="26" t="s">
        <v>197</v>
      </c>
      <c r="I676" s="25"/>
      <c r="J676" s="26" t="s">
        <v>1332</v>
      </c>
      <c r="K676" s="26"/>
      <c r="L676" s="26"/>
      <c r="M676" s="26"/>
      <c r="N676" s="26"/>
      <c r="O676" s="26">
        <v>0</v>
      </c>
      <c r="P676" s="26" t="s">
        <v>102</v>
      </c>
      <c r="Q676" s="26"/>
      <c r="R676" s="26">
        <v>1</v>
      </c>
      <c r="S676" s="26"/>
      <c r="T676" s="26"/>
      <c r="U676" s="26"/>
      <c r="V676" s="26"/>
      <c r="Y676" s="26"/>
      <c r="Z676" s="26"/>
    </row>
    <row r="677" spans="1:26" x14ac:dyDescent="0.35">
      <c r="A677" s="23">
        <v>40011</v>
      </c>
      <c r="B677" s="25">
        <v>2009</v>
      </c>
      <c r="C677" s="25">
        <v>7</v>
      </c>
      <c r="D677" s="25">
        <v>17</v>
      </c>
      <c r="E677" s="26" t="s">
        <v>117</v>
      </c>
      <c r="F677" s="26">
        <v>1</v>
      </c>
      <c r="G677" s="26" t="s">
        <v>179</v>
      </c>
      <c r="H677" s="26" t="s">
        <v>197</v>
      </c>
      <c r="I677" s="25"/>
      <c r="J677" s="26" t="s">
        <v>1332</v>
      </c>
      <c r="K677" s="26"/>
      <c r="L677" s="26"/>
      <c r="M677" s="26"/>
      <c r="N677" s="26"/>
      <c r="O677" s="26">
        <v>0</v>
      </c>
      <c r="P677" s="26" t="s">
        <v>102</v>
      </c>
      <c r="Q677" s="26"/>
      <c r="R677" s="26">
        <v>1</v>
      </c>
      <c r="S677" s="26"/>
      <c r="T677" s="29"/>
      <c r="U677" s="29"/>
      <c r="V677" s="29"/>
      <c r="Y677" s="26"/>
      <c r="Z677" s="26"/>
    </row>
    <row r="678" spans="1:26" x14ac:dyDescent="0.35">
      <c r="A678" s="23">
        <v>40002</v>
      </c>
      <c r="B678" s="25">
        <v>2009</v>
      </c>
      <c r="C678" s="25">
        <v>7</v>
      </c>
      <c r="D678" s="25">
        <v>8</v>
      </c>
      <c r="E678" s="26" t="s">
        <v>117</v>
      </c>
      <c r="F678" s="26">
        <v>1</v>
      </c>
      <c r="G678" s="26" t="s">
        <v>179</v>
      </c>
      <c r="H678" s="26" t="s">
        <v>198</v>
      </c>
      <c r="I678" s="25"/>
      <c r="J678" s="26" t="s">
        <v>87</v>
      </c>
      <c r="K678" s="26"/>
      <c r="L678" s="26">
        <v>171</v>
      </c>
      <c r="M678" s="26"/>
      <c r="N678" s="26">
        <v>194</v>
      </c>
      <c r="O678" s="26">
        <v>1</v>
      </c>
      <c r="P678" s="26" t="s">
        <v>101</v>
      </c>
      <c r="Q678" s="26"/>
      <c r="S678" s="26"/>
      <c r="T678" s="26"/>
      <c r="U678" s="26"/>
      <c r="V678" s="26"/>
      <c r="Y678" s="26"/>
      <c r="Z678" s="26"/>
    </row>
    <row r="679" spans="1:26" x14ac:dyDescent="0.35">
      <c r="A679" s="23">
        <v>40002</v>
      </c>
      <c r="B679" s="25">
        <v>2009</v>
      </c>
      <c r="C679" s="25">
        <v>7</v>
      </c>
      <c r="D679" s="25">
        <v>8</v>
      </c>
      <c r="E679" s="26" t="s">
        <v>123</v>
      </c>
      <c r="F679" s="26">
        <v>1</v>
      </c>
      <c r="G679" s="26" t="s">
        <v>179</v>
      </c>
      <c r="H679" s="26" t="s">
        <v>199</v>
      </c>
      <c r="I679" s="25">
        <v>985120030780590</v>
      </c>
      <c r="J679" s="26" t="s">
        <v>86</v>
      </c>
      <c r="K679" s="26"/>
      <c r="L679" s="26">
        <v>144</v>
      </c>
      <c r="M679" s="26"/>
      <c r="N679" s="26">
        <v>165</v>
      </c>
      <c r="O679" s="26">
        <v>0</v>
      </c>
      <c r="P679" s="26" t="s">
        <v>102</v>
      </c>
      <c r="Q679" s="26"/>
      <c r="S679" s="26"/>
      <c r="T679" s="26"/>
      <c r="U679" s="26"/>
      <c r="V679" s="26"/>
      <c r="Y679" s="26"/>
      <c r="Z679" s="26"/>
    </row>
    <row r="680" spans="1:26" x14ac:dyDescent="0.35">
      <c r="A680" s="23">
        <v>40024</v>
      </c>
      <c r="B680" s="25">
        <v>2009</v>
      </c>
      <c r="C680" s="25">
        <v>7</v>
      </c>
      <c r="D680" s="25">
        <v>30</v>
      </c>
      <c r="E680" s="26" t="s">
        <v>123</v>
      </c>
      <c r="F680" s="26">
        <v>1</v>
      </c>
      <c r="G680" s="26" t="s">
        <v>179</v>
      </c>
      <c r="H680" s="26" t="s">
        <v>199</v>
      </c>
      <c r="I680" s="25"/>
      <c r="J680" s="26" t="s">
        <v>1332</v>
      </c>
      <c r="K680" s="26"/>
      <c r="L680" s="26"/>
      <c r="M680" s="26"/>
      <c r="N680" s="26"/>
      <c r="O680" s="26">
        <v>0</v>
      </c>
      <c r="P680" s="26" t="s">
        <v>102</v>
      </c>
      <c r="Q680" s="26"/>
      <c r="R680" s="26">
        <v>1</v>
      </c>
      <c r="S680" s="26"/>
      <c r="T680" s="26"/>
      <c r="U680" s="26"/>
      <c r="V680" s="26"/>
      <c r="Y680" s="26"/>
      <c r="Z680" s="26"/>
    </row>
    <row r="681" spans="1:26" x14ac:dyDescent="0.35">
      <c r="A681" s="23">
        <v>40002</v>
      </c>
      <c r="B681" s="25">
        <v>2009</v>
      </c>
      <c r="C681" s="25">
        <v>7</v>
      </c>
      <c r="D681" s="25">
        <v>8</v>
      </c>
      <c r="E681" s="26" t="s">
        <v>123</v>
      </c>
      <c r="F681" s="26">
        <v>1</v>
      </c>
      <c r="G681" s="26" t="s">
        <v>179</v>
      </c>
      <c r="H681" s="26" t="s">
        <v>200</v>
      </c>
      <c r="I681" s="25">
        <v>985120030775176</v>
      </c>
      <c r="J681" s="26" t="s">
        <v>86</v>
      </c>
      <c r="K681" s="26"/>
      <c r="L681" s="26">
        <v>161</v>
      </c>
      <c r="M681" s="26"/>
      <c r="N681" s="26">
        <v>180</v>
      </c>
      <c r="O681" s="26">
        <v>0</v>
      </c>
      <c r="P681" s="26" t="s">
        <v>102</v>
      </c>
      <c r="Q681" s="26"/>
      <c r="S681" s="26" t="s">
        <v>145</v>
      </c>
      <c r="T681" s="26"/>
      <c r="U681" s="26"/>
      <c r="V681" s="26"/>
      <c r="Y681" s="26"/>
      <c r="Z681" s="26"/>
    </row>
    <row r="682" spans="1:26" x14ac:dyDescent="0.35">
      <c r="A682" s="23">
        <v>40002</v>
      </c>
      <c r="B682" s="25">
        <v>2009</v>
      </c>
      <c r="C682" s="25">
        <v>7</v>
      </c>
      <c r="D682" s="25">
        <v>8</v>
      </c>
      <c r="E682" s="26" t="s">
        <v>94</v>
      </c>
      <c r="F682" s="26">
        <v>1</v>
      </c>
      <c r="G682" s="26" t="s">
        <v>179</v>
      </c>
      <c r="H682" s="26" t="s">
        <v>201</v>
      </c>
      <c r="I682" s="25"/>
      <c r="J682" s="26" t="s">
        <v>87</v>
      </c>
      <c r="K682" s="26"/>
      <c r="L682" s="26">
        <v>169</v>
      </c>
      <c r="M682" s="26"/>
      <c r="N682" s="26">
        <v>192</v>
      </c>
      <c r="O682" s="26">
        <v>1</v>
      </c>
      <c r="P682" s="26" t="s">
        <v>101</v>
      </c>
      <c r="Q682" s="26"/>
      <c r="S682" s="26"/>
      <c r="T682" s="26"/>
      <c r="U682" s="26"/>
      <c r="V682" s="26"/>
      <c r="Y682" s="26"/>
      <c r="Z682" s="26"/>
    </row>
    <row r="683" spans="1:26" x14ac:dyDescent="0.35">
      <c r="A683" s="23">
        <v>40003</v>
      </c>
      <c r="B683" s="25">
        <v>2009</v>
      </c>
      <c r="C683" s="25">
        <v>7</v>
      </c>
      <c r="D683" s="25">
        <v>9</v>
      </c>
      <c r="E683" s="26" t="s">
        <v>117</v>
      </c>
      <c r="F683" s="26">
        <v>1</v>
      </c>
      <c r="G683" s="26" t="s">
        <v>179</v>
      </c>
      <c r="H683" s="26" t="s">
        <v>214</v>
      </c>
      <c r="I683" s="25">
        <v>985120031093361</v>
      </c>
      <c r="J683" s="26" t="s">
        <v>86</v>
      </c>
      <c r="K683" s="26"/>
      <c r="L683" s="26">
        <v>160</v>
      </c>
      <c r="M683" s="26"/>
      <c r="N683" s="26">
        <v>182</v>
      </c>
      <c r="O683" s="26">
        <v>0</v>
      </c>
      <c r="P683" s="26" t="s">
        <v>102</v>
      </c>
      <c r="Q683" s="26"/>
      <c r="S683" s="26"/>
      <c r="T683" s="26"/>
      <c r="U683" s="26"/>
      <c r="V683" s="26"/>
      <c r="Y683" s="26"/>
      <c r="Z683" s="26"/>
    </row>
    <row r="684" spans="1:26" x14ac:dyDescent="0.35">
      <c r="A684" s="23">
        <v>40003</v>
      </c>
      <c r="B684" s="25">
        <v>2009</v>
      </c>
      <c r="C684" s="25">
        <v>7</v>
      </c>
      <c r="D684" s="25">
        <v>9</v>
      </c>
      <c r="E684" s="26" t="s">
        <v>117</v>
      </c>
      <c r="F684" s="26">
        <v>1</v>
      </c>
      <c r="G684" s="26" t="s">
        <v>179</v>
      </c>
      <c r="H684" s="26" t="s">
        <v>215</v>
      </c>
      <c r="I684" s="25">
        <v>985120030758513</v>
      </c>
      <c r="J684" s="26" t="s">
        <v>87</v>
      </c>
      <c r="K684" s="26"/>
      <c r="L684" s="26">
        <v>172</v>
      </c>
      <c r="M684" s="26"/>
      <c r="N684" s="26">
        <v>191</v>
      </c>
      <c r="O684" s="26">
        <v>0</v>
      </c>
      <c r="P684" s="26" t="s">
        <v>102</v>
      </c>
      <c r="Q684" s="26"/>
      <c r="S684" s="26" t="s">
        <v>103</v>
      </c>
      <c r="T684" s="26"/>
      <c r="U684" s="26"/>
      <c r="V684" s="26"/>
      <c r="Y684" s="26"/>
      <c r="Z684" s="26"/>
    </row>
    <row r="685" spans="1:26" x14ac:dyDescent="0.35">
      <c r="A685" s="23">
        <v>40004</v>
      </c>
      <c r="B685" s="25">
        <v>2009</v>
      </c>
      <c r="C685" s="25">
        <v>7</v>
      </c>
      <c r="D685" s="25">
        <v>10</v>
      </c>
      <c r="E685" s="26" t="s">
        <v>117</v>
      </c>
      <c r="F685" s="26">
        <v>1</v>
      </c>
      <c r="G685" s="26" t="s">
        <v>179</v>
      </c>
      <c r="H685" s="26" t="s">
        <v>215</v>
      </c>
      <c r="I685" s="25"/>
      <c r="J685" s="26" t="s">
        <v>1332</v>
      </c>
      <c r="K685" s="26"/>
      <c r="L685" s="26"/>
      <c r="M685" s="26"/>
      <c r="N685" s="26"/>
      <c r="O685" s="26">
        <v>0</v>
      </c>
      <c r="P685" s="26" t="s">
        <v>102</v>
      </c>
      <c r="Q685" s="26"/>
      <c r="R685" s="26">
        <v>1</v>
      </c>
      <c r="S685" s="26"/>
      <c r="T685" s="26"/>
      <c r="U685" s="26"/>
      <c r="V685" s="26"/>
      <c r="Y685" s="26"/>
      <c r="Z685" s="26"/>
    </row>
    <row r="686" spans="1:26" x14ac:dyDescent="0.35">
      <c r="A686" s="23">
        <v>40003</v>
      </c>
      <c r="B686" s="25">
        <v>2009</v>
      </c>
      <c r="C686" s="25">
        <v>7</v>
      </c>
      <c r="D686" s="25">
        <v>9</v>
      </c>
      <c r="E686" s="26" t="s">
        <v>117</v>
      </c>
      <c r="F686" s="26">
        <v>1</v>
      </c>
      <c r="G686" s="26" t="s">
        <v>179</v>
      </c>
      <c r="H686" s="26" t="s">
        <v>216</v>
      </c>
      <c r="I686" s="25"/>
      <c r="J686" s="26" t="s">
        <v>87</v>
      </c>
      <c r="K686" s="26"/>
      <c r="L686" s="26">
        <v>161</v>
      </c>
      <c r="M686" s="26"/>
      <c r="N686" s="26">
        <v>177</v>
      </c>
      <c r="O686" s="26">
        <v>0</v>
      </c>
      <c r="P686" s="26" t="s">
        <v>102</v>
      </c>
      <c r="Q686" s="26"/>
      <c r="S686" s="26" t="s">
        <v>217</v>
      </c>
      <c r="T686" s="26"/>
      <c r="U686" s="26"/>
      <c r="V686" s="26"/>
      <c r="Y686" s="26"/>
      <c r="Z686" s="26"/>
    </row>
    <row r="687" spans="1:26" x14ac:dyDescent="0.35">
      <c r="A687" s="23">
        <v>40003</v>
      </c>
      <c r="B687" s="25">
        <v>2009</v>
      </c>
      <c r="C687" s="25">
        <v>7</v>
      </c>
      <c r="D687" s="25">
        <v>9</v>
      </c>
      <c r="E687" s="26" t="s">
        <v>123</v>
      </c>
      <c r="F687" s="26">
        <v>1</v>
      </c>
      <c r="G687" s="26" t="s">
        <v>179</v>
      </c>
      <c r="H687" s="26" t="s">
        <v>219</v>
      </c>
      <c r="I687" s="25"/>
      <c r="J687" s="26" t="s">
        <v>87</v>
      </c>
      <c r="K687" s="26"/>
      <c r="L687" s="26">
        <v>178</v>
      </c>
      <c r="M687" s="26"/>
      <c r="N687" s="26">
        <v>201</v>
      </c>
      <c r="O687" s="26">
        <v>1</v>
      </c>
      <c r="P687" s="26" t="s">
        <v>101</v>
      </c>
      <c r="Q687" s="26"/>
      <c r="S687" s="26"/>
      <c r="T687" s="26"/>
      <c r="U687" s="26"/>
      <c r="V687" s="26"/>
      <c r="Y687" s="26"/>
      <c r="Z687" s="26"/>
    </row>
    <row r="688" spans="1:26" x14ac:dyDescent="0.35">
      <c r="A688" s="23">
        <v>40003</v>
      </c>
      <c r="B688" s="25">
        <v>2009</v>
      </c>
      <c r="C688" s="25">
        <v>7</v>
      </c>
      <c r="D688" s="25">
        <v>9</v>
      </c>
      <c r="E688" s="26" t="s">
        <v>123</v>
      </c>
      <c r="F688" s="26">
        <v>1</v>
      </c>
      <c r="G688" s="26" t="s">
        <v>179</v>
      </c>
      <c r="H688" s="26" t="s">
        <v>220</v>
      </c>
      <c r="I688" s="25"/>
      <c r="J688" s="26" t="s">
        <v>87</v>
      </c>
      <c r="K688" s="26"/>
      <c r="L688" s="26">
        <v>175</v>
      </c>
      <c r="M688" s="26"/>
      <c r="N688" s="26">
        <v>201</v>
      </c>
      <c r="O688" s="26">
        <v>1</v>
      </c>
      <c r="P688" s="26" t="s">
        <v>101</v>
      </c>
      <c r="Q688" s="26"/>
      <c r="S688" s="26"/>
      <c r="T688" s="26"/>
      <c r="U688" s="26"/>
      <c r="V688" s="26"/>
      <c r="Y688" s="26"/>
      <c r="Z688" s="26"/>
    </row>
    <row r="689" spans="1:26" x14ac:dyDescent="0.35">
      <c r="A689" s="23">
        <v>40003</v>
      </c>
      <c r="B689" s="25">
        <v>2009</v>
      </c>
      <c r="C689" s="25">
        <v>7</v>
      </c>
      <c r="D689" s="25">
        <v>9</v>
      </c>
      <c r="E689" s="26" t="s">
        <v>123</v>
      </c>
      <c r="F689" s="26">
        <v>1</v>
      </c>
      <c r="G689" s="26" t="s">
        <v>179</v>
      </c>
      <c r="H689" s="26" t="s">
        <v>221</v>
      </c>
      <c r="I689" s="25"/>
      <c r="J689" s="26" t="s">
        <v>87</v>
      </c>
      <c r="K689" s="26"/>
      <c r="L689" s="26">
        <v>194</v>
      </c>
      <c r="M689" s="26"/>
      <c r="N689" s="26">
        <v>216</v>
      </c>
      <c r="O689" s="26">
        <v>1</v>
      </c>
      <c r="P689" s="26" t="s">
        <v>101</v>
      </c>
      <c r="Q689" s="26"/>
      <c r="S689" s="26" t="s">
        <v>167</v>
      </c>
      <c r="T689" s="26"/>
      <c r="U689" s="26"/>
      <c r="V689" s="26"/>
      <c r="Y689" s="26"/>
      <c r="Z689" s="26"/>
    </row>
    <row r="690" spans="1:26" x14ac:dyDescent="0.35">
      <c r="A690" s="23">
        <v>40003</v>
      </c>
      <c r="B690" s="25">
        <v>2009</v>
      </c>
      <c r="C690" s="25">
        <v>7</v>
      </c>
      <c r="D690" s="25">
        <v>9</v>
      </c>
      <c r="E690" s="26" t="s">
        <v>123</v>
      </c>
      <c r="F690" s="26">
        <v>1</v>
      </c>
      <c r="G690" s="26" t="s">
        <v>179</v>
      </c>
      <c r="H690" s="26" t="s">
        <v>222</v>
      </c>
      <c r="I690" s="25"/>
      <c r="J690" s="26" t="s">
        <v>86</v>
      </c>
      <c r="K690" s="26"/>
      <c r="L690" s="26">
        <v>175</v>
      </c>
      <c r="M690" s="26"/>
      <c r="N690" s="26">
        <v>198</v>
      </c>
      <c r="O690" s="26">
        <v>1</v>
      </c>
      <c r="P690" s="26" t="s">
        <v>101</v>
      </c>
      <c r="Q690" s="26"/>
      <c r="S690" s="26"/>
      <c r="T690" s="26"/>
      <c r="U690" s="26"/>
      <c r="V690" s="26"/>
      <c r="Y690" s="26"/>
      <c r="Z690" s="26"/>
    </row>
    <row r="691" spans="1:26" x14ac:dyDescent="0.35">
      <c r="A691" s="23">
        <v>40003</v>
      </c>
      <c r="B691" s="25">
        <v>2009</v>
      </c>
      <c r="C691" s="25">
        <v>7</v>
      </c>
      <c r="D691" s="25">
        <v>9</v>
      </c>
      <c r="E691" s="26" t="s">
        <v>123</v>
      </c>
      <c r="F691" s="26">
        <v>1</v>
      </c>
      <c r="G691" s="26" t="s">
        <v>179</v>
      </c>
      <c r="H691" s="26" t="s">
        <v>223</v>
      </c>
      <c r="I691" s="25">
        <v>9851200310866310</v>
      </c>
      <c r="J691" s="26" t="s">
        <v>86</v>
      </c>
      <c r="K691" s="26"/>
      <c r="L691" s="26">
        <v>155</v>
      </c>
      <c r="M691" s="26"/>
      <c r="N691" s="26">
        <v>174</v>
      </c>
      <c r="O691" s="26">
        <v>0</v>
      </c>
      <c r="P691" s="26" t="s">
        <v>102</v>
      </c>
      <c r="Q691" s="26"/>
      <c r="S691" s="26"/>
      <c r="T691" s="26"/>
      <c r="U691" s="26"/>
      <c r="V691" s="26"/>
      <c r="Y691" s="26"/>
      <c r="Z691" s="26"/>
    </row>
    <row r="692" spans="1:26" x14ac:dyDescent="0.35">
      <c r="A692" s="23">
        <v>40004</v>
      </c>
      <c r="B692" s="25">
        <v>2009</v>
      </c>
      <c r="C692" s="25">
        <v>7</v>
      </c>
      <c r="D692" s="25">
        <v>10</v>
      </c>
      <c r="E692" s="26" t="s">
        <v>123</v>
      </c>
      <c r="F692" s="26">
        <v>1</v>
      </c>
      <c r="G692" s="26" t="s">
        <v>179</v>
      </c>
      <c r="H692" s="26" t="s">
        <v>223</v>
      </c>
      <c r="I692" s="25"/>
      <c r="J692" s="26" t="s">
        <v>1332</v>
      </c>
      <c r="K692" s="26"/>
      <c r="L692" s="26"/>
      <c r="M692" s="26"/>
      <c r="N692" s="26"/>
      <c r="O692" s="26">
        <v>0</v>
      </c>
      <c r="P692" s="26" t="s">
        <v>102</v>
      </c>
      <c r="Q692" s="26"/>
      <c r="R692" s="26">
        <v>1</v>
      </c>
      <c r="S692" s="26"/>
      <c r="T692" s="26"/>
      <c r="U692" s="26"/>
      <c r="V692" s="26"/>
      <c r="Y692" s="26"/>
      <c r="Z692" s="26"/>
    </row>
    <row r="693" spans="1:26" x14ac:dyDescent="0.35">
      <c r="A693" s="23">
        <v>40003</v>
      </c>
      <c r="B693" s="25">
        <v>2009</v>
      </c>
      <c r="C693" s="25">
        <v>7</v>
      </c>
      <c r="D693" s="25">
        <v>9</v>
      </c>
      <c r="E693" s="26" t="s">
        <v>123</v>
      </c>
      <c r="F693" s="26">
        <v>1</v>
      </c>
      <c r="G693" s="26" t="s">
        <v>179</v>
      </c>
      <c r="H693" s="26" t="s">
        <v>224</v>
      </c>
      <c r="I693" s="25"/>
      <c r="J693" s="26" t="s">
        <v>86</v>
      </c>
      <c r="K693" s="26"/>
      <c r="L693" s="26">
        <v>164</v>
      </c>
      <c r="M693" s="26"/>
      <c r="N693" s="26">
        <v>188</v>
      </c>
      <c r="O693" s="26">
        <v>1</v>
      </c>
      <c r="P693" s="26" t="s">
        <v>101</v>
      </c>
      <c r="Q693" s="26"/>
      <c r="S693" s="26"/>
      <c r="T693" s="26"/>
      <c r="U693" s="26"/>
      <c r="V693" s="26"/>
      <c r="Y693" s="26"/>
      <c r="Z693" s="26"/>
    </row>
    <row r="694" spans="1:26" x14ac:dyDescent="0.35">
      <c r="A694" s="23">
        <v>40003</v>
      </c>
      <c r="B694" s="25">
        <v>2009</v>
      </c>
      <c r="C694" s="25">
        <v>7</v>
      </c>
      <c r="D694" s="25">
        <v>9</v>
      </c>
      <c r="E694" s="26" t="s">
        <v>123</v>
      </c>
      <c r="F694" s="26">
        <v>1</v>
      </c>
      <c r="G694" s="26" t="s">
        <v>179</v>
      </c>
      <c r="H694" s="26" t="s">
        <v>225</v>
      </c>
      <c r="I694" s="25">
        <v>985120031095979</v>
      </c>
      <c r="J694" s="26" t="s">
        <v>504</v>
      </c>
      <c r="K694" s="26"/>
      <c r="L694" s="26">
        <v>144</v>
      </c>
      <c r="M694" s="26"/>
      <c r="N694" s="26">
        <v>166</v>
      </c>
      <c r="O694" s="26">
        <v>0</v>
      </c>
      <c r="P694" s="26" t="s">
        <v>102</v>
      </c>
      <c r="Q694" s="26"/>
      <c r="S694" s="26"/>
      <c r="T694" s="26"/>
      <c r="U694" s="26"/>
      <c r="V694" s="26"/>
      <c r="Y694" s="26"/>
      <c r="Z694" s="26"/>
    </row>
    <row r="695" spans="1:26" x14ac:dyDescent="0.35">
      <c r="A695" s="23">
        <v>40003</v>
      </c>
      <c r="B695" s="25">
        <v>2009</v>
      </c>
      <c r="C695" s="25">
        <v>7</v>
      </c>
      <c r="D695" s="25">
        <v>9</v>
      </c>
      <c r="E695" s="26" t="s">
        <v>94</v>
      </c>
      <c r="F695" s="26">
        <v>1</v>
      </c>
      <c r="G695" s="26" t="s">
        <v>179</v>
      </c>
      <c r="H695" s="26" t="s">
        <v>226</v>
      </c>
      <c r="I695" s="25"/>
      <c r="J695" s="26" t="s">
        <v>87</v>
      </c>
      <c r="K695" s="26"/>
      <c r="L695" s="26">
        <v>170</v>
      </c>
      <c r="M695" s="26"/>
      <c r="N695" s="26">
        <v>192</v>
      </c>
      <c r="O695" s="26">
        <v>1</v>
      </c>
      <c r="P695" s="26" t="s">
        <v>101</v>
      </c>
      <c r="Q695" s="26"/>
      <c r="S695" s="26"/>
      <c r="T695" s="26"/>
      <c r="U695" s="26"/>
      <c r="V695" s="26"/>
      <c r="Y695" s="26"/>
      <c r="Z695" s="26"/>
    </row>
    <row r="696" spans="1:26" x14ac:dyDescent="0.35">
      <c r="A696" s="23">
        <v>40004</v>
      </c>
      <c r="B696" s="25">
        <v>2009</v>
      </c>
      <c r="C696" s="25">
        <v>7</v>
      </c>
      <c r="D696" s="25">
        <v>10</v>
      </c>
      <c r="E696" s="26" t="s">
        <v>117</v>
      </c>
      <c r="F696" s="26">
        <v>1</v>
      </c>
      <c r="G696" s="26" t="s">
        <v>179</v>
      </c>
      <c r="H696" s="26" t="s">
        <v>247</v>
      </c>
      <c r="I696" s="25">
        <v>985120031144042</v>
      </c>
      <c r="J696" s="26" t="s">
        <v>87</v>
      </c>
      <c r="K696" s="26"/>
      <c r="L696" s="26">
        <v>188</v>
      </c>
      <c r="M696" s="26"/>
      <c r="N696" s="26">
        <v>208</v>
      </c>
      <c r="O696" s="26">
        <v>0</v>
      </c>
      <c r="P696" s="26" t="s">
        <v>102</v>
      </c>
      <c r="Q696" s="26"/>
      <c r="S696" s="26" t="s">
        <v>103</v>
      </c>
      <c r="T696" s="26"/>
      <c r="U696" s="26"/>
      <c r="V696" s="26"/>
      <c r="Y696" s="26"/>
      <c r="Z696" s="26"/>
    </row>
    <row r="697" spans="1:26" x14ac:dyDescent="0.35">
      <c r="A697" s="23">
        <v>40005</v>
      </c>
      <c r="B697" s="25">
        <v>2009</v>
      </c>
      <c r="C697" s="25">
        <v>7</v>
      </c>
      <c r="D697" s="25">
        <v>11</v>
      </c>
      <c r="E697" s="26" t="s">
        <v>117</v>
      </c>
      <c r="F697" s="26">
        <v>1</v>
      </c>
      <c r="G697" s="26" t="s">
        <v>179</v>
      </c>
      <c r="H697" s="26" t="s">
        <v>247</v>
      </c>
      <c r="I697" s="25"/>
      <c r="J697" s="26" t="s">
        <v>1332</v>
      </c>
      <c r="K697" s="26"/>
      <c r="L697" s="26"/>
      <c r="M697" s="26"/>
      <c r="N697" s="26"/>
      <c r="O697" s="26">
        <v>0</v>
      </c>
      <c r="P697" s="26" t="s">
        <v>102</v>
      </c>
      <c r="Q697" s="26"/>
      <c r="R697" s="26">
        <v>1</v>
      </c>
      <c r="S697" s="26"/>
      <c r="T697" s="26"/>
      <c r="U697" s="26"/>
      <c r="V697" s="26"/>
      <c r="Y697" s="26"/>
      <c r="Z697" s="26"/>
    </row>
    <row r="698" spans="1:26" x14ac:dyDescent="0.35">
      <c r="A698" s="23">
        <v>40013</v>
      </c>
      <c r="B698" s="25">
        <v>2009</v>
      </c>
      <c r="C698" s="25">
        <v>7</v>
      </c>
      <c r="D698" s="25">
        <v>19</v>
      </c>
      <c r="E698" s="26" t="s">
        <v>94</v>
      </c>
      <c r="F698" s="26">
        <v>1</v>
      </c>
      <c r="G698" s="26" t="s">
        <v>179</v>
      </c>
      <c r="H698" s="26" t="s">
        <v>247</v>
      </c>
      <c r="I698" s="25"/>
      <c r="J698" s="26" t="s">
        <v>1332</v>
      </c>
      <c r="K698" s="26"/>
      <c r="L698" s="26"/>
      <c r="M698" s="26"/>
      <c r="N698" s="26"/>
      <c r="O698" s="26">
        <v>0</v>
      </c>
      <c r="P698" s="26" t="s">
        <v>102</v>
      </c>
      <c r="Q698" s="26"/>
      <c r="R698" s="26">
        <v>1</v>
      </c>
      <c r="S698" s="26"/>
      <c r="T698" s="26"/>
      <c r="U698" s="26"/>
      <c r="V698" s="26"/>
      <c r="Y698" s="26"/>
      <c r="Z698" s="26"/>
    </row>
    <row r="699" spans="1:26" x14ac:dyDescent="0.35">
      <c r="A699" s="23">
        <v>40014</v>
      </c>
      <c r="B699" s="25">
        <v>2009</v>
      </c>
      <c r="C699" s="25">
        <v>7</v>
      </c>
      <c r="D699" s="25">
        <v>20</v>
      </c>
      <c r="E699" s="26" t="s">
        <v>123</v>
      </c>
      <c r="F699" s="26">
        <v>1</v>
      </c>
      <c r="G699" s="26" t="s">
        <v>179</v>
      </c>
      <c r="H699" s="26" t="s">
        <v>247</v>
      </c>
      <c r="I699" s="25"/>
      <c r="J699" s="26" t="s">
        <v>1332</v>
      </c>
      <c r="K699" s="26"/>
      <c r="L699" s="26"/>
      <c r="M699" s="26"/>
      <c r="N699" s="26"/>
      <c r="O699" s="26">
        <v>0</v>
      </c>
      <c r="P699" s="26" t="s">
        <v>102</v>
      </c>
      <c r="Q699" s="26"/>
      <c r="R699" s="26">
        <v>1</v>
      </c>
      <c r="S699" s="26"/>
      <c r="T699" s="26"/>
      <c r="U699" s="26"/>
      <c r="V699" s="26"/>
      <c r="Y699" s="26"/>
      <c r="Z699" s="26"/>
    </row>
    <row r="700" spans="1:26" x14ac:dyDescent="0.35">
      <c r="A700" s="23">
        <v>40015</v>
      </c>
      <c r="B700" s="25">
        <v>2009</v>
      </c>
      <c r="C700" s="25">
        <v>7</v>
      </c>
      <c r="D700" s="25">
        <v>21</v>
      </c>
      <c r="E700" s="26" t="s">
        <v>94</v>
      </c>
      <c r="F700" s="26">
        <v>1</v>
      </c>
      <c r="G700" s="26" t="s">
        <v>179</v>
      </c>
      <c r="H700" s="26" t="s">
        <v>247</v>
      </c>
      <c r="I700" s="25"/>
      <c r="J700" s="26" t="s">
        <v>1332</v>
      </c>
      <c r="K700" s="26"/>
      <c r="L700" s="26"/>
      <c r="M700" s="26"/>
      <c r="N700" s="26"/>
      <c r="O700" s="26">
        <v>0</v>
      </c>
      <c r="P700" s="26" t="s">
        <v>102</v>
      </c>
      <c r="Q700" s="26"/>
      <c r="R700" s="26">
        <v>1</v>
      </c>
      <c r="S700" s="26"/>
      <c r="T700" s="26"/>
      <c r="U700" s="26"/>
      <c r="V700" s="26"/>
      <c r="Y700" s="26"/>
      <c r="Z700" s="26"/>
    </row>
    <row r="701" spans="1:26" x14ac:dyDescent="0.35">
      <c r="A701" s="23">
        <v>40051</v>
      </c>
      <c r="B701" s="25">
        <v>2009</v>
      </c>
      <c r="C701" s="25">
        <v>8</v>
      </c>
      <c r="D701" s="25">
        <v>26</v>
      </c>
      <c r="E701" s="26" t="s">
        <v>123</v>
      </c>
      <c r="F701" s="26">
        <v>1</v>
      </c>
      <c r="G701" s="26" t="s">
        <v>179</v>
      </c>
      <c r="H701" s="26" t="s">
        <v>247</v>
      </c>
      <c r="I701" s="25"/>
      <c r="J701" s="26" t="s">
        <v>1332</v>
      </c>
      <c r="K701" s="26"/>
      <c r="L701" s="26"/>
      <c r="M701" s="26"/>
      <c r="N701" s="26"/>
      <c r="O701" s="26">
        <v>1</v>
      </c>
      <c r="P701" s="26" t="s">
        <v>101</v>
      </c>
      <c r="Q701" s="26"/>
      <c r="R701" s="26">
        <v>1</v>
      </c>
      <c r="S701" s="26"/>
      <c r="T701" s="26"/>
      <c r="U701" s="26"/>
      <c r="V701" s="26"/>
      <c r="Y701" s="26"/>
      <c r="Z701" s="26"/>
    </row>
    <row r="702" spans="1:26" x14ac:dyDescent="0.35">
      <c r="A702" s="23">
        <v>40004</v>
      </c>
      <c r="B702" s="25">
        <v>2009</v>
      </c>
      <c r="C702" s="25">
        <v>7</v>
      </c>
      <c r="D702" s="25">
        <v>10</v>
      </c>
      <c r="E702" s="26" t="s">
        <v>117</v>
      </c>
      <c r="F702" s="26">
        <v>1</v>
      </c>
      <c r="G702" s="26" t="s">
        <v>179</v>
      </c>
      <c r="H702" s="26" t="s">
        <v>248</v>
      </c>
      <c r="I702" s="25"/>
      <c r="J702" s="26" t="s">
        <v>87</v>
      </c>
      <c r="K702" s="26"/>
      <c r="L702" s="26">
        <v>177</v>
      </c>
      <c r="M702" s="26"/>
      <c r="N702" s="26">
        <v>197</v>
      </c>
      <c r="O702" s="26">
        <v>1</v>
      </c>
      <c r="P702" s="26" t="s">
        <v>101</v>
      </c>
      <c r="Q702" s="26"/>
      <c r="S702" s="26"/>
      <c r="T702" s="26"/>
      <c r="U702" s="26"/>
      <c r="V702" s="26"/>
      <c r="Y702" s="26"/>
      <c r="Z702" s="26"/>
    </row>
    <row r="703" spans="1:26" x14ac:dyDescent="0.35">
      <c r="A703" s="23">
        <v>40004</v>
      </c>
      <c r="B703" s="25">
        <v>2009</v>
      </c>
      <c r="C703" s="25">
        <v>7</v>
      </c>
      <c r="D703" s="25">
        <v>10</v>
      </c>
      <c r="E703" s="26" t="s">
        <v>119</v>
      </c>
      <c r="F703" s="26">
        <v>1</v>
      </c>
      <c r="G703" s="26" t="s">
        <v>179</v>
      </c>
      <c r="H703" s="26" t="s">
        <v>249</v>
      </c>
      <c r="I703" s="25"/>
      <c r="J703" s="26" t="s">
        <v>87</v>
      </c>
      <c r="K703" s="26"/>
      <c r="L703" s="26">
        <v>177</v>
      </c>
      <c r="M703" s="26"/>
      <c r="N703" s="26">
        <v>202</v>
      </c>
      <c r="O703" s="26">
        <v>1</v>
      </c>
      <c r="P703" s="26" t="s">
        <v>101</v>
      </c>
      <c r="Q703" s="26"/>
      <c r="S703" s="26"/>
      <c r="T703" s="26"/>
      <c r="U703" s="26"/>
      <c r="V703" s="26"/>
      <c r="Y703" s="26"/>
      <c r="Z703" s="26"/>
    </row>
    <row r="704" spans="1:26" x14ac:dyDescent="0.35">
      <c r="A704" s="23">
        <v>40004</v>
      </c>
      <c r="B704" s="25">
        <v>2009</v>
      </c>
      <c r="C704" s="25">
        <v>7</v>
      </c>
      <c r="D704" s="25">
        <v>10</v>
      </c>
      <c r="E704" s="26" t="s">
        <v>123</v>
      </c>
      <c r="F704" s="26">
        <v>1</v>
      </c>
      <c r="G704" s="26" t="s">
        <v>179</v>
      </c>
      <c r="H704" s="26" t="s">
        <v>250</v>
      </c>
      <c r="I704" s="25">
        <v>985120031115235</v>
      </c>
      <c r="J704" s="26" t="s">
        <v>86</v>
      </c>
      <c r="K704" s="26"/>
      <c r="L704" s="26">
        <v>156</v>
      </c>
      <c r="M704" s="26"/>
      <c r="N704" s="26">
        <v>176</v>
      </c>
      <c r="O704" s="26">
        <v>0</v>
      </c>
      <c r="P704" s="26" t="s">
        <v>102</v>
      </c>
      <c r="Q704" s="26"/>
      <c r="S704" s="26" t="s">
        <v>145</v>
      </c>
      <c r="T704" s="26"/>
      <c r="U704" s="26"/>
      <c r="V704" s="26"/>
      <c r="Y704" s="26"/>
      <c r="Z704" s="26"/>
    </row>
    <row r="705" spans="1:26" x14ac:dyDescent="0.35">
      <c r="A705" s="23">
        <v>40004</v>
      </c>
      <c r="B705" s="25">
        <v>2009</v>
      </c>
      <c r="C705" s="25">
        <v>7</v>
      </c>
      <c r="D705" s="25">
        <v>10</v>
      </c>
      <c r="E705" s="26" t="s">
        <v>123</v>
      </c>
      <c r="F705" s="26">
        <v>1</v>
      </c>
      <c r="G705" s="26" t="s">
        <v>179</v>
      </c>
      <c r="H705" s="26" t="s">
        <v>251</v>
      </c>
      <c r="I705" s="25">
        <v>985120030783442</v>
      </c>
      <c r="J705" s="26" t="s">
        <v>504</v>
      </c>
      <c r="K705" s="26"/>
      <c r="L705" s="26">
        <v>138</v>
      </c>
      <c r="M705" s="26"/>
      <c r="N705" s="26">
        <v>153</v>
      </c>
      <c r="O705" s="26">
        <v>0</v>
      </c>
      <c r="P705" s="26" t="s">
        <v>102</v>
      </c>
      <c r="Q705" s="26"/>
      <c r="S705" s="26"/>
      <c r="T705" s="26"/>
      <c r="U705" s="26"/>
      <c r="V705" s="26"/>
      <c r="Y705" s="26"/>
      <c r="Z705" s="26"/>
    </row>
    <row r="706" spans="1:26" x14ac:dyDescent="0.35">
      <c r="A706" s="23">
        <v>40005</v>
      </c>
      <c r="B706" s="25">
        <v>2009</v>
      </c>
      <c r="C706" s="25">
        <v>7</v>
      </c>
      <c r="D706" s="25">
        <v>11</v>
      </c>
      <c r="E706" s="26" t="s">
        <v>117</v>
      </c>
      <c r="F706" s="26">
        <v>1</v>
      </c>
      <c r="G706" s="26" t="s">
        <v>179</v>
      </c>
      <c r="H706" s="26" t="s">
        <v>260</v>
      </c>
      <c r="I706" s="25">
        <v>985120030770667</v>
      </c>
      <c r="J706" s="26" t="s">
        <v>86</v>
      </c>
      <c r="K706" s="26"/>
      <c r="L706" s="26">
        <v>158</v>
      </c>
      <c r="M706" s="26"/>
      <c r="N706" s="26">
        <v>178</v>
      </c>
      <c r="O706" s="26">
        <v>0</v>
      </c>
      <c r="P706" s="26" t="s">
        <v>102</v>
      </c>
      <c r="Q706" s="26"/>
      <c r="S706" s="26" t="s">
        <v>145</v>
      </c>
      <c r="T706" s="26"/>
      <c r="U706" s="26"/>
      <c r="V706" s="26"/>
      <c r="Y706" s="26"/>
      <c r="Z706" s="26"/>
    </row>
    <row r="707" spans="1:26" x14ac:dyDescent="0.35">
      <c r="A707" s="23">
        <v>40005</v>
      </c>
      <c r="B707" s="25">
        <v>2009</v>
      </c>
      <c r="C707" s="25">
        <v>7</v>
      </c>
      <c r="D707" s="25">
        <v>11</v>
      </c>
      <c r="E707" s="26" t="s">
        <v>117</v>
      </c>
      <c r="F707" s="26">
        <v>1</v>
      </c>
      <c r="G707" s="26" t="s">
        <v>179</v>
      </c>
      <c r="H707" s="26" t="s">
        <v>261</v>
      </c>
      <c r="I707" s="25">
        <v>985120030784833</v>
      </c>
      <c r="J707" s="26" t="s">
        <v>87</v>
      </c>
      <c r="K707" s="26"/>
      <c r="L707" s="26">
        <v>176</v>
      </c>
      <c r="M707" s="26"/>
      <c r="N707" s="26">
        <v>196</v>
      </c>
      <c r="O707" s="26">
        <v>0</v>
      </c>
      <c r="P707" s="26" t="s">
        <v>102</v>
      </c>
      <c r="Q707" s="26"/>
      <c r="S707" s="26"/>
      <c r="T707" s="26"/>
      <c r="U707" s="26"/>
      <c r="V707" s="26"/>
      <c r="Y707" s="26"/>
      <c r="Z707" s="26"/>
    </row>
    <row r="708" spans="1:26" x14ac:dyDescent="0.35">
      <c r="A708" s="23">
        <v>40005</v>
      </c>
      <c r="B708" s="25">
        <v>2009</v>
      </c>
      <c r="C708" s="25">
        <v>7</v>
      </c>
      <c r="D708" s="25">
        <v>11</v>
      </c>
      <c r="E708" s="26" t="s">
        <v>119</v>
      </c>
      <c r="F708" s="26">
        <v>1</v>
      </c>
      <c r="G708" s="26" t="s">
        <v>179</v>
      </c>
      <c r="H708" s="26" t="s">
        <v>262</v>
      </c>
      <c r="I708" s="25"/>
      <c r="J708" s="26" t="s">
        <v>87</v>
      </c>
      <c r="K708" s="26"/>
      <c r="L708" s="26">
        <v>186</v>
      </c>
      <c r="M708" s="26"/>
      <c r="N708" s="26">
        <v>204</v>
      </c>
      <c r="O708" s="26">
        <v>1</v>
      </c>
      <c r="P708" s="26" t="s">
        <v>101</v>
      </c>
      <c r="Q708" s="26"/>
      <c r="S708" s="26" t="s">
        <v>263</v>
      </c>
      <c r="T708" s="26"/>
      <c r="U708" s="26"/>
      <c r="V708" s="26"/>
      <c r="Y708" s="26"/>
      <c r="Z708" s="26"/>
    </row>
    <row r="709" spans="1:26" x14ac:dyDescent="0.35">
      <c r="A709" s="23">
        <v>40005</v>
      </c>
      <c r="B709" s="25">
        <v>2009</v>
      </c>
      <c r="C709" s="25">
        <v>7</v>
      </c>
      <c r="D709" s="25">
        <v>11</v>
      </c>
      <c r="E709" s="26" t="s">
        <v>123</v>
      </c>
      <c r="F709" s="26">
        <v>1</v>
      </c>
      <c r="G709" s="26" t="s">
        <v>179</v>
      </c>
      <c r="H709" s="26" t="s">
        <v>507</v>
      </c>
      <c r="I709" s="25"/>
      <c r="J709" s="26" t="s">
        <v>87</v>
      </c>
      <c r="K709" s="26"/>
      <c r="L709" s="26">
        <v>192</v>
      </c>
      <c r="M709" s="26"/>
      <c r="N709" s="26">
        <v>212</v>
      </c>
      <c r="O709" s="26">
        <v>1</v>
      </c>
      <c r="P709" s="26" t="s">
        <v>101</v>
      </c>
      <c r="Q709" s="26"/>
      <c r="S709" s="26" t="s">
        <v>263</v>
      </c>
      <c r="T709" s="26"/>
      <c r="U709" s="26"/>
      <c r="V709" s="26"/>
      <c r="Y709" s="26"/>
      <c r="Z709" s="26"/>
    </row>
    <row r="710" spans="1:26" x14ac:dyDescent="0.35">
      <c r="A710" s="23">
        <v>40005</v>
      </c>
      <c r="B710" s="25">
        <v>2009</v>
      </c>
      <c r="C710" s="25">
        <v>7</v>
      </c>
      <c r="D710" s="25">
        <v>11</v>
      </c>
      <c r="E710" s="26" t="s">
        <v>94</v>
      </c>
      <c r="F710" s="26">
        <v>1</v>
      </c>
      <c r="G710" s="26" t="s">
        <v>179</v>
      </c>
      <c r="H710" s="26" t="s">
        <v>265</v>
      </c>
      <c r="I710" s="25"/>
      <c r="J710" s="26" t="s">
        <v>86</v>
      </c>
      <c r="K710" s="26"/>
      <c r="L710" s="26">
        <v>164</v>
      </c>
      <c r="M710" s="26"/>
      <c r="N710" s="26">
        <v>186</v>
      </c>
      <c r="O710" s="26">
        <v>1</v>
      </c>
      <c r="P710" s="26" t="s">
        <v>101</v>
      </c>
      <c r="Q710" s="26"/>
      <c r="S710" s="26"/>
      <c r="T710" s="26"/>
      <c r="U710" s="26"/>
      <c r="V710" s="26"/>
      <c r="Y710" s="26"/>
      <c r="Z710" s="26"/>
    </row>
    <row r="711" spans="1:26" x14ac:dyDescent="0.35">
      <c r="A711" s="23">
        <v>40005</v>
      </c>
      <c r="B711" s="25">
        <v>2009</v>
      </c>
      <c r="C711" s="25">
        <v>7</v>
      </c>
      <c r="D711" s="25">
        <v>11</v>
      </c>
      <c r="E711" s="26" t="s">
        <v>94</v>
      </c>
      <c r="F711" s="26">
        <v>1</v>
      </c>
      <c r="G711" s="26" t="s">
        <v>179</v>
      </c>
      <c r="H711" s="26" t="s">
        <v>266</v>
      </c>
      <c r="I711" s="25"/>
      <c r="J711" s="26" t="s">
        <v>87</v>
      </c>
      <c r="K711" s="26"/>
      <c r="L711" s="26">
        <v>175</v>
      </c>
      <c r="M711" s="26"/>
      <c r="N711" s="26">
        <v>201</v>
      </c>
      <c r="O711" s="26">
        <v>1</v>
      </c>
      <c r="P711" s="26" t="s">
        <v>101</v>
      </c>
      <c r="Q711" s="26"/>
      <c r="S711" s="26" t="s">
        <v>263</v>
      </c>
      <c r="T711" s="26"/>
      <c r="U711" s="26"/>
      <c r="V711" s="26"/>
      <c r="Y711" s="26"/>
      <c r="Z711" s="26"/>
    </row>
    <row r="712" spans="1:26" x14ac:dyDescent="0.35">
      <c r="A712" s="23">
        <v>40006</v>
      </c>
      <c r="B712" s="25">
        <v>2009</v>
      </c>
      <c r="C712" s="25">
        <v>7</v>
      </c>
      <c r="D712" s="25">
        <v>12</v>
      </c>
      <c r="E712" s="26" t="s">
        <v>117</v>
      </c>
      <c r="F712" s="26">
        <v>1</v>
      </c>
      <c r="G712" s="26" t="s">
        <v>179</v>
      </c>
      <c r="H712" s="26" t="s">
        <v>269</v>
      </c>
      <c r="I712" s="25"/>
      <c r="J712" s="26" t="s">
        <v>87</v>
      </c>
      <c r="K712" s="26"/>
      <c r="L712" s="26">
        <v>175</v>
      </c>
      <c r="M712" s="26"/>
      <c r="N712" s="26">
        <v>203</v>
      </c>
      <c r="O712" s="26">
        <v>1</v>
      </c>
      <c r="P712" s="26" t="s">
        <v>101</v>
      </c>
      <c r="Q712" s="26"/>
      <c r="S712" s="26"/>
      <c r="T712" s="26"/>
      <c r="U712" s="26"/>
      <c r="V712" s="26"/>
      <c r="Y712" s="26"/>
      <c r="Z712" s="26"/>
    </row>
    <row r="713" spans="1:26" x14ac:dyDescent="0.35">
      <c r="A713" s="23">
        <v>40006</v>
      </c>
      <c r="B713" s="25">
        <v>2009</v>
      </c>
      <c r="C713" s="25">
        <v>7</v>
      </c>
      <c r="D713" s="25">
        <v>12</v>
      </c>
      <c r="E713" s="26" t="s">
        <v>117</v>
      </c>
      <c r="F713" s="26">
        <v>1</v>
      </c>
      <c r="G713" s="26" t="s">
        <v>179</v>
      </c>
      <c r="H713" s="26" t="s">
        <v>270</v>
      </c>
      <c r="I713" s="25">
        <v>985120030763070</v>
      </c>
      <c r="J713" s="26" t="s">
        <v>504</v>
      </c>
      <c r="K713" s="26"/>
      <c r="L713" s="26">
        <v>147</v>
      </c>
      <c r="M713" s="26"/>
      <c r="N713" s="26">
        <v>169</v>
      </c>
      <c r="O713" s="26">
        <v>0</v>
      </c>
      <c r="P713" s="26" t="s">
        <v>102</v>
      </c>
      <c r="Q713" s="26"/>
      <c r="S713" s="26"/>
      <c r="T713" s="26"/>
      <c r="U713" s="26"/>
      <c r="V713" s="26"/>
      <c r="Y713" s="26"/>
      <c r="Z713" s="26"/>
    </row>
    <row r="714" spans="1:26" x14ac:dyDescent="0.35">
      <c r="A714" s="23">
        <v>40006</v>
      </c>
      <c r="B714" s="25">
        <v>2009</v>
      </c>
      <c r="C714" s="25">
        <v>7</v>
      </c>
      <c r="D714" s="25">
        <v>12</v>
      </c>
      <c r="E714" s="26" t="s">
        <v>123</v>
      </c>
      <c r="F714" s="26">
        <v>1</v>
      </c>
      <c r="G714" s="26" t="s">
        <v>179</v>
      </c>
      <c r="H714" s="26" t="s">
        <v>271</v>
      </c>
      <c r="I714" s="25">
        <v>985120031108043</v>
      </c>
      <c r="J714" s="26" t="s">
        <v>86</v>
      </c>
      <c r="K714" s="26"/>
      <c r="L714" s="26">
        <v>148</v>
      </c>
      <c r="M714" s="26"/>
      <c r="N714" s="26">
        <v>166</v>
      </c>
      <c r="O714" s="26">
        <v>0</v>
      </c>
      <c r="P714" s="26" t="s">
        <v>102</v>
      </c>
      <c r="Q714" s="26"/>
      <c r="S714" s="26"/>
      <c r="T714" s="26"/>
      <c r="U714" s="26"/>
      <c r="V714" s="26"/>
      <c r="Y714" s="26"/>
      <c r="Z714" s="26"/>
    </row>
    <row r="715" spans="1:26" x14ac:dyDescent="0.35">
      <c r="A715" s="23">
        <v>40006</v>
      </c>
      <c r="B715" s="25">
        <v>2009</v>
      </c>
      <c r="C715" s="25">
        <v>7</v>
      </c>
      <c r="D715" s="25">
        <v>12</v>
      </c>
      <c r="E715" s="26" t="s">
        <v>123</v>
      </c>
      <c r="F715" s="26">
        <v>1</v>
      </c>
      <c r="G715" s="26" t="s">
        <v>179</v>
      </c>
      <c r="H715" s="26" t="s">
        <v>272</v>
      </c>
      <c r="I715" s="25"/>
      <c r="J715" s="26" t="s">
        <v>87</v>
      </c>
      <c r="K715" s="26"/>
      <c r="L715" s="26">
        <v>196</v>
      </c>
      <c r="M715" s="26"/>
      <c r="N715" s="26">
        <v>222</v>
      </c>
      <c r="O715" s="26">
        <v>1</v>
      </c>
      <c r="P715" s="26" t="s">
        <v>101</v>
      </c>
      <c r="Q715" s="26"/>
      <c r="S715" s="26"/>
      <c r="T715" s="26"/>
      <c r="U715" s="26"/>
      <c r="V715" s="26"/>
      <c r="Y715" s="26"/>
      <c r="Z715" s="26"/>
    </row>
    <row r="716" spans="1:26" x14ac:dyDescent="0.35">
      <c r="A716" s="23">
        <v>40006</v>
      </c>
      <c r="B716" s="25">
        <v>2009</v>
      </c>
      <c r="C716" s="25">
        <v>7</v>
      </c>
      <c r="D716" s="25">
        <v>12</v>
      </c>
      <c r="E716" s="26" t="s">
        <v>123</v>
      </c>
      <c r="F716" s="26">
        <v>1</v>
      </c>
      <c r="G716" s="26" t="s">
        <v>179</v>
      </c>
      <c r="H716" s="26" t="s">
        <v>273</v>
      </c>
      <c r="I716" s="25">
        <v>985120031161872</v>
      </c>
      <c r="J716" s="26" t="s">
        <v>87</v>
      </c>
      <c r="K716" s="26"/>
      <c r="L716" s="26">
        <v>178</v>
      </c>
      <c r="M716" s="26"/>
      <c r="N716" s="26">
        <v>197</v>
      </c>
      <c r="O716" s="26">
        <v>0</v>
      </c>
      <c r="P716" s="26" t="s">
        <v>102</v>
      </c>
      <c r="Q716" s="26"/>
      <c r="S716" s="26" t="s">
        <v>167</v>
      </c>
      <c r="T716" s="26"/>
      <c r="U716" s="26"/>
      <c r="V716" s="26"/>
      <c r="Y716" s="26"/>
      <c r="Z716" s="26"/>
    </row>
    <row r="717" spans="1:26" x14ac:dyDescent="0.35">
      <c r="A717" s="23">
        <v>40007</v>
      </c>
      <c r="B717" s="25">
        <v>2009</v>
      </c>
      <c r="C717" s="25">
        <v>7</v>
      </c>
      <c r="D717" s="25">
        <v>13</v>
      </c>
      <c r="E717" s="26" t="s">
        <v>123</v>
      </c>
      <c r="F717" s="26">
        <v>1</v>
      </c>
      <c r="G717" s="26" t="s">
        <v>179</v>
      </c>
      <c r="H717" s="26" t="s">
        <v>273</v>
      </c>
      <c r="I717" s="25"/>
      <c r="J717" s="26" t="s">
        <v>1332</v>
      </c>
      <c r="K717" s="26"/>
      <c r="L717" s="26"/>
      <c r="M717" s="26"/>
      <c r="N717" s="26"/>
      <c r="O717" s="26">
        <v>0</v>
      </c>
      <c r="P717" s="26" t="s">
        <v>102</v>
      </c>
      <c r="Q717" s="26"/>
      <c r="R717" s="26">
        <v>1</v>
      </c>
      <c r="S717" s="26"/>
      <c r="T717" s="26"/>
      <c r="U717" s="26"/>
      <c r="V717" s="26"/>
      <c r="Y717" s="26"/>
      <c r="Z717" s="26"/>
    </row>
    <row r="718" spans="1:26" x14ac:dyDescent="0.35">
      <c r="A718" s="23">
        <v>40016</v>
      </c>
      <c r="B718" s="25">
        <v>2009</v>
      </c>
      <c r="C718" s="25">
        <v>7</v>
      </c>
      <c r="D718" s="25">
        <v>22</v>
      </c>
      <c r="E718" s="26" t="s">
        <v>134</v>
      </c>
      <c r="F718" s="26">
        <v>1</v>
      </c>
      <c r="G718" s="26" t="s">
        <v>179</v>
      </c>
      <c r="H718" s="26" t="s">
        <v>273</v>
      </c>
      <c r="I718" s="25"/>
      <c r="J718" s="26" t="s">
        <v>1332</v>
      </c>
      <c r="K718" s="26"/>
      <c r="L718" s="26"/>
      <c r="M718" s="26"/>
      <c r="N718" s="26"/>
      <c r="O718" s="26">
        <v>0</v>
      </c>
      <c r="P718" s="26" t="s">
        <v>102</v>
      </c>
      <c r="Q718" s="26"/>
      <c r="R718" s="26">
        <v>1</v>
      </c>
      <c r="S718" s="26"/>
      <c r="T718" s="26"/>
      <c r="U718" s="26"/>
      <c r="V718" s="26"/>
      <c r="Y718" s="26"/>
      <c r="Z718" s="26"/>
    </row>
    <row r="719" spans="1:26" x14ac:dyDescent="0.35">
      <c r="A719" s="23">
        <v>40006</v>
      </c>
      <c r="B719" s="25">
        <v>2009</v>
      </c>
      <c r="C719" s="25">
        <v>7</v>
      </c>
      <c r="D719" s="25">
        <v>12</v>
      </c>
      <c r="E719" s="26" t="s">
        <v>123</v>
      </c>
      <c r="F719" s="26">
        <v>1</v>
      </c>
      <c r="G719" s="26" t="s">
        <v>179</v>
      </c>
      <c r="H719" s="26" t="s">
        <v>274</v>
      </c>
      <c r="I719" s="25"/>
      <c r="J719" s="26" t="s">
        <v>86</v>
      </c>
      <c r="K719" s="26"/>
      <c r="L719" s="26">
        <v>167</v>
      </c>
      <c r="M719" s="26"/>
      <c r="N719" s="26">
        <v>190</v>
      </c>
      <c r="O719" s="26">
        <v>1</v>
      </c>
      <c r="P719" s="26" t="s">
        <v>101</v>
      </c>
      <c r="Q719" s="26"/>
      <c r="S719" s="26"/>
      <c r="T719" s="26"/>
      <c r="U719" s="26"/>
      <c r="V719" s="26"/>
      <c r="Y719" s="26"/>
      <c r="Z719" s="26"/>
    </row>
    <row r="720" spans="1:26" x14ac:dyDescent="0.35">
      <c r="A720" s="23">
        <v>40007</v>
      </c>
      <c r="B720" s="25">
        <v>2009</v>
      </c>
      <c r="C720" s="25">
        <v>7</v>
      </c>
      <c r="D720" s="25">
        <v>13</v>
      </c>
      <c r="E720" s="26" t="s">
        <v>117</v>
      </c>
      <c r="F720" s="26">
        <v>1</v>
      </c>
      <c r="G720" s="26" t="s">
        <v>179</v>
      </c>
      <c r="H720" s="26" t="s">
        <v>284</v>
      </c>
      <c r="I720" s="25">
        <v>985120030782338</v>
      </c>
      <c r="J720" s="26" t="s">
        <v>86</v>
      </c>
      <c r="K720" s="26"/>
      <c r="L720" s="26">
        <v>156</v>
      </c>
      <c r="M720" s="26"/>
      <c r="N720" s="26">
        <v>175</v>
      </c>
      <c r="O720" s="26">
        <v>0</v>
      </c>
      <c r="P720" s="26" t="s">
        <v>102</v>
      </c>
      <c r="Q720" s="26"/>
      <c r="S720" s="26" t="s">
        <v>145</v>
      </c>
      <c r="T720" s="26"/>
      <c r="U720" s="26"/>
      <c r="V720" s="26"/>
      <c r="Y720" s="26"/>
      <c r="Z720" s="26"/>
    </row>
    <row r="721" spans="1:26" x14ac:dyDescent="0.35">
      <c r="A721" s="23">
        <v>40032</v>
      </c>
      <c r="B721" s="25">
        <v>2009</v>
      </c>
      <c r="C721" s="25">
        <v>8</v>
      </c>
      <c r="D721" s="25">
        <v>7</v>
      </c>
      <c r="E721" s="26" t="s">
        <v>117</v>
      </c>
      <c r="F721" s="26">
        <v>1</v>
      </c>
      <c r="G721" s="26" t="s">
        <v>179</v>
      </c>
      <c r="H721" s="26" t="s">
        <v>284</v>
      </c>
      <c r="I721" s="25"/>
      <c r="J721" s="26" t="s">
        <v>1332</v>
      </c>
      <c r="K721" s="26"/>
      <c r="L721" s="26"/>
      <c r="M721" s="26"/>
      <c r="N721" s="26"/>
      <c r="O721" s="26">
        <v>0</v>
      </c>
      <c r="P721" s="26" t="s">
        <v>102</v>
      </c>
      <c r="Q721" s="26"/>
      <c r="R721" s="26">
        <v>1</v>
      </c>
      <c r="S721" s="26"/>
      <c r="T721" s="26"/>
      <c r="U721" s="26"/>
      <c r="V721" s="26"/>
      <c r="Y721" s="26"/>
      <c r="Z721" s="26"/>
    </row>
    <row r="722" spans="1:26" x14ac:dyDescent="0.35">
      <c r="A722" s="23">
        <v>40007</v>
      </c>
      <c r="B722" s="25">
        <v>2009</v>
      </c>
      <c r="C722" s="25">
        <v>7</v>
      </c>
      <c r="D722" s="25">
        <v>13</v>
      </c>
      <c r="E722" s="26" t="s">
        <v>119</v>
      </c>
      <c r="F722" s="26">
        <v>1</v>
      </c>
      <c r="G722" s="26" t="s">
        <v>179</v>
      </c>
      <c r="H722" s="26" t="s">
        <v>285</v>
      </c>
      <c r="I722" s="25"/>
      <c r="J722" s="26" t="s">
        <v>87</v>
      </c>
      <c r="K722" s="26"/>
      <c r="L722" s="26">
        <v>182</v>
      </c>
      <c r="M722" s="26"/>
      <c r="N722" s="26">
        <v>208</v>
      </c>
      <c r="O722" s="26">
        <v>0</v>
      </c>
      <c r="P722" s="26" t="s">
        <v>102</v>
      </c>
      <c r="Q722" s="26"/>
      <c r="S722" s="26" t="s">
        <v>263</v>
      </c>
      <c r="T722" s="26"/>
      <c r="U722" s="26"/>
      <c r="V722" s="26"/>
      <c r="Y722" s="26"/>
      <c r="Z722" s="26"/>
    </row>
    <row r="723" spans="1:26" x14ac:dyDescent="0.35">
      <c r="A723" s="23">
        <v>40026</v>
      </c>
      <c r="B723" s="25">
        <v>2009</v>
      </c>
      <c r="C723" s="25">
        <v>8</v>
      </c>
      <c r="D723" s="25">
        <v>1</v>
      </c>
      <c r="E723" s="26" t="s">
        <v>119</v>
      </c>
      <c r="F723" s="26">
        <v>1</v>
      </c>
      <c r="G723" s="26" t="s">
        <v>179</v>
      </c>
      <c r="H723" s="26" t="s">
        <v>285</v>
      </c>
      <c r="I723" s="25"/>
      <c r="J723" s="26" t="s">
        <v>1332</v>
      </c>
      <c r="K723" s="26"/>
      <c r="L723" s="26"/>
      <c r="M723" s="26"/>
      <c r="N723" s="26"/>
      <c r="O723" s="26">
        <v>0</v>
      </c>
      <c r="P723" s="26" t="s">
        <v>102</v>
      </c>
      <c r="Q723" s="26"/>
      <c r="R723" s="26">
        <v>1</v>
      </c>
      <c r="S723" s="26"/>
      <c r="T723" s="26"/>
      <c r="U723" s="26"/>
      <c r="V723" s="26"/>
      <c r="Y723" s="26"/>
      <c r="Z723" s="26"/>
    </row>
    <row r="724" spans="1:26" x14ac:dyDescent="0.35">
      <c r="A724" s="23">
        <v>40039</v>
      </c>
      <c r="B724" s="25">
        <v>2009</v>
      </c>
      <c r="C724" s="25">
        <v>8</v>
      </c>
      <c r="D724" s="25">
        <v>14</v>
      </c>
      <c r="E724" s="26" t="s">
        <v>123</v>
      </c>
      <c r="F724" s="26">
        <v>1</v>
      </c>
      <c r="G724" s="26" t="s">
        <v>179</v>
      </c>
      <c r="H724" s="26" t="s">
        <v>285</v>
      </c>
      <c r="I724" s="25"/>
      <c r="J724" s="26" t="s">
        <v>1332</v>
      </c>
      <c r="K724" s="26"/>
      <c r="L724" s="26"/>
      <c r="M724" s="26"/>
      <c r="N724" s="26"/>
      <c r="O724" s="26">
        <v>1</v>
      </c>
      <c r="P724" s="26" t="s">
        <v>100</v>
      </c>
      <c r="Q724" s="26"/>
      <c r="R724" s="26">
        <v>1</v>
      </c>
      <c r="S724" s="26"/>
      <c r="T724" s="26"/>
      <c r="U724" s="26"/>
      <c r="V724" s="26"/>
      <c r="Y724" s="26"/>
      <c r="Z724" s="26"/>
    </row>
    <row r="725" spans="1:26" x14ac:dyDescent="0.35">
      <c r="A725" s="23">
        <v>40008</v>
      </c>
      <c r="B725" s="25">
        <v>2009</v>
      </c>
      <c r="C725" s="25">
        <v>7</v>
      </c>
      <c r="D725" s="25">
        <v>14</v>
      </c>
      <c r="E725" s="26" t="s">
        <v>117</v>
      </c>
      <c r="F725" s="26">
        <v>1</v>
      </c>
      <c r="G725" s="26" t="s">
        <v>179</v>
      </c>
      <c r="H725" s="26" t="s">
        <v>508</v>
      </c>
      <c r="I725" s="25">
        <v>985120030789931</v>
      </c>
      <c r="J725" s="26" t="s">
        <v>90</v>
      </c>
      <c r="K725" s="26"/>
      <c r="L725" s="26">
        <v>139</v>
      </c>
      <c r="M725" s="26"/>
      <c r="N725" s="26">
        <v>158</v>
      </c>
      <c r="O725" s="26">
        <v>0</v>
      </c>
      <c r="P725" s="26" t="s">
        <v>102</v>
      </c>
      <c r="Q725" s="26"/>
      <c r="S725" s="26"/>
      <c r="T725" s="29"/>
      <c r="U725" s="29"/>
      <c r="V725" s="29"/>
      <c r="Y725" s="26"/>
      <c r="Z725" s="26"/>
    </row>
    <row r="726" spans="1:26" x14ac:dyDescent="0.35">
      <c r="A726" s="23">
        <v>40008</v>
      </c>
      <c r="B726" s="25">
        <v>2009</v>
      </c>
      <c r="C726" s="25">
        <v>7</v>
      </c>
      <c r="D726" s="25">
        <v>14</v>
      </c>
      <c r="E726" s="26" t="s">
        <v>117</v>
      </c>
      <c r="F726" s="26">
        <v>1</v>
      </c>
      <c r="G726" s="26" t="s">
        <v>179</v>
      </c>
      <c r="H726" s="26" t="s">
        <v>295</v>
      </c>
      <c r="I726" s="25">
        <v>985120030770387</v>
      </c>
      <c r="J726" s="26" t="s">
        <v>86</v>
      </c>
      <c r="K726" s="26"/>
      <c r="L726" s="26">
        <v>158</v>
      </c>
      <c r="M726" s="26"/>
      <c r="N726" s="26">
        <v>178</v>
      </c>
      <c r="O726" s="26">
        <v>1</v>
      </c>
      <c r="P726" s="26" t="s">
        <v>100</v>
      </c>
      <c r="Q726" s="26"/>
      <c r="S726" s="26" t="s">
        <v>145</v>
      </c>
      <c r="T726" s="26"/>
      <c r="U726" s="26"/>
      <c r="V726" s="26"/>
      <c r="Y726" s="26"/>
      <c r="Z726" s="26"/>
    </row>
    <row r="727" spans="1:26" x14ac:dyDescent="0.35">
      <c r="A727" s="23">
        <v>40008</v>
      </c>
      <c r="B727" s="25">
        <v>2009</v>
      </c>
      <c r="C727" s="25">
        <v>7</v>
      </c>
      <c r="D727" s="25">
        <v>14</v>
      </c>
      <c r="E727" s="26" t="s">
        <v>119</v>
      </c>
      <c r="F727" s="26">
        <v>1</v>
      </c>
      <c r="G727" s="26" t="s">
        <v>179</v>
      </c>
      <c r="H727" s="26" t="s">
        <v>296</v>
      </c>
      <c r="I727" s="25">
        <v>985120030773871</v>
      </c>
      <c r="J727" s="26" t="s">
        <v>86</v>
      </c>
      <c r="K727" s="26"/>
      <c r="L727" s="26">
        <v>169</v>
      </c>
      <c r="M727" s="26"/>
      <c r="N727" s="26">
        <v>194</v>
      </c>
      <c r="O727" s="26">
        <v>1</v>
      </c>
      <c r="P727" s="26" t="s">
        <v>100</v>
      </c>
      <c r="Q727" s="26"/>
      <c r="S727" s="26" t="s">
        <v>145</v>
      </c>
      <c r="T727" s="26"/>
      <c r="U727" s="26"/>
      <c r="V727" s="26"/>
      <c r="Y727" s="26"/>
      <c r="Z727" s="26"/>
    </row>
    <row r="728" spans="1:26" x14ac:dyDescent="0.35">
      <c r="A728" s="23">
        <v>40008</v>
      </c>
      <c r="B728" s="25">
        <v>2009</v>
      </c>
      <c r="C728" s="25">
        <v>7</v>
      </c>
      <c r="D728" s="25">
        <v>14</v>
      </c>
      <c r="E728" s="26" t="s">
        <v>119</v>
      </c>
      <c r="F728" s="26">
        <v>1</v>
      </c>
      <c r="G728" s="26" t="s">
        <v>179</v>
      </c>
      <c r="H728" s="26" t="s">
        <v>297</v>
      </c>
      <c r="I728" s="25"/>
      <c r="J728" s="26" t="s">
        <v>87</v>
      </c>
      <c r="K728" s="26"/>
      <c r="L728" s="26">
        <v>175</v>
      </c>
      <c r="M728" s="26"/>
      <c r="N728" s="26">
        <v>200</v>
      </c>
      <c r="O728" s="26">
        <v>1</v>
      </c>
      <c r="P728" s="26" t="s">
        <v>100</v>
      </c>
      <c r="Q728" s="26"/>
      <c r="S728" s="26" t="s">
        <v>263</v>
      </c>
      <c r="T728" s="26"/>
      <c r="U728" s="26"/>
      <c r="V728" s="26"/>
      <c r="Y728" s="26"/>
      <c r="Z728" s="26"/>
    </row>
    <row r="729" spans="1:26" x14ac:dyDescent="0.35">
      <c r="A729" s="23">
        <v>40008</v>
      </c>
      <c r="B729" s="25">
        <v>2009</v>
      </c>
      <c r="C729" s="25">
        <v>7</v>
      </c>
      <c r="D729" s="25">
        <v>14</v>
      </c>
      <c r="E729" s="26" t="s">
        <v>123</v>
      </c>
      <c r="F729" s="26">
        <v>1</v>
      </c>
      <c r="G729" s="26" t="s">
        <v>179</v>
      </c>
      <c r="H729" s="26" t="s">
        <v>298</v>
      </c>
      <c r="I729" s="25">
        <v>985120031117839</v>
      </c>
      <c r="J729" s="26" t="s">
        <v>86</v>
      </c>
      <c r="K729" s="26"/>
      <c r="L729" s="26">
        <v>153</v>
      </c>
      <c r="M729" s="26"/>
      <c r="N729" s="26">
        <v>171</v>
      </c>
      <c r="O729" s="26">
        <v>1</v>
      </c>
      <c r="P729" s="26" t="s">
        <v>100</v>
      </c>
      <c r="Q729" s="26"/>
      <c r="S729" s="26" t="s">
        <v>145</v>
      </c>
      <c r="T729" s="26"/>
      <c r="U729" s="26"/>
      <c r="V729" s="26"/>
      <c r="Y729" s="26"/>
      <c r="Z729" s="26"/>
    </row>
    <row r="730" spans="1:26" x14ac:dyDescent="0.35">
      <c r="A730" s="23">
        <v>40008</v>
      </c>
      <c r="B730" s="25">
        <v>2009</v>
      </c>
      <c r="C730" s="25">
        <v>7</v>
      </c>
      <c r="D730" s="25">
        <v>14</v>
      </c>
      <c r="E730" s="26" t="s">
        <v>123</v>
      </c>
      <c r="F730" s="26">
        <v>1</v>
      </c>
      <c r="G730" s="26" t="s">
        <v>179</v>
      </c>
      <c r="H730" s="26" t="s">
        <v>509</v>
      </c>
      <c r="I730" s="25">
        <v>985120030775030</v>
      </c>
      <c r="J730" s="26" t="s">
        <v>90</v>
      </c>
      <c r="K730" s="26"/>
      <c r="L730" s="26">
        <v>116</v>
      </c>
      <c r="M730" s="26"/>
      <c r="N730" s="26">
        <v>132</v>
      </c>
      <c r="O730" s="26">
        <v>0</v>
      </c>
      <c r="P730" s="26" t="s">
        <v>102</v>
      </c>
      <c r="Q730" s="26"/>
      <c r="S730" s="26"/>
      <c r="T730" s="26"/>
      <c r="U730" s="26"/>
      <c r="V730" s="26"/>
      <c r="Y730" s="26"/>
      <c r="Z730" s="26"/>
    </row>
    <row r="731" spans="1:26" x14ac:dyDescent="0.35">
      <c r="A731" s="23">
        <v>40008</v>
      </c>
      <c r="B731" s="25">
        <v>2009</v>
      </c>
      <c r="C731" s="25">
        <v>7</v>
      </c>
      <c r="D731" s="25">
        <v>14</v>
      </c>
      <c r="E731" s="26" t="s">
        <v>123</v>
      </c>
      <c r="F731" s="26">
        <v>1</v>
      </c>
      <c r="G731" s="26" t="s">
        <v>179</v>
      </c>
      <c r="H731" s="26" t="s">
        <v>299</v>
      </c>
      <c r="I731" s="25">
        <v>985120030771440</v>
      </c>
      <c r="J731" s="26" t="s">
        <v>86</v>
      </c>
      <c r="K731" s="26"/>
      <c r="L731" s="26">
        <v>142</v>
      </c>
      <c r="M731" s="26"/>
      <c r="N731" s="26">
        <v>161</v>
      </c>
      <c r="O731" s="26">
        <v>0</v>
      </c>
      <c r="P731" s="26" t="s">
        <v>102</v>
      </c>
      <c r="Q731" s="26"/>
      <c r="S731" s="26" t="s">
        <v>145</v>
      </c>
      <c r="T731" s="26"/>
      <c r="U731" s="26"/>
      <c r="V731" s="26"/>
      <c r="Y731" s="26"/>
      <c r="Z731" s="26"/>
    </row>
    <row r="732" spans="1:26" x14ac:dyDescent="0.35">
      <c r="A732" s="23">
        <v>40008</v>
      </c>
      <c r="B732" s="25">
        <v>2009</v>
      </c>
      <c r="C732" s="25">
        <v>7</v>
      </c>
      <c r="D732" s="25">
        <v>14</v>
      </c>
      <c r="E732" s="26" t="s">
        <v>94</v>
      </c>
      <c r="F732" s="26">
        <v>1</v>
      </c>
      <c r="G732" s="26" t="s">
        <v>179</v>
      </c>
      <c r="H732" s="26" t="s">
        <v>300</v>
      </c>
      <c r="I732" s="25">
        <v>985120030756066</v>
      </c>
      <c r="J732" s="26" t="s">
        <v>86</v>
      </c>
      <c r="K732" s="26"/>
      <c r="L732" s="26">
        <v>140</v>
      </c>
      <c r="M732" s="26"/>
      <c r="N732" s="26">
        <v>158</v>
      </c>
      <c r="O732" s="26">
        <v>1</v>
      </c>
      <c r="P732" s="26" t="s">
        <v>100</v>
      </c>
      <c r="Q732" s="26"/>
      <c r="S732" s="26" t="s">
        <v>145</v>
      </c>
      <c r="T732" s="26"/>
      <c r="U732" s="26"/>
      <c r="V732" s="26"/>
      <c r="Y732" s="26"/>
      <c r="Z732" s="26"/>
    </row>
    <row r="733" spans="1:26" x14ac:dyDescent="0.35">
      <c r="A733" s="23">
        <v>40009</v>
      </c>
      <c r="B733" s="25">
        <v>2009</v>
      </c>
      <c r="C733" s="25">
        <v>7</v>
      </c>
      <c r="D733" s="25">
        <v>15</v>
      </c>
      <c r="E733" s="26" t="s">
        <v>117</v>
      </c>
      <c r="F733" s="26">
        <v>1</v>
      </c>
      <c r="G733" s="26" t="s">
        <v>179</v>
      </c>
      <c r="H733" s="26" t="s">
        <v>302</v>
      </c>
      <c r="I733" s="25"/>
      <c r="J733" s="26" t="s">
        <v>87</v>
      </c>
      <c r="K733" s="26"/>
      <c r="L733" s="26">
        <v>178</v>
      </c>
      <c r="M733" s="26"/>
      <c r="N733" s="26">
        <v>202</v>
      </c>
      <c r="O733" s="26">
        <v>1</v>
      </c>
      <c r="P733" s="26" t="s">
        <v>101</v>
      </c>
      <c r="Q733" s="26"/>
      <c r="S733" s="26" t="s">
        <v>263</v>
      </c>
      <c r="T733" s="26"/>
      <c r="U733" s="26"/>
      <c r="V733" s="26"/>
      <c r="Y733" s="26"/>
      <c r="Z733" s="26"/>
    </row>
    <row r="734" spans="1:26" x14ac:dyDescent="0.35">
      <c r="A734" s="23">
        <v>40009</v>
      </c>
      <c r="B734" s="25">
        <v>2009</v>
      </c>
      <c r="C734" s="25">
        <v>7</v>
      </c>
      <c r="D734" s="25">
        <v>15</v>
      </c>
      <c r="E734" s="26" t="s">
        <v>123</v>
      </c>
      <c r="F734" s="26">
        <v>1</v>
      </c>
      <c r="G734" s="26" t="s">
        <v>179</v>
      </c>
      <c r="H734" s="26" t="s">
        <v>303</v>
      </c>
      <c r="I734" s="25"/>
      <c r="J734" s="26" t="s">
        <v>87</v>
      </c>
      <c r="K734" s="26"/>
      <c r="L734" s="26">
        <v>170</v>
      </c>
      <c r="M734" s="26"/>
      <c r="N734" s="26">
        <v>195</v>
      </c>
      <c r="O734" s="26">
        <v>1</v>
      </c>
      <c r="P734" s="26" t="s">
        <v>101</v>
      </c>
      <c r="Q734" s="26"/>
      <c r="S734" s="26" t="s">
        <v>263</v>
      </c>
      <c r="T734" s="26"/>
      <c r="U734" s="26"/>
      <c r="V734" s="26"/>
      <c r="Y734" s="26"/>
      <c r="Z734" s="26"/>
    </row>
    <row r="735" spans="1:26" x14ac:dyDescent="0.35">
      <c r="A735" s="23">
        <v>40009</v>
      </c>
      <c r="B735" s="25">
        <v>2009</v>
      </c>
      <c r="C735" s="25">
        <v>7</v>
      </c>
      <c r="D735" s="25">
        <v>15</v>
      </c>
      <c r="E735" s="26" t="s">
        <v>123</v>
      </c>
      <c r="F735" s="26">
        <v>1</v>
      </c>
      <c r="G735" s="26" t="s">
        <v>179</v>
      </c>
      <c r="H735" s="26" t="s">
        <v>304</v>
      </c>
      <c r="I735" s="25">
        <v>985120030786780</v>
      </c>
      <c r="J735" s="26" t="s">
        <v>504</v>
      </c>
      <c r="K735" s="26"/>
      <c r="L735" s="26">
        <v>155</v>
      </c>
      <c r="M735" s="26"/>
      <c r="N735" s="26">
        <v>171</v>
      </c>
      <c r="O735" s="26">
        <v>0</v>
      </c>
      <c r="P735" s="26" t="s">
        <v>102</v>
      </c>
      <c r="Q735" s="26"/>
      <c r="S735" s="26"/>
      <c r="T735" s="26"/>
      <c r="U735" s="26"/>
      <c r="V735" s="26"/>
      <c r="Y735" s="26"/>
      <c r="Z735" s="26"/>
    </row>
    <row r="736" spans="1:26" x14ac:dyDescent="0.35">
      <c r="A736" s="23">
        <v>40009</v>
      </c>
      <c r="B736" s="25">
        <v>2009</v>
      </c>
      <c r="C736" s="25">
        <v>7</v>
      </c>
      <c r="D736" s="25">
        <v>15</v>
      </c>
      <c r="E736" s="26" t="s">
        <v>94</v>
      </c>
      <c r="F736" s="26">
        <v>1</v>
      </c>
      <c r="G736" s="26" t="s">
        <v>179</v>
      </c>
      <c r="H736" s="26" t="s">
        <v>305</v>
      </c>
      <c r="I736" s="25">
        <v>985120030783492</v>
      </c>
      <c r="J736" s="26" t="s">
        <v>87</v>
      </c>
      <c r="K736" s="26"/>
      <c r="L736" s="26">
        <v>180</v>
      </c>
      <c r="M736" s="26"/>
      <c r="N736" s="26">
        <v>206</v>
      </c>
      <c r="O736" s="26">
        <v>0</v>
      </c>
      <c r="P736" s="26" t="s">
        <v>102</v>
      </c>
      <c r="Q736" s="26"/>
      <c r="S736" s="26" t="s">
        <v>103</v>
      </c>
      <c r="T736" s="26"/>
      <c r="U736" s="26"/>
      <c r="V736" s="26"/>
      <c r="Y736" s="26"/>
      <c r="Z736" s="26"/>
    </row>
    <row r="737" spans="1:26" x14ac:dyDescent="0.35">
      <c r="A737" s="23">
        <v>40009</v>
      </c>
      <c r="B737" s="25">
        <v>2009</v>
      </c>
      <c r="C737" s="25">
        <v>7</v>
      </c>
      <c r="D737" s="25">
        <v>15</v>
      </c>
      <c r="E737" s="26" t="s">
        <v>94</v>
      </c>
      <c r="F737" s="26">
        <v>1</v>
      </c>
      <c r="G737" s="26" t="s">
        <v>179</v>
      </c>
      <c r="H737" s="26" t="s">
        <v>306</v>
      </c>
      <c r="I737" s="25">
        <v>985120030773239</v>
      </c>
      <c r="J737" s="26" t="s">
        <v>87</v>
      </c>
      <c r="K737" s="26"/>
      <c r="L737" s="26">
        <v>190</v>
      </c>
      <c r="M737" s="26"/>
      <c r="N737" s="26">
        <v>215</v>
      </c>
      <c r="O737" s="26">
        <v>0</v>
      </c>
      <c r="P737" s="26" t="s">
        <v>102</v>
      </c>
      <c r="Q737" s="26"/>
      <c r="S737" s="26"/>
      <c r="T737" s="26"/>
      <c r="U737" s="26"/>
      <c r="V737" s="26"/>
      <c r="Y737" s="26"/>
      <c r="Z737" s="26"/>
    </row>
    <row r="738" spans="1:26" x14ac:dyDescent="0.35">
      <c r="A738" s="23">
        <v>40010</v>
      </c>
      <c r="B738" s="25">
        <v>2009</v>
      </c>
      <c r="C738" s="25">
        <v>7</v>
      </c>
      <c r="D738" s="25">
        <v>16</v>
      </c>
      <c r="E738" s="26" t="s">
        <v>117</v>
      </c>
      <c r="F738" s="26">
        <v>1</v>
      </c>
      <c r="G738" s="26" t="s">
        <v>179</v>
      </c>
      <c r="H738" s="26" t="s">
        <v>311</v>
      </c>
      <c r="I738" s="25">
        <v>985120031120266</v>
      </c>
      <c r="J738" s="26" t="s">
        <v>87</v>
      </c>
      <c r="K738" s="26"/>
      <c r="L738" s="26">
        <v>172</v>
      </c>
      <c r="M738" s="26"/>
      <c r="N738" s="26">
        <v>191</v>
      </c>
      <c r="O738" s="26">
        <v>0</v>
      </c>
      <c r="P738" s="26" t="s">
        <v>102</v>
      </c>
      <c r="Q738" s="26"/>
      <c r="S738" s="26" t="s">
        <v>312</v>
      </c>
      <c r="T738" s="26"/>
      <c r="U738" s="26"/>
      <c r="V738" s="26"/>
      <c r="Y738" s="26"/>
      <c r="Z738" s="26"/>
    </row>
    <row r="739" spans="1:26" x14ac:dyDescent="0.35">
      <c r="A739" s="23">
        <v>40010</v>
      </c>
      <c r="B739" s="25">
        <v>2009</v>
      </c>
      <c r="C739" s="25">
        <v>7</v>
      </c>
      <c r="D739" s="25">
        <v>16</v>
      </c>
      <c r="E739" s="26" t="s">
        <v>117</v>
      </c>
      <c r="F739" s="26">
        <v>1</v>
      </c>
      <c r="G739" s="26" t="s">
        <v>179</v>
      </c>
      <c r="H739" s="26" t="s">
        <v>313</v>
      </c>
      <c r="I739" s="25"/>
      <c r="J739" s="26" t="s">
        <v>86</v>
      </c>
      <c r="K739" s="26"/>
      <c r="L739" s="26">
        <v>178</v>
      </c>
      <c r="M739" s="26"/>
      <c r="N739" s="26">
        <v>202</v>
      </c>
      <c r="O739" s="26">
        <v>1</v>
      </c>
      <c r="P739" s="26" t="s">
        <v>101</v>
      </c>
      <c r="Q739" s="26"/>
      <c r="S739" s="26"/>
      <c r="T739" s="26"/>
      <c r="U739" s="26"/>
      <c r="V739" s="26"/>
      <c r="Y739" s="26"/>
      <c r="Z739" s="26"/>
    </row>
    <row r="740" spans="1:26" x14ac:dyDescent="0.35">
      <c r="A740" s="23">
        <v>40010</v>
      </c>
      <c r="B740" s="25">
        <v>2009</v>
      </c>
      <c r="C740" s="25">
        <v>7</v>
      </c>
      <c r="D740" s="25">
        <v>16</v>
      </c>
      <c r="E740" s="26" t="s">
        <v>117</v>
      </c>
      <c r="F740" s="26">
        <v>1</v>
      </c>
      <c r="G740" s="26" t="s">
        <v>179</v>
      </c>
      <c r="H740" s="26" t="s">
        <v>314</v>
      </c>
      <c r="I740" s="25"/>
      <c r="J740" s="26" t="s">
        <v>86</v>
      </c>
      <c r="K740" s="26"/>
      <c r="L740" s="26">
        <v>188</v>
      </c>
      <c r="M740" s="26"/>
      <c r="N740" s="26">
        <v>204</v>
      </c>
      <c r="O740" s="26">
        <v>1</v>
      </c>
      <c r="P740" s="26" t="s">
        <v>101</v>
      </c>
      <c r="Q740" s="26"/>
      <c r="S740" s="26"/>
      <c r="T740" s="26"/>
      <c r="U740" s="26"/>
      <c r="V740" s="26"/>
      <c r="Y740" s="26"/>
      <c r="Z740" s="26"/>
    </row>
    <row r="741" spans="1:26" x14ac:dyDescent="0.35">
      <c r="A741" s="23">
        <v>40010</v>
      </c>
      <c r="B741" s="25">
        <v>2009</v>
      </c>
      <c r="C741" s="25">
        <v>7</v>
      </c>
      <c r="D741" s="25">
        <v>16</v>
      </c>
      <c r="E741" s="26" t="s">
        <v>117</v>
      </c>
      <c r="F741" s="26">
        <v>1</v>
      </c>
      <c r="G741" s="26" t="s">
        <v>179</v>
      </c>
      <c r="H741" s="26" t="s">
        <v>315</v>
      </c>
      <c r="I741" s="25">
        <v>985120031113619</v>
      </c>
      <c r="J741" s="26" t="s">
        <v>86</v>
      </c>
      <c r="K741" s="26"/>
      <c r="L741" s="26">
        <v>159</v>
      </c>
      <c r="M741" s="26"/>
      <c r="N741" s="26">
        <v>177</v>
      </c>
      <c r="O741" s="26">
        <v>1</v>
      </c>
      <c r="P741" s="26" t="s">
        <v>100</v>
      </c>
      <c r="Q741" s="26"/>
      <c r="S741" s="26" t="s">
        <v>145</v>
      </c>
      <c r="T741" s="26"/>
      <c r="U741" s="26"/>
      <c r="V741" s="26"/>
      <c r="Y741" s="26"/>
      <c r="Z741" s="26"/>
    </row>
    <row r="742" spans="1:26" x14ac:dyDescent="0.35">
      <c r="A742" s="23">
        <v>40010</v>
      </c>
      <c r="B742" s="25">
        <v>2009</v>
      </c>
      <c r="C742" s="25">
        <v>7</v>
      </c>
      <c r="D742" s="25">
        <v>16</v>
      </c>
      <c r="E742" s="26" t="s">
        <v>123</v>
      </c>
      <c r="F742" s="26">
        <v>1</v>
      </c>
      <c r="G742" s="26" t="s">
        <v>179</v>
      </c>
      <c r="H742" s="26" t="s">
        <v>316</v>
      </c>
      <c r="I742" s="25"/>
      <c r="J742" s="26" t="s">
        <v>87</v>
      </c>
      <c r="K742" s="26"/>
      <c r="L742" s="26">
        <v>212</v>
      </c>
      <c r="M742" s="26"/>
      <c r="N742" s="26">
        <v>236</v>
      </c>
      <c r="O742" s="26">
        <v>1</v>
      </c>
      <c r="P742" s="26" t="s">
        <v>101</v>
      </c>
      <c r="Q742" s="26"/>
      <c r="S742" s="26"/>
      <c r="T742" s="26"/>
      <c r="U742" s="26"/>
      <c r="V742" s="26"/>
      <c r="Y742" s="26"/>
      <c r="Z742" s="26"/>
    </row>
    <row r="743" spans="1:26" x14ac:dyDescent="0.35">
      <c r="A743" s="23">
        <v>40010</v>
      </c>
      <c r="B743" s="25">
        <v>2009</v>
      </c>
      <c r="C743" s="25">
        <v>7</v>
      </c>
      <c r="D743" s="25">
        <v>16</v>
      </c>
      <c r="E743" s="26" t="s">
        <v>123</v>
      </c>
      <c r="F743" s="26">
        <v>1</v>
      </c>
      <c r="G743" s="26" t="s">
        <v>179</v>
      </c>
      <c r="H743" s="26" t="s">
        <v>317</v>
      </c>
      <c r="I743" s="25">
        <v>985120030770253</v>
      </c>
      <c r="J743" s="26" t="s">
        <v>87</v>
      </c>
      <c r="K743" s="26"/>
      <c r="L743" s="26">
        <v>179</v>
      </c>
      <c r="M743" s="26"/>
      <c r="N743" s="26">
        <v>201</v>
      </c>
      <c r="O743" s="26">
        <v>1</v>
      </c>
      <c r="P743" s="26" t="s">
        <v>101</v>
      </c>
      <c r="Q743" s="26"/>
      <c r="S743" s="26"/>
      <c r="T743" s="26"/>
      <c r="U743" s="26"/>
      <c r="V743" s="26"/>
      <c r="Y743" s="26"/>
      <c r="Z743" s="26"/>
    </row>
    <row r="744" spans="1:26" x14ac:dyDescent="0.35">
      <c r="A744" s="23">
        <v>40010</v>
      </c>
      <c r="B744" s="25">
        <v>2009</v>
      </c>
      <c r="C744" s="25">
        <v>7</v>
      </c>
      <c r="D744" s="25">
        <v>16</v>
      </c>
      <c r="E744" s="26" t="s">
        <v>123</v>
      </c>
      <c r="F744" s="26">
        <v>1</v>
      </c>
      <c r="G744" s="26" t="s">
        <v>179</v>
      </c>
      <c r="H744" s="26" t="s">
        <v>318</v>
      </c>
      <c r="I744" s="25">
        <v>985120030757027</v>
      </c>
      <c r="J744" s="26" t="s">
        <v>87</v>
      </c>
      <c r="K744" s="26"/>
      <c r="L744" s="26">
        <v>162</v>
      </c>
      <c r="M744" s="26"/>
      <c r="N744" s="26">
        <v>180</v>
      </c>
      <c r="O744" s="26">
        <v>0</v>
      </c>
      <c r="P744" s="26" t="s">
        <v>102</v>
      </c>
      <c r="Q744" s="26"/>
      <c r="S744" s="26"/>
      <c r="T744" s="26"/>
      <c r="U744" s="26"/>
      <c r="V744" s="26"/>
      <c r="Y744" s="26"/>
      <c r="Z744" s="26"/>
    </row>
    <row r="745" spans="1:26" x14ac:dyDescent="0.35">
      <c r="A745" s="23">
        <v>40018</v>
      </c>
      <c r="B745" s="25">
        <v>2009</v>
      </c>
      <c r="C745" s="25">
        <v>7</v>
      </c>
      <c r="D745" s="25">
        <v>24</v>
      </c>
      <c r="E745" s="26" t="s">
        <v>94</v>
      </c>
      <c r="F745" s="26">
        <v>1</v>
      </c>
      <c r="G745" s="26" t="s">
        <v>179</v>
      </c>
      <c r="H745" s="26" t="s">
        <v>318</v>
      </c>
      <c r="I745" s="25"/>
      <c r="J745" s="26" t="s">
        <v>1332</v>
      </c>
      <c r="K745" s="26"/>
      <c r="L745" s="26"/>
      <c r="M745" s="26"/>
      <c r="N745" s="26"/>
      <c r="O745" s="26">
        <v>1</v>
      </c>
      <c r="P745" s="26" t="s">
        <v>100</v>
      </c>
      <c r="Q745" s="26"/>
      <c r="R745" s="26">
        <v>1</v>
      </c>
      <c r="S745" s="26"/>
      <c r="T745" s="26"/>
      <c r="U745" s="26"/>
      <c r="V745" s="26"/>
      <c r="Y745" s="26"/>
      <c r="Z745" s="26"/>
    </row>
    <row r="746" spans="1:26" x14ac:dyDescent="0.35">
      <c r="A746" s="23">
        <v>40010</v>
      </c>
      <c r="B746" s="25">
        <v>2009</v>
      </c>
      <c r="C746" s="25">
        <v>7</v>
      </c>
      <c r="D746" s="25">
        <v>16</v>
      </c>
      <c r="E746" s="26" t="s">
        <v>123</v>
      </c>
      <c r="F746" s="26">
        <v>1</v>
      </c>
      <c r="G746" s="26" t="s">
        <v>179</v>
      </c>
      <c r="H746" s="26" t="s">
        <v>319</v>
      </c>
      <c r="I746" s="25"/>
      <c r="J746" s="26" t="s">
        <v>86</v>
      </c>
      <c r="K746" s="26"/>
      <c r="L746" s="26">
        <v>198</v>
      </c>
      <c r="M746" s="26"/>
      <c r="N746" s="26">
        <v>188</v>
      </c>
      <c r="O746" s="26">
        <v>0</v>
      </c>
      <c r="P746" s="26" t="s">
        <v>102</v>
      </c>
      <c r="Q746" s="26"/>
      <c r="S746" s="26" t="s">
        <v>145</v>
      </c>
      <c r="T746" s="26"/>
      <c r="U746" s="26"/>
      <c r="V746" s="26"/>
      <c r="Y746" s="26"/>
      <c r="Z746" s="26"/>
    </row>
    <row r="747" spans="1:26" x14ac:dyDescent="0.35">
      <c r="A747" s="23">
        <v>40010</v>
      </c>
      <c r="B747" s="25">
        <v>2009</v>
      </c>
      <c r="C747" s="25">
        <v>7</v>
      </c>
      <c r="D747" s="25">
        <v>16</v>
      </c>
      <c r="E747" s="26" t="s">
        <v>123</v>
      </c>
      <c r="F747" s="26">
        <v>1</v>
      </c>
      <c r="G747" s="26" t="s">
        <v>179</v>
      </c>
      <c r="H747" s="26" t="s">
        <v>320</v>
      </c>
      <c r="I747" s="25"/>
      <c r="J747" s="26" t="s">
        <v>86</v>
      </c>
      <c r="K747" s="26"/>
      <c r="L747" s="26">
        <v>165</v>
      </c>
      <c r="M747" s="26"/>
      <c r="N747" s="26">
        <v>181</v>
      </c>
      <c r="O747" s="26">
        <v>1</v>
      </c>
      <c r="P747" s="26" t="s">
        <v>101</v>
      </c>
      <c r="Q747" s="26"/>
      <c r="S747" s="26"/>
      <c r="T747" s="26"/>
      <c r="U747" s="26"/>
      <c r="V747" s="26"/>
      <c r="Y747" s="26"/>
      <c r="Z747" s="26"/>
    </row>
    <row r="748" spans="1:26" x14ac:dyDescent="0.35">
      <c r="A748" s="23">
        <v>40011</v>
      </c>
      <c r="B748" s="25">
        <v>2009</v>
      </c>
      <c r="C748" s="25">
        <v>7</v>
      </c>
      <c r="D748" s="25">
        <v>17</v>
      </c>
      <c r="E748" s="26" t="s">
        <v>117</v>
      </c>
      <c r="F748" s="26">
        <v>1</v>
      </c>
      <c r="G748" s="26" t="s">
        <v>179</v>
      </c>
      <c r="H748" s="26" t="s">
        <v>321</v>
      </c>
      <c r="I748" s="25"/>
      <c r="J748" s="26" t="s">
        <v>86</v>
      </c>
      <c r="K748" s="26"/>
      <c r="L748" s="26">
        <v>172</v>
      </c>
      <c r="M748" s="26"/>
      <c r="N748" s="26">
        <v>191</v>
      </c>
      <c r="O748" s="26">
        <v>1</v>
      </c>
      <c r="P748" s="26" t="s">
        <v>101</v>
      </c>
      <c r="Q748" s="26"/>
      <c r="S748" s="26" t="s">
        <v>145</v>
      </c>
      <c r="T748" s="26"/>
      <c r="U748" s="26"/>
      <c r="V748" s="26"/>
      <c r="Y748" s="26"/>
      <c r="Z748" s="26"/>
    </row>
    <row r="749" spans="1:26" x14ac:dyDescent="0.35">
      <c r="A749" s="23">
        <v>40011</v>
      </c>
      <c r="B749" s="25">
        <v>2009</v>
      </c>
      <c r="C749" s="25">
        <v>7</v>
      </c>
      <c r="D749" s="25">
        <v>17</v>
      </c>
      <c r="E749" s="26" t="s">
        <v>117</v>
      </c>
      <c r="F749" s="26">
        <v>1</v>
      </c>
      <c r="G749" s="26" t="s">
        <v>179</v>
      </c>
      <c r="H749" s="26" t="s">
        <v>322</v>
      </c>
      <c r="I749" s="25"/>
      <c r="J749" s="26" t="s">
        <v>87</v>
      </c>
      <c r="K749" s="26"/>
      <c r="L749" s="26">
        <v>168</v>
      </c>
      <c r="M749" s="26"/>
      <c r="N749" s="26">
        <v>185</v>
      </c>
      <c r="O749" s="26">
        <v>1</v>
      </c>
      <c r="P749" s="26" t="s">
        <v>101</v>
      </c>
      <c r="Q749" s="26"/>
      <c r="S749" s="26"/>
      <c r="T749" s="26"/>
      <c r="U749" s="26"/>
      <c r="V749" s="26"/>
      <c r="Y749" s="26"/>
      <c r="Z749" s="26"/>
    </row>
    <row r="750" spans="1:26" x14ac:dyDescent="0.35">
      <c r="A750" s="23">
        <v>40011</v>
      </c>
      <c r="B750" s="25">
        <v>2009</v>
      </c>
      <c r="C750" s="25">
        <v>7</v>
      </c>
      <c r="D750" s="25">
        <v>17</v>
      </c>
      <c r="E750" s="26" t="s">
        <v>117</v>
      </c>
      <c r="F750" s="26">
        <v>1</v>
      </c>
      <c r="G750" s="26" t="s">
        <v>179</v>
      </c>
      <c r="H750" s="26" t="s">
        <v>323</v>
      </c>
      <c r="I750" s="25"/>
      <c r="J750" s="26" t="s">
        <v>87</v>
      </c>
      <c r="K750" s="26"/>
      <c r="L750" s="26">
        <v>179</v>
      </c>
      <c r="M750" s="26"/>
      <c r="N750" s="26">
        <v>202</v>
      </c>
      <c r="O750" s="26">
        <v>1</v>
      </c>
      <c r="P750" s="26" t="s">
        <v>101</v>
      </c>
      <c r="Q750" s="26"/>
      <c r="S750" s="26"/>
      <c r="T750" s="26"/>
      <c r="U750" s="26"/>
      <c r="V750" s="26"/>
      <c r="Y750" s="26"/>
      <c r="Z750" s="26"/>
    </row>
    <row r="751" spans="1:26" x14ac:dyDescent="0.35">
      <c r="A751" s="23">
        <v>40011</v>
      </c>
      <c r="B751" s="25">
        <v>2009</v>
      </c>
      <c r="C751" s="25">
        <v>7</v>
      </c>
      <c r="D751" s="25">
        <v>17</v>
      </c>
      <c r="E751" s="26" t="s">
        <v>119</v>
      </c>
      <c r="F751" s="26">
        <v>1</v>
      </c>
      <c r="G751" s="26" t="s">
        <v>179</v>
      </c>
      <c r="H751" s="26" t="s">
        <v>324</v>
      </c>
      <c r="I751" s="25">
        <v>985120030756307</v>
      </c>
      <c r="J751" s="26" t="s">
        <v>504</v>
      </c>
      <c r="K751" s="26"/>
      <c r="L751" s="26">
        <v>146</v>
      </c>
      <c r="M751" s="26"/>
      <c r="N751" s="26">
        <v>164</v>
      </c>
      <c r="O751" s="26">
        <v>0</v>
      </c>
      <c r="P751" s="26" t="s">
        <v>102</v>
      </c>
      <c r="Q751" s="26"/>
      <c r="S751" s="26"/>
      <c r="T751" s="26"/>
      <c r="U751" s="26"/>
      <c r="V751" s="26"/>
      <c r="Y751" s="26"/>
      <c r="Z751" s="26"/>
    </row>
    <row r="752" spans="1:26" x14ac:dyDescent="0.35">
      <c r="A752" s="23">
        <v>40024</v>
      </c>
      <c r="B752" s="25">
        <v>2009</v>
      </c>
      <c r="C752" s="25">
        <v>7</v>
      </c>
      <c r="D752" s="25">
        <v>30</v>
      </c>
      <c r="E752" s="26" t="s">
        <v>134</v>
      </c>
      <c r="F752" s="26">
        <v>1</v>
      </c>
      <c r="G752" s="26" t="s">
        <v>179</v>
      </c>
      <c r="H752" s="26" t="s">
        <v>324</v>
      </c>
      <c r="I752" s="25"/>
      <c r="J752" s="26" t="s">
        <v>1332</v>
      </c>
      <c r="K752" s="26"/>
      <c r="L752" s="26"/>
      <c r="M752" s="26"/>
      <c r="N752" s="26"/>
      <c r="O752" s="26">
        <v>0</v>
      </c>
      <c r="P752" s="26" t="s">
        <v>102</v>
      </c>
      <c r="Q752" s="26"/>
      <c r="R752" s="26">
        <v>1</v>
      </c>
      <c r="S752" s="26"/>
      <c r="T752" s="26"/>
      <c r="U752" s="26"/>
      <c r="V752" s="26"/>
      <c r="Y752" s="26"/>
      <c r="Z752" s="26"/>
    </row>
    <row r="753" spans="1:26" x14ac:dyDescent="0.35">
      <c r="A753" s="23">
        <v>40011</v>
      </c>
      <c r="B753" s="25">
        <v>2009</v>
      </c>
      <c r="C753" s="25">
        <v>7</v>
      </c>
      <c r="D753" s="25">
        <v>17</v>
      </c>
      <c r="E753" s="26" t="s">
        <v>123</v>
      </c>
      <c r="F753" s="26">
        <v>1</v>
      </c>
      <c r="G753" s="26" t="s">
        <v>179</v>
      </c>
      <c r="H753" s="26" t="s">
        <v>325</v>
      </c>
      <c r="I753" s="25">
        <v>985120031161878</v>
      </c>
      <c r="J753" s="26" t="s">
        <v>504</v>
      </c>
      <c r="K753" s="26"/>
      <c r="L753" s="26">
        <v>145</v>
      </c>
      <c r="M753" s="26"/>
      <c r="N753" s="26">
        <v>161</v>
      </c>
      <c r="O753" s="26">
        <v>0</v>
      </c>
      <c r="P753" s="26" t="s">
        <v>102</v>
      </c>
      <c r="Q753" s="26"/>
      <c r="S753" s="26"/>
      <c r="T753" s="26"/>
      <c r="U753" s="26"/>
      <c r="V753" s="26"/>
      <c r="Y753" s="26"/>
      <c r="Z753" s="26"/>
    </row>
    <row r="754" spans="1:26" x14ac:dyDescent="0.35">
      <c r="A754" s="23">
        <v>40011</v>
      </c>
      <c r="B754" s="25">
        <v>2009</v>
      </c>
      <c r="C754" s="25">
        <v>7</v>
      </c>
      <c r="D754" s="25">
        <v>17</v>
      </c>
      <c r="E754" s="26" t="s">
        <v>123</v>
      </c>
      <c r="F754" s="26">
        <v>1</v>
      </c>
      <c r="G754" s="26" t="s">
        <v>179</v>
      </c>
      <c r="H754" s="26" t="s">
        <v>326</v>
      </c>
      <c r="I754" s="25"/>
      <c r="J754" s="26" t="s">
        <v>86</v>
      </c>
      <c r="K754" s="26"/>
      <c r="L754" s="26">
        <v>161</v>
      </c>
      <c r="M754" s="26"/>
      <c r="N754" s="26">
        <v>182</v>
      </c>
      <c r="O754" s="26">
        <v>1</v>
      </c>
      <c r="P754" s="26" t="s">
        <v>101</v>
      </c>
      <c r="Q754" s="26"/>
      <c r="S754" s="26"/>
      <c r="T754" s="26"/>
      <c r="U754" s="26"/>
      <c r="V754" s="26"/>
      <c r="Y754" s="26"/>
      <c r="Z754" s="26"/>
    </row>
    <row r="755" spans="1:26" x14ac:dyDescent="0.35">
      <c r="A755" s="23">
        <v>40011</v>
      </c>
      <c r="B755" s="25">
        <v>2009</v>
      </c>
      <c r="C755" s="25">
        <v>7</v>
      </c>
      <c r="D755" s="25">
        <v>17</v>
      </c>
      <c r="E755" s="26" t="s">
        <v>94</v>
      </c>
      <c r="F755" s="26">
        <v>1</v>
      </c>
      <c r="G755" s="26" t="s">
        <v>179</v>
      </c>
      <c r="H755" s="26" t="s">
        <v>327</v>
      </c>
      <c r="I755" s="25">
        <v>985120031117980</v>
      </c>
      <c r="J755" s="26" t="s">
        <v>87</v>
      </c>
      <c r="K755" s="26"/>
      <c r="L755" s="26">
        <v>182</v>
      </c>
      <c r="M755" s="26"/>
      <c r="N755" s="26">
        <v>201</v>
      </c>
      <c r="O755" s="26">
        <v>0</v>
      </c>
      <c r="P755" s="26" t="s">
        <v>102</v>
      </c>
      <c r="Q755" s="26"/>
      <c r="S755" s="26"/>
      <c r="T755" s="26"/>
      <c r="U755" s="26"/>
      <c r="V755" s="26"/>
      <c r="Y755" s="26"/>
      <c r="Z755" s="26"/>
    </row>
    <row r="756" spans="1:26" x14ac:dyDescent="0.35">
      <c r="A756" s="23">
        <v>40012</v>
      </c>
      <c r="B756" s="25">
        <v>2009</v>
      </c>
      <c r="C756" s="25">
        <v>7</v>
      </c>
      <c r="D756" s="25">
        <v>18</v>
      </c>
      <c r="E756" s="26" t="s">
        <v>123</v>
      </c>
      <c r="F756" s="26">
        <v>1</v>
      </c>
      <c r="G756" s="26" t="s">
        <v>179</v>
      </c>
      <c r="H756" s="26" t="s">
        <v>328</v>
      </c>
      <c r="I756" s="25">
        <v>985120031133754</v>
      </c>
      <c r="J756" s="26" t="s">
        <v>504</v>
      </c>
      <c r="K756" s="26"/>
      <c r="L756" s="26">
        <v>150</v>
      </c>
      <c r="M756" s="26"/>
      <c r="N756" s="26">
        <v>166</v>
      </c>
      <c r="O756" s="26">
        <v>0</v>
      </c>
      <c r="P756" s="26" t="s">
        <v>102</v>
      </c>
      <c r="Q756" s="26"/>
      <c r="S756" s="26"/>
      <c r="T756" s="26"/>
      <c r="U756" s="26"/>
      <c r="V756" s="26"/>
      <c r="Y756" s="26"/>
      <c r="Z756" s="26"/>
    </row>
    <row r="757" spans="1:26" x14ac:dyDescent="0.35">
      <c r="A757" s="23">
        <v>40012</v>
      </c>
      <c r="B757" s="25">
        <v>2009</v>
      </c>
      <c r="C757" s="25">
        <v>7</v>
      </c>
      <c r="D757" s="25">
        <v>18</v>
      </c>
      <c r="E757" s="26" t="s">
        <v>123</v>
      </c>
      <c r="F757" s="26">
        <v>1</v>
      </c>
      <c r="G757" s="26" t="s">
        <v>179</v>
      </c>
      <c r="H757" s="26" t="s">
        <v>329</v>
      </c>
      <c r="I757" s="25"/>
      <c r="J757" s="26" t="s">
        <v>86</v>
      </c>
      <c r="K757" s="26"/>
      <c r="L757" s="26">
        <v>165</v>
      </c>
      <c r="M757" s="26"/>
      <c r="N757" s="26">
        <v>184</v>
      </c>
      <c r="O757" s="26">
        <v>1</v>
      </c>
      <c r="P757" s="26" t="s">
        <v>101</v>
      </c>
      <c r="Q757" s="26"/>
      <c r="S757" s="26"/>
      <c r="T757" s="26"/>
      <c r="U757" s="26"/>
      <c r="V757" s="26"/>
      <c r="Y757" s="26"/>
      <c r="Z757" s="26"/>
    </row>
    <row r="758" spans="1:26" x14ac:dyDescent="0.35">
      <c r="A758" s="23">
        <v>40012</v>
      </c>
      <c r="B758" s="25">
        <v>2009</v>
      </c>
      <c r="C758" s="25">
        <v>7</v>
      </c>
      <c r="D758" s="25">
        <v>18</v>
      </c>
      <c r="E758" s="26" t="s">
        <v>123</v>
      </c>
      <c r="F758" s="26">
        <v>1</v>
      </c>
      <c r="G758" s="26" t="s">
        <v>179</v>
      </c>
      <c r="H758" s="26" t="s">
        <v>330</v>
      </c>
      <c r="I758" s="25">
        <v>985120030756897</v>
      </c>
      <c r="J758" s="26" t="s">
        <v>504</v>
      </c>
      <c r="K758" s="26"/>
      <c r="L758" s="26">
        <v>148</v>
      </c>
      <c r="M758" s="26"/>
      <c r="N758" s="26">
        <v>165</v>
      </c>
      <c r="O758" s="26">
        <v>0</v>
      </c>
      <c r="P758" s="26" t="s">
        <v>102</v>
      </c>
      <c r="Q758" s="26"/>
      <c r="S758" s="26"/>
      <c r="T758" s="26"/>
      <c r="U758" s="26"/>
      <c r="V758" s="26"/>
      <c r="Y758" s="26"/>
      <c r="Z758" s="26"/>
    </row>
    <row r="759" spans="1:26" x14ac:dyDescent="0.35">
      <c r="A759" s="23">
        <v>40018</v>
      </c>
      <c r="B759" s="25">
        <v>2009</v>
      </c>
      <c r="C759" s="25">
        <v>7</v>
      </c>
      <c r="D759" s="25">
        <v>24</v>
      </c>
      <c r="E759" s="26" t="s">
        <v>134</v>
      </c>
      <c r="F759" s="26">
        <v>1</v>
      </c>
      <c r="G759" s="26" t="s">
        <v>179</v>
      </c>
      <c r="H759" s="26" t="s">
        <v>330</v>
      </c>
      <c r="I759" s="25"/>
      <c r="J759" s="26" t="s">
        <v>1332</v>
      </c>
      <c r="K759" s="26"/>
      <c r="L759" s="26"/>
      <c r="M759" s="26"/>
      <c r="N759" s="26"/>
      <c r="O759" s="26">
        <v>0</v>
      </c>
      <c r="P759" s="26" t="s">
        <v>102</v>
      </c>
      <c r="Q759" s="26"/>
      <c r="R759" s="26">
        <v>1</v>
      </c>
      <c r="S759" s="26"/>
      <c r="T759" s="26"/>
      <c r="U759" s="26"/>
      <c r="V759" s="26"/>
      <c r="Y759" s="26"/>
      <c r="Z759" s="26"/>
    </row>
    <row r="760" spans="1:26" x14ac:dyDescent="0.35">
      <c r="A760" s="23">
        <v>40012</v>
      </c>
      <c r="B760" s="25">
        <v>2009</v>
      </c>
      <c r="C760" s="25">
        <v>7</v>
      </c>
      <c r="D760" s="25">
        <v>18</v>
      </c>
      <c r="E760" s="26" t="s">
        <v>123</v>
      </c>
      <c r="F760" s="26">
        <v>1</v>
      </c>
      <c r="G760" s="26" t="s">
        <v>179</v>
      </c>
      <c r="H760" s="26" t="s">
        <v>331</v>
      </c>
      <c r="I760" s="25">
        <v>985120031115568</v>
      </c>
      <c r="J760" s="26" t="s">
        <v>86</v>
      </c>
      <c r="K760" s="26"/>
      <c r="L760" s="26">
        <v>154</v>
      </c>
      <c r="M760" s="26"/>
      <c r="N760" s="26">
        <v>170</v>
      </c>
      <c r="O760" s="26">
        <v>0</v>
      </c>
      <c r="P760" s="26" t="s">
        <v>102</v>
      </c>
      <c r="Q760" s="26"/>
      <c r="S760" s="26" t="s">
        <v>145</v>
      </c>
      <c r="T760" s="26"/>
      <c r="U760" s="26"/>
      <c r="V760" s="26"/>
      <c r="Y760" s="26"/>
      <c r="Z760" s="26"/>
    </row>
    <row r="761" spans="1:26" x14ac:dyDescent="0.35">
      <c r="A761" s="23">
        <v>40012</v>
      </c>
      <c r="B761" s="25">
        <v>2009</v>
      </c>
      <c r="C761" s="25">
        <v>7</v>
      </c>
      <c r="D761" s="25">
        <v>18</v>
      </c>
      <c r="E761" s="26" t="s">
        <v>123</v>
      </c>
      <c r="F761" s="26">
        <v>1</v>
      </c>
      <c r="G761" s="26" t="s">
        <v>179</v>
      </c>
      <c r="H761" s="26" t="s">
        <v>332</v>
      </c>
      <c r="I761" s="25">
        <v>985120031131739</v>
      </c>
      <c r="J761" s="26" t="s">
        <v>86</v>
      </c>
      <c r="K761" s="26"/>
      <c r="L761" s="26">
        <v>148</v>
      </c>
      <c r="M761" s="26"/>
      <c r="N761" s="26">
        <v>166</v>
      </c>
      <c r="O761" s="26">
        <v>0</v>
      </c>
      <c r="P761" s="26" t="s">
        <v>102</v>
      </c>
      <c r="Q761" s="26"/>
      <c r="S761" s="26" t="s">
        <v>145</v>
      </c>
      <c r="T761" s="26"/>
      <c r="U761" s="26"/>
      <c r="V761" s="26"/>
      <c r="Y761" s="26"/>
      <c r="Z761" s="26"/>
    </row>
    <row r="762" spans="1:26" x14ac:dyDescent="0.35">
      <c r="A762" s="23">
        <v>40021</v>
      </c>
      <c r="B762" s="25">
        <v>2009</v>
      </c>
      <c r="C762" s="25">
        <v>7</v>
      </c>
      <c r="D762" s="25">
        <v>27</v>
      </c>
      <c r="E762" s="26" t="s">
        <v>123</v>
      </c>
      <c r="F762" s="26">
        <v>1</v>
      </c>
      <c r="G762" s="26" t="s">
        <v>179</v>
      </c>
      <c r="H762" s="26" t="s">
        <v>332</v>
      </c>
      <c r="I762" s="25"/>
      <c r="J762" s="26" t="s">
        <v>1332</v>
      </c>
      <c r="K762" s="26"/>
      <c r="L762" s="26"/>
      <c r="M762" s="26"/>
      <c r="N762" s="26"/>
      <c r="O762" s="26">
        <v>0</v>
      </c>
      <c r="P762" s="26" t="s">
        <v>102</v>
      </c>
      <c r="Q762" s="26"/>
      <c r="R762" s="26">
        <v>1</v>
      </c>
      <c r="S762" s="26"/>
      <c r="T762" s="26"/>
      <c r="U762" s="26"/>
      <c r="V762" s="26"/>
      <c r="Y762" s="26"/>
      <c r="Z762" s="26"/>
    </row>
    <row r="763" spans="1:26" x14ac:dyDescent="0.35">
      <c r="A763" s="23">
        <v>40012</v>
      </c>
      <c r="B763" s="25">
        <v>2009</v>
      </c>
      <c r="C763" s="25">
        <v>7</v>
      </c>
      <c r="D763" s="25">
        <v>18</v>
      </c>
      <c r="E763" s="26" t="s">
        <v>94</v>
      </c>
      <c r="F763" s="26">
        <v>1</v>
      </c>
      <c r="G763" s="26" t="s">
        <v>179</v>
      </c>
      <c r="H763" s="26" t="s">
        <v>333</v>
      </c>
      <c r="I763" s="25">
        <v>985120030757603</v>
      </c>
      <c r="J763" s="26" t="s">
        <v>87</v>
      </c>
      <c r="K763" s="26"/>
      <c r="L763" s="26">
        <v>185</v>
      </c>
      <c r="M763" s="26"/>
      <c r="N763" s="26">
        <v>205</v>
      </c>
      <c r="O763" s="26">
        <v>0</v>
      </c>
      <c r="P763" s="26" t="s">
        <v>102</v>
      </c>
      <c r="Q763" s="26"/>
      <c r="S763" s="26"/>
      <c r="T763" s="26"/>
      <c r="U763" s="26"/>
      <c r="V763" s="26"/>
      <c r="Y763" s="26"/>
      <c r="Z763" s="26"/>
    </row>
    <row r="764" spans="1:26" x14ac:dyDescent="0.35">
      <c r="A764" s="23">
        <v>40013</v>
      </c>
      <c r="B764" s="25">
        <v>2009</v>
      </c>
      <c r="C764" s="25">
        <v>7</v>
      </c>
      <c r="D764" s="25">
        <v>19</v>
      </c>
      <c r="E764" s="26" t="s">
        <v>117</v>
      </c>
      <c r="F764" s="26">
        <v>1</v>
      </c>
      <c r="G764" s="26" t="s">
        <v>179</v>
      </c>
      <c r="H764" s="26" t="s">
        <v>334</v>
      </c>
      <c r="I764" s="25"/>
      <c r="J764" s="26" t="s">
        <v>87</v>
      </c>
      <c r="K764" s="26"/>
      <c r="L764" s="26">
        <v>183</v>
      </c>
      <c r="M764" s="26"/>
      <c r="N764" s="26">
        <v>206</v>
      </c>
      <c r="O764" s="26">
        <v>0</v>
      </c>
      <c r="P764" s="26" t="s">
        <v>102</v>
      </c>
      <c r="Q764" s="26"/>
      <c r="S764" s="26"/>
      <c r="T764" s="26"/>
      <c r="U764" s="26"/>
      <c r="V764" s="26"/>
      <c r="Y764" s="26"/>
      <c r="Z764" s="26"/>
    </row>
    <row r="765" spans="1:26" x14ac:dyDescent="0.35">
      <c r="A765" s="23">
        <v>40013</v>
      </c>
      <c r="B765" s="25">
        <v>2009</v>
      </c>
      <c r="C765" s="25">
        <v>7</v>
      </c>
      <c r="D765" s="25">
        <v>19</v>
      </c>
      <c r="E765" s="26" t="s">
        <v>117</v>
      </c>
      <c r="F765" s="26">
        <v>1</v>
      </c>
      <c r="G765" s="26" t="s">
        <v>179</v>
      </c>
      <c r="H765" s="26" t="s">
        <v>335</v>
      </c>
      <c r="I765" s="25">
        <v>985120031097453</v>
      </c>
      <c r="J765" s="26" t="s">
        <v>504</v>
      </c>
      <c r="K765" s="26"/>
      <c r="L765" s="26">
        <v>150</v>
      </c>
      <c r="M765" s="26"/>
      <c r="N765" s="26">
        <v>169</v>
      </c>
      <c r="O765" s="26">
        <v>0</v>
      </c>
      <c r="P765" s="26" t="s">
        <v>102</v>
      </c>
      <c r="Q765" s="26"/>
      <c r="S765" s="26"/>
      <c r="T765" s="26"/>
      <c r="U765" s="26"/>
      <c r="V765" s="26"/>
      <c r="Y765" s="26"/>
      <c r="Z765" s="26"/>
    </row>
    <row r="766" spans="1:26" x14ac:dyDescent="0.35">
      <c r="A766" s="23">
        <v>40013</v>
      </c>
      <c r="B766" s="25">
        <v>2009</v>
      </c>
      <c r="C766" s="25">
        <v>7</v>
      </c>
      <c r="D766" s="25">
        <v>19</v>
      </c>
      <c r="E766" s="26" t="s">
        <v>117</v>
      </c>
      <c r="F766" s="26">
        <v>1</v>
      </c>
      <c r="G766" s="26" t="s">
        <v>179</v>
      </c>
      <c r="H766" s="26" t="s">
        <v>336</v>
      </c>
      <c r="I766" s="25">
        <v>985120030778899</v>
      </c>
      <c r="J766" s="26" t="s">
        <v>504</v>
      </c>
      <c r="K766" s="26"/>
      <c r="L766" s="26">
        <v>148</v>
      </c>
      <c r="M766" s="26"/>
      <c r="N766" s="26">
        <v>169</v>
      </c>
      <c r="O766" s="26">
        <v>0</v>
      </c>
      <c r="P766" s="26" t="s">
        <v>102</v>
      </c>
      <c r="Q766" s="26"/>
      <c r="S766" s="26"/>
      <c r="T766" s="26"/>
      <c r="U766" s="26"/>
      <c r="V766" s="26"/>
      <c r="Y766" s="26"/>
      <c r="Z766" s="26"/>
    </row>
    <row r="767" spans="1:26" x14ac:dyDescent="0.35">
      <c r="A767" s="23">
        <v>40047</v>
      </c>
      <c r="B767" s="25">
        <v>2009</v>
      </c>
      <c r="C767" s="25">
        <v>8</v>
      </c>
      <c r="D767" s="25">
        <v>22</v>
      </c>
      <c r="E767" s="26" t="s">
        <v>117</v>
      </c>
      <c r="F767" s="26">
        <v>1</v>
      </c>
      <c r="G767" s="26" t="s">
        <v>479</v>
      </c>
      <c r="H767" s="26" t="s">
        <v>489</v>
      </c>
      <c r="I767" s="25"/>
      <c r="J767" s="26" t="s">
        <v>86</v>
      </c>
      <c r="K767" s="26"/>
      <c r="L767" s="26">
        <v>154</v>
      </c>
      <c r="M767" s="26"/>
      <c r="N767" s="26">
        <v>173</v>
      </c>
      <c r="O767" s="26">
        <v>0</v>
      </c>
      <c r="P767" s="26" t="s">
        <v>102</v>
      </c>
      <c r="Q767" s="26"/>
      <c r="S767" s="26"/>
      <c r="T767" s="26"/>
      <c r="U767" s="26"/>
      <c r="V767" s="26"/>
      <c r="Y767" s="26"/>
      <c r="Z767" s="26"/>
    </row>
    <row r="768" spans="1:26" x14ac:dyDescent="0.35">
      <c r="A768" s="23">
        <v>40047</v>
      </c>
      <c r="B768" s="25">
        <v>2009</v>
      </c>
      <c r="C768" s="25">
        <v>8</v>
      </c>
      <c r="D768" s="25">
        <v>22</v>
      </c>
      <c r="E768" s="26" t="s">
        <v>123</v>
      </c>
      <c r="F768" s="26">
        <v>1</v>
      </c>
      <c r="G768" s="26" t="s">
        <v>479</v>
      </c>
      <c r="H768" s="26" t="s">
        <v>490</v>
      </c>
      <c r="I768" s="25"/>
      <c r="J768" s="26" t="s">
        <v>87</v>
      </c>
      <c r="K768" s="26"/>
      <c r="L768" s="26">
        <v>193</v>
      </c>
      <c r="M768" s="26"/>
      <c r="N768" s="26">
        <v>217</v>
      </c>
      <c r="O768" s="26">
        <v>0</v>
      </c>
      <c r="P768" s="26" t="s">
        <v>102</v>
      </c>
      <c r="Q768" s="26"/>
      <c r="S768" s="26" t="s">
        <v>103</v>
      </c>
      <c r="T768" s="26"/>
      <c r="U768" s="26"/>
      <c r="V768" s="26"/>
      <c r="Y768" s="26"/>
      <c r="Z768" s="26"/>
    </row>
    <row r="769" spans="1:26" x14ac:dyDescent="0.35">
      <c r="A769" s="23">
        <v>40047</v>
      </c>
      <c r="B769" s="25">
        <v>2009</v>
      </c>
      <c r="C769" s="25">
        <v>8</v>
      </c>
      <c r="D769" s="25">
        <v>22</v>
      </c>
      <c r="E769" s="26" t="s">
        <v>123</v>
      </c>
      <c r="F769" s="26">
        <v>1</v>
      </c>
      <c r="G769" s="26" t="s">
        <v>479</v>
      </c>
      <c r="H769" s="26" t="s">
        <v>510</v>
      </c>
      <c r="I769" s="25"/>
      <c r="J769" s="26" t="s">
        <v>90</v>
      </c>
      <c r="K769" s="26"/>
      <c r="L769" s="26">
        <v>132</v>
      </c>
      <c r="M769" s="26"/>
      <c r="N769" s="26">
        <v>148</v>
      </c>
      <c r="O769" s="26">
        <v>0</v>
      </c>
      <c r="P769" s="26" t="s">
        <v>102</v>
      </c>
      <c r="Q769" s="26"/>
      <c r="S769" s="26"/>
      <c r="T769" s="26"/>
      <c r="U769" s="26"/>
      <c r="V769" s="26"/>
      <c r="Y769" s="26"/>
      <c r="Z769" s="26"/>
    </row>
    <row r="770" spans="1:26" x14ac:dyDescent="0.35">
      <c r="A770" s="23">
        <v>40047</v>
      </c>
      <c r="B770" s="25">
        <v>2009</v>
      </c>
      <c r="C770" s="25">
        <v>8</v>
      </c>
      <c r="D770" s="25">
        <v>22</v>
      </c>
      <c r="E770" s="26" t="s">
        <v>134</v>
      </c>
      <c r="F770" s="26">
        <v>1</v>
      </c>
      <c r="G770" s="26" t="s">
        <v>479</v>
      </c>
      <c r="H770" s="26" t="s">
        <v>491</v>
      </c>
      <c r="I770" s="25"/>
      <c r="J770" s="26" t="s">
        <v>86</v>
      </c>
      <c r="K770" s="26"/>
      <c r="L770" s="26">
        <v>150</v>
      </c>
      <c r="M770" s="26"/>
      <c r="N770" s="26">
        <v>170</v>
      </c>
      <c r="O770" s="26">
        <v>0</v>
      </c>
      <c r="P770" s="26" t="s">
        <v>102</v>
      </c>
      <c r="Q770" s="26"/>
      <c r="S770" s="26"/>
      <c r="T770" s="26"/>
      <c r="U770" s="26"/>
      <c r="V770" s="26"/>
      <c r="Y770" s="26"/>
      <c r="Z770" s="26"/>
    </row>
    <row r="771" spans="1:26" x14ac:dyDescent="0.35">
      <c r="A771" s="23">
        <v>40047</v>
      </c>
      <c r="B771" s="25">
        <v>2009</v>
      </c>
      <c r="C771" s="25">
        <v>8</v>
      </c>
      <c r="D771" s="25">
        <v>22</v>
      </c>
      <c r="E771" s="26" t="s">
        <v>134</v>
      </c>
      <c r="F771" s="26">
        <v>1</v>
      </c>
      <c r="G771" s="26" t="s">
        <v>479</v>
      </c>
      <c r="H771" s="26" t="s">
        <v>492</v>
      </c>
      <c r="I771" s="25"/>
      <c r="J771" s="26" t="s">
        <v>86</v>
      </c>
      <c r="K771" s="26"/>
      <c r="L771" s="26">
        <v>163</v>
      </c>
      <c r="M771" s="26"/>
      <c r="N771" s="26">
        <v>181</v>
      </c>
      <c r="O771" s="26">
        <v>1</v>
      </c>
      <c r="P771" s="26" t="s">
        <v>101</v>
      </c>
      <c r="Q771" s="26"/>
      <c r="S771" s="26"/>
      <c r="T771" s="26"/>
      <c r="U771" s="26"/>
      <c r="V771" s="26"/>
      <c r="Y771" s="26"/>
      <c r="Z771" s="26"/>
    </row>
    <row r="772" spans="1:26" x14ac:dyDescent="0.35">
      <c r="A772" s="23">
        <v>40047</v>
      </c>
      <c r="B772" s="25">
        <v>2009</v>
      </c>
      <c r="C772" s="25">
        <v>8</v>
      </c>
      <c r="D772" s="25">
        <v>22</v>
      </c>
      <c r="E772" s="26" t="s">
        <v>134</v>
      </c>
      <c r="F772" s="26">
        <v>1</v>
      </c>
      <c r="G772" s="26" t="s">
        <v>479</v>
      </c>
      <c r="H772" s="26" t="s">
        <v>493</v>
      </c>
      <c r="I772" s="25"/>
      <c r="J772" s="26" t="s">
        <v>86</v>
      </c>
      <c r="K772" s="26"/>
      <c r="L772" s="26">
        <v>163</v>
      </c>
      <c r="M772" s="26"/>
      <c r="N772" s="26">
        <v>187</v>
      </c>
      <c r="O772" s="26">
        <v>1</v>
      </c>
      <c r="P772" s="26" t="s">
        <v>101</v>
      </c>
      <c r="Q772" s="26"/>
      <c r="S772" s="26"/>
      <c r="T772" s="26"/>
      <c r="U772" s="26"/>
      <c r="V772" s="26"/>
      <c r="Y772" s="26"/>
      <c r="Z772" s="26"/>
    </row>
    <row r="773" spans="1:26" x14ac:dyDescent="0.35">
      <c r="A773" s="23">
        <v>40047</v>
      </c>
      <c r="B773" s="25">
        <v>2009</v>
      </c>
      <c r="C773" s="25">
        <v>8</v>
      </c>
      <c r="D773" s="25">
        <v>22</v>
      </c>
      <c r="E773" s="26" t="s">
        <v>134</v>
      </c>
      <c r="F773" s="26">
        <v>1</v>
      </c>
      <c r="G773" s="26" t="s">
        <v>479</v>
      </c>
      <c r="H773" s="26" t="s">
        <v>494</v>
      </c>
      <c r="I773" s="25"/>
      <c r="J773" s="26" t="s">
        <v>86</v>
      </c>
      <c r="K773" s="26"/>
      <c r="L773" s="26">
        <v>165</v>
      </c>
      <c r="M773" s="26"/>
      <c r="N773" s="26">
        <v>185</v>
      </c>
      <c r="O773" s="26">
        <v>1</v>
      </c>
      <c r="P773" s="26" t="s">
        <v>101</v>
      </c>
      <c r="Q773" s="26"/>
      <c r="S773" s="26"/>
      <c r="T773" s="26"/>
      <c r="U773" s="26"/>
      <c r="V773" s="26"/>
      <c r="Y773" s="26"/>
      <c r="Z773" s="26"/>
    </row>
    <row r="774" spans="1:26" x14ac:dyDescent="0.35">
      <c r="A774" s="23">
        <v>40047</v>
      </c>
      <c r="B774" s="25">
        <v>2009</v>
      </c>
      <c r="C774" s="25">
        <v>8</v>
      </c>
      <c r="D774" s="25">
        <v>22</v>
      </c>
      <c r="E774" s="26" t="s">
        <v>134</v>
      </c>
      <c r="F774" s="26">
        <v>1</v>
      </c>
      <c r="G774" s="26" t="s">
        <v>479</v>
      </c>
      <c r="H774" s="26" t="s">
        <v>495</v>
      </c>
      <c r="I774" s="25"/>
      <c r="J774" s="26" t="s">
        <v>86</v>
      </c>
      <c r="K774" s="26"/>
      <c r="L774" s="26">
        <v>161</v>
      </c>
      <c r="M774" s="26"/>
      <c r="N774" s="26">
        <v>181</v>
      </c>
      <c r="O774" s="26">
        <v>0</v>
      </c>
      <c r="P774" s="26" t="s">
        <v>102</v>
      </c>
      <c r="Q774" s="26"/>
      <c r="S774" s="26"/>
      <c r="T774" s="26"/>
      <c r="U774" s="26"/>
      <c r="V774" s="26"/>
      <c r="Y774" s="26"/>
      <c r="Z774" s="26"/>
    </row>
    <row r="775" spans="1:26" x14ac:dyDescent="0.35">
      <c r="A775" s="23">
        <v>40048</v>
      </c>
      <c r="B775" s="25">
        <v>2009</v>
      </c>
      <c r="C775" s="25">
        <v>8</v>
      </c>
      <c r="D775" s="25">
        <v>23</v>
      </c>
      <c r="E775" s="26" t="s">
        <v>123</v>
      </c>
      <c r="F775" s="26">
        <v>1</v>
      </c>
      <c r="G775" s="26" t="s">
        <v>479</v>
      </c>
      <c r="H775" s="26" t="s">
        <v>496</v>
      </c>
      <c r="I775" s="25"/>
      <c r="J775" s="26" t="s">
        <v>87</v>
      </c>
      <c r="K775" s="26"/>
      <c r="L775" s="26">
        <v>170</v>
      </c>
      <c r="M775" s="26"/>
      <c r="N775" s="26">
        <v>192</v>
      </c>
      <c r="O775" s="26">
        <v>0</v>
      </c>
      <c r="P775" s="26" t="s">
        <v>102</v>
      </c>
      <c r="Q775" s="26"/>
      <c r="S775" s="26" t="s">
        <v>103</v>
      </c>
      <c r="T775" s="26"/>
      <c r="U775" s="26"/>
      <c r="V775" s="26"/>
      <c r="Y775" s="29"/>
      <c r="Z775" s="26"/>
    </row>
    <row r="776" spans="1:26" x14ac:dyDescent="0.35">
      <c r="A776" s="23">
        <v>40048</v>
      </c>
      <c r="B776" s="25">
        <v>2009</v>
      </c>
      <c r="C776" s="25">
        <v>8</v>
      </c>
      <c r="D776" s="25">
        <v>23</v>
      </c>
      <c r="E776" s="26" t="s">
        <v>123</v>
      </c>
      <c r="F776" s="26">
        <v>1</v>
      </c>
      <c r="G776" s="26" t="s">
        <v>479</v>
      </c>
      <c r="H776" s="26" t="s">
        <v>497</v>
      </c>
      <c r="I776" s="25"/>
      <c r="J776" s="26" t="s">
        <v>86</v>
      </c>
      <c r="K776" s="26"/>
      <c r="L776" s="26">
        <v>150</v>
      </c>
      <c r="M776" s="26"/>
      <c r="N776" s="26">
        <v>170</v>
      </c>
      <c r="O776" s="26">
        <v>0</v>
      </c>
      <c r="P776" s="26" t="s">
        <v>102</v>
      </c>
      <c r="Q776" s="26"/>
      <c r="S776" s="26"/>
      <c r="T776" s="26"/>
      <c r="U776" s="26"/>
      <c r="V776" s="26"/>
      <c r="Y776" s="26"/>
      <c r="Z776" s="26"/>
    </row>
    <row r="777" spans="1:26" x14ac:dyDescent="0.35">
      <c r="A777" s="23">
        <v>40048</v>
      </c>
      <c r="B777" s="25">
        <v>2009</v>
      </c>
      <c r="C777" s="25">
        <v>8</v>
      </c>
      <c r="D777" s="25">
        <v>23</v>
      </c>
      <c r="E777" s="26" t="s">
        <v>123</v>
      </c>
      <c r="F777" s="26">
        <v>1</v>
      </c>
      <c r="G777" s="26" t="s">
        <v>479</v>
      </c>
      <c r="H777" s="26" t="s">
        <v>498</v>
      </c>
      <c r="I777" s="25"/>
      <c r="J777" s="26" t="s">
        <v>86</v>
      </c>
      <c r="K777" s="26"/>
      <c r="L777" s="26">
        <v>153</v>
      </c>
      <c r="M777" s="26"/>
      <c r="N777" s="26">
        <v>172</v>
      </c>
      <c r="O777" s="26">
        <v>0</v>
      </c>
      <c r="P777" s="26" t="s">
        <v>102</v>
      </c>
      <c r="Q777" s="26"/>
      <c r="S777" s="26"/>
      <c r="T777" s="26"/>
      <c r="U777" s="26"/>
      <c r="V777" s="26"/>
      <c r="Y777" s="26"/>
      <c r="Z777" s="26"/>
    </row>
    <row r="778" spans="1:26" x14ac:dyDescent="0.35">
      <c r="A778" s="23">
        <v>40048</v>
      </c>
      <c r="B778" s="25">
        <v>2009</v>
      </c>
      <c r="C778" s="25">
        <v>8</v>
      </c>
      <c r="D778" s="25">
        <v>23</v>
      </c>
      <c r="E778" s="26" t="s">
        <v>123</v>
      </c>
      <c r="F778" s="26">
        <v>1</v>
      </c>
      <c r="G778" s="26" t="s">
        <v>479</v>
      </c>
      <c r="H778" s="26" t="s">
        <v>499</v>
      </c>
      <c r="I778" s="25"/>
      <c r="J778" s="26" t="s">
        <v>86</v>
      </c>
      <c r="K778" s="26"/>
      <c r="L778" s="26">
        <v>155</v>
      </c>
      <c r="M778" s="26"/>
      <c r="N778" s="26">
        <v>174</v>
      </c>
      <c r="O778" s="26">
        <v>0</v>
      </c>
      <c r="P778" s="26" t="s">
        <v>102</v>
      </c>
      <c r="Q778" s="26"/>
      <c r="S778" s="26"/>
      <c r="T778" s="26"/>
      <c r="U778" s="26"/>
      <c r="V778" s="26"/>
      <c r="Y778" s="26"/>
      <c r="Z778" s="26"/>
    </row>
    <row r="779" spans="1:26" x14ac:dyDescent="0.35">
      <c r="A779" s="23">
        <v>40049</v>
      </c>
      <c r="B779" s="25">
        <v>2009</v>
      </c>
      <c r="C779" s="25">
        <v>8</v>
      </c>
      <c r="D779" s="25">
        <v>24</v>
      </c>
      <c r="E779" s="26" t="s">
        <v>119</v>
      </c>
      <c r="F779" s="26">
        <v>1</v>
      </c>
      <c r="G779" s="26" t="s">
        <v>479</v>
      </c>
      <c r="H779" s="26" t="s">
        <v>501</v>
      </c>
      <c r="I779" s="25"/>
      <c r="J779" s="26" t="s">
        <v>86</v>
      </c>
      <c r="K779" s="26"/>
      <c r="L779" s="26">
        <v>165</v>
      </c>
      <c r="M779" s="26"/>
      <c r="N779" s="26">
        <v>186</v>
      </c>
      <c r="O779" s="26">
        <v>0</v>
      </c>
      <c r="P779" s="26" t="s">
        <v>102</v>
      </c>
      <c r="Q779" s="26"/>
      <c r="S779" s="26"/>
      <c r="T779" s="26"/>
      <c r="U779" s="26"/>
      <c r="V779" s="26"/>
      <c r="Y779" s="26"/>
      <c r="Z779" s="26"/>
    </row>
    <row r="780" spans="1:26" x14ac:dyDescent="0.35">
      <c r="A780" s="23">
        <v>40049</v>
      </c>
      <c r="B780" s="25">
        <v>2009</v>
      </c>
      <c r="C780" s="25">
        <v>8</v>
      </c>
      <c r="D780" s="25">
        <v>24</v>
      </c>
      <c r="E780" s="26" t="s">
        <v>123</v>
      </c>
      <c r="F780" s="26">
        <v>1</v>
      </c>
      <c r="G780" s="26" t="s">
        <v>479</v>
      </c>
      <c r="H780" s="26" t="s">
        <v>502</v>
      </c>
      <c r="I780" s="25"/>
      <c r="J780" s="26" t="s">
        <v>87</v>
      </c>
      <c r="K780" s="26"/>
      <c r="L780" s="26">
        <v>195</v>
      </c>
      <c r="M780" s="26"/>
      <c r="N780" s="26">
        <v>225</v>
      </c>
      <c r="O780" s="26">
        <v>0</v>
      </c>
      <c r="P780" s="26" t="s">
        <v>102</v>
      </c>
      <c r="Q780" s="26"/>
      <c r="S780" s="26" t="s">
        <v>103</v>
      </c>
      <c r="T780" s="26"/>
      <c r="U780" s="26"/>
      <c r="V780" s="26"/>
      <c r="Y780" s="26"/>
      <c r="Z780" s="26"/>
    </row>
    <row r="781" spans="1:26" x14ac:dyDescent="0.35">
      <c r="A781" s="23">
        <v>40050</v>
      </c>
      <c r="B781" s="25">
        <v>2009</v>
      </c>
      <c r="C781" s="25">
        <v>8</v>
      </c>
      <c r="D781" s="25">
        <v>25</v>
      </c>
      <c r="E781" s="26" t="s">
        <v>117</v>
      </c>
      <c r="F781" s="26">
        <v>1</v>
      </c>
      <c r="G781" s="26" t="s">
        <v>479</v>
      </c>
      <c r="H781" s="26" t="s">
        <v>503</v>
      </c>
      <c r="I781" s="25"/>
      <c r="J781" s="26" t="s">
        <v>86</v>
      </c>
      <c r="K781" s="26"/>
      <c r="L781" s="26">
        <v>180</v>
      </c>
      <c r="M781" s="26"/>
      <c r="N781" s="26">
        <v>205</v>
      </c>
      <c r="O781" s="26">
        <v>1</v>
      </c>
      <c r="P781" s="26" t="s">
        <v>101</v>
      </c>
      <c r="Q781" s="26"/>
      <c r="S781" s="26" t="s">
        <v>103</v>
      </c>
      <c r="T781" s="26"/>
      <c r="U781" s="26"/>
      <c r="V781" s="26"/>
      <c r="Y781" s="26"/>
      <c r="Z781" s="26"/>
    </row>
    <row r="782" spans="1:26" x14ac:dyDescent="0.35">
      <c r="A782" s="23">
        <v>40045</v>
      </c>
      <c r="B782" s="25">
        <v>2009</v>
      </c>
      <c r="C782" s="25">
        <v>8</v>
      </c>
      <c r="D782" s="25">
        <v>20</v>
      </c>
      <c r="E782" s="26" t="s">
        <v>134</v>
      </c>
      <c r="F782" s="26">
        <v>1</v>
      </c>
      <c r="G782" s="26" t="s">
        <v>479</v>
      </c>
      <c r="H782" s="26" t="s">
        <v>483</v>
      </c>
      <c r="I782" s="25"/>
      <c r="J782" s="26" t="s">
        <v>86</v>
      </c>
      <c r="K782" s="26"/>
      <c r="L782" s="26">
        <v>162</v>
      </c>
      <c r="M782" s="26"/>
      <c r="N782" s="26">
        <v>182</v>
      </c>
      <c r="O782" s="26">
        <v>0</v>
      </c>
      <c r="P782" s="26" t="s">
        <v>102</v>
      </c>
      <c r="Q782" s="26"/>
      <c r="S782" s="26"/>
      <c r="T782" s="26"/>
      <c r="U782" s="26"/>
      <c r="V782" s="26"/>
      <c r="Y782" s="26"/>
      <c r="Z782" s="26"/>
    </row>
    <row r="783" spans="1:26" x14ac:dyDescent="0.35">
      <c r="A783" s="23">
        <v>40045</v>
      </c>
      <c r="B783" s="25">
        <v>2009</v>
      </c>
      <c r="C783" s="25">
        <v>8</v>
      </c>
      <c r="D783" s="25">
        <v>20</v>
      </c>
      <c r="E783" s="26" t="s">
        <v>134</v>
      </c>
      <c r="F783" s="26">
        <v>1</v>
      </c>
      <c r="G783" s="26" t="s">
        <v>479</v>
      </c>
      <c r="H783" s="26" t="s">
        <v>484</v>
      </c>
      <c r="I783" s="25"/>
      <c r="J783" s="26" t="s">
        <v>86</v>
      </c>
      <c r="K783" s="26"/>
      <c r="L783" s="26">
        <v>143</v>
      </c>
      <c r="M783" s="26"/>
      <c r="N783" s="26">
        <v>160</v>
      </c>
      <c r="O783" s="26">
        <v>0</v>
      </c>
      <c r="P783" s="26" t="s">
        <v>102</v>
      </c>
      <c r="Q783" s="26"/>
      <c r="S783" s="26"/>
      <c r="T783" s="26"/>
      <c r="U783" s="26"/>
      <c r="V783" s="26"/>
      <c r="Y783" s="26"/>
      <c r="Z783" s="26"/>
    </row>
    <row r="784" spans="1:26" x14ac:dyDescent="0.35">
      <c r="A784" s="23">
        <v>40045</v>
      </c>
      <c r="B784" s="25">
        <v>2009</v>
      </c>
      <c r="C784" s="25">
        <v>8</v>
      </c>
      <c r="D784" s="25">
        <v>20</v>
      </c>
      <c r="E784" s="26" t="s">
        <v>123</v>
      </c>
      <c r="F784" s="26">
        <v>1</v>
      </c>
      <c r="G784" s="26" t="s">
        <v>479</v>
      </c>
      <c r="H784" s="26" t="s">
        <v>485</v>
      </c>
      <c r="I784" s="25"/>
      <c r="J784" s="26" t="s">
        <v>86</v>
      </c>
      <c r="K784" s="26"/>
      <c r="L784" s="26">
        <v>155</v>
      </c>
      <c r="M784" s="26"/>
      <c r="N784" s="26">
        <v>173</v>
      </c>
      <c r="O784" s="26">
        <v>1</v>
      </c>
      <c r="P784" s="26" t="s">
        <v>101</v>
      </c>
      <c r="Q784" s="26"/>
      <c r="S784" s="26" t="s">
        <v>145</v>
      </c>
      <c r="T784" s="26"/>
      <c r="U784" s="26"/>
      <c r="V784" s="26"/>
      <c r="Y784" s="26"/>
      <c r="Z784" s="26"/>
    </row>
    <row r="785" spans="1:26" x14ac:dyDescent="0.35">
      <c r="A785" s="23">
        <v>40044</v>
      </c>
      <c r="B785" s="25">
        <v>2009</v>
      </c>
      <c r="C785" s="25">
        <v>8</v>
      </c>
      <c r="D785" s="25">
        <v>19</v>
      </c>
      <c r="E785" s="26" t="s">
        <v>134</v>
      </c>
      <c r="F785" s="26">
        <v>1</v>
      </c>
      <c r="G785" s="26" t="s">
        <v>479</v>
      </c>
      <c r="H785" s="26" t="s">
        <v>480</v>
      </c>
      <c r="I785" s="25"/>
      <c r="J785" s="26" t="s">
        <v>86</v>
      </c>
      <c r="K785" s="26"/>
      <c r="L785" s="26">
        <v>155</v>
      </c>
      <c r="M785" s="26"/>
      <c r="N785" s="26">
        <v>169</v>
      </c>
      <c r="O785" s="26">
        <v>0</v>
      </c>
      <c r="P785" s="26" t="s">
        <v>102</v>
      </c>
      <c r="Q785" s="26"/>
      <c r="S785" s="26"/>
      <c r="T785" s="26"/>
      <c r="U785" s="29"/>
      <c r="V785" s="29"/>
      <c r="Y785" s="26"/>
      <c r="Z785" s="26"/>
    </row>
    <row r="786" spans="1:26" x14ac:dyDescent="0.35">
      <c r="A786" s="23">
        <v>40044</v>
      </c>
      <c r="B786" s="25">
        <v>2009</v>
      </c>
      <c r="C786" s="25">
        <v>8</v>
      </c>
      <c r="D786" s="25">
        <v>19</v>
      </c>
      <c r="E786" s="26" t="s">
        <v>134</v>
      </c>
      <c r="F786" s="26">
        <v>1</v>
      </c>
      <c r="G786" s="26" t="s">
        <v>479</v>
      </c>
      <c r="H786" s="26" t="s">
        <v>481</v>
      </c>
      <c r="I786" s="25"/>
      <c r="J786" s="26" t="s">
        <v>86</v>
      </c>
      <c r="K786" s="26"/>
      <c r="L786" s="26">
        <v>165</v>
      </c>
      <c r="M786" s="26"/>
      <c r="N786" s="26">
        <v>182</v>
      </c>
      <c r="O786" s="26">
        <v>0</v>
      </c>
      <c r="P786" s="26" t="s">
        <v>102</v>
      </c>
      <c r="Q786" s="26"/>
      <c r="S786" s="26"/>
      <c r="T786" s="26"/>
      <c r="U786" s="26"/>
      <c r="V786" s="26"/>
      <c r="Y786" s="26"/>
      <c r="Z786" s="26"/>
    </row>
    <row r="787" spans="1:26" x14ac:dyDescent="0.35">
      <c r="A787" s="23">
        <v>40045</v>
      </c>
      <c r="B787" s="25">
        <v>2009</v>
      </c>
      <c r="C787" s="25">
        <v>8</v>
      </c>
      <c r="D787" s="25">
        <v>20</v>
      </c>
      <c r="E787" s="26" t="s">
        <v>134</v>
      </c>
      <c r="F787" s="26">
        <v>1</v>
      </c>
      <c r="G787" s="26" t="s">
        <v>479</v>
      </c>
      <c r="H787" s="26" t="s">
        <v>481</v>
      </c>
      <c r="I787" s="25"/>
      <c r="J787" s="26" t="s">
        <v>1332</v>
      </c>
      <c r="K787" s="26"/>
      <c r="L787" s="26"/>
      <c r="M787" s="26"/>
      <c r="N787" s="26"/>
      <c r="O787" s="26">
        <v>0</v>
      </c>
      <c r="P787" s="26" t="s">
        <v>102</v>
      </c>
      <c r="Q787" s="26"/>
      <c r="R787" s="26">
        <v>1</v>
      </c>
      <c r="S787" s="26"/>
      <c r="T787" s="26"/>
      <c r="U787" s="26"/>
      <c r="V787" s="26"/>
      <c r="Y787" s="26"/>
      <c r="Z787" s="26"/>
    </row>
    <row r="788" spans="1:26" x14ac:dyDescent="0.35">
      <c r="A788" s="23">
        <v>39996</v>
      </c>
      <c r="B788" s="25">
        <v>2009</v>
      </c>
      <c r="C788" s="25">
        <v>7</v>
      </c>
      <c r="D788" s="25">
        <v>2</v>
      </c>
      <c r="E788" s="26" t="s">
        <v>106</v>
      </c>
      <c r="F788" s="26">
        <v>1</v>
      </c>
      <c r="G788" s="26"/>
      <c r="H788" s="26"/>
      <c r="I788" s="25">
        <v>985120031083882</v>
      </c>
      <c r="J788" s="26" t="s">
        <v>87</v>
      </c>
      <c r="K788" s="26"/>
      <c r="L788" s="26">
        <v>168</v>
      </c>
      <c r="M788" s="26"/>
      <c r="N788" s="26">
        <v>187</v>
      </c>
      <c r="O788" s="26">
        <v>0</v>
      </c>
      <c r="P788" s="26" t="s">
        <v>102</v>
      </c>
      <c r="Q788" s="26"/>
      <c r="S788" s="26" t="s">
        <v>109</v>
      </c>
      <c r="T788" s="26"/>
      <c r="U788" s="26"/>
      <c r="V788" s="26"/>
      <c r="Y788" s="26"/>
      <c r="Z788" s="26"/>
    </row>
    <row r="789" spans="1:26" x14ac:dyDescent="0.35">
      <c r="A789" s="23">
        <v>39996</v>
      </c>
      <c r="B789" s="25">
        <v>2009</v>
      </c>
      <c r="C789" s="25">
        <v>7</v>
      </c>
      <c r="D789" s="25">
        <v>2</v>
      </c>
      <c r="E789" s="26" t="s">
        <v>106</v>
      </c>
      <c r="F789" s="26">
        <v>1</v>
      </c>
      <c r="G789" s="26"/>
      <c r="H789" s="26"/>
      <c r="I789" s="25">
        <v>985120031088409</v>
      </c>
      <c r="J789" s="26" t="s">
        <v>86</v>
      </c>
      <c r="K789" s="26"/>
      <c r="L789" s="26">
        <v>156</v>
      </c>
      <c r="M789" s="26"/>
      <c r="N789" s="26">
        <v>175</v>
      </c>
      <c r="O789" s="26">
        <v>0</v>
      </c>
      <c r="P789" s="26" t="s">
        <v>102</v>
      </c>
      <c r="Q789" s="26"/>
      <c r="S789" s="26"/>
      <c r="T789" s="26"/>
      <c r="U789" s="26"/>
      <c r="V789" s="26"/>
      <c r="Y789" s="26"/>
      <c r="Z789" s="26"/>
    </row>
    <row r="790" spans="1:26" x14ac:dyDescent="0.35">
      <c r="A790" s="23">
        <v>39996</v>
      </c>
      <c r="B790" s="25">
        <v>2009</v>
      </c>
      <c r="C790" s="25">
        <v>7</v>
      </c>
      <c r="D790" s="25">
        <v>2</v>
      </c>
      <c r="E790" s="26" t="s">
        <v>106</v>
      </c>
      <c r="F790" s="26">
        <v>1</v>
      </c>
      <c r="G790" s="26"/>
      <c r="H790" s="26"/>
      <c r="I790" s="25"/>
      <c r="J790" s="26" t="s">
        <v>87</v>
      </c>
      <c r="K790" s="26"/>
      <c r="L790" s="26">
        <v>190</v>
      </c>
      <c r="M790" s="26"/>
      <c r="N790" s="26">
        <v>198</v>
      </c>
      <c r="O790" s="26">
        <v>1</v>
      </c>
      <c r="P790" s="26" t="s">
        <v>100</v>
      </c>
      <c r="Q790" s="26"/>
      <c r="S790" s="26"/>
      <c r="T790" s="26"/>
      <c r="U790" s="26"/>
      <c r="V790" s="26"/>
      <c r="Y790" s="26"/>
      <c r="Z790" s="26"/>
    </row>
    <row r="791" spans="1:26" x14ac:dyDescent="0.35">
      <c r="A791" s="23">
        <v>39996</v>
      </c>
      <c r="B791" s="25">
        <v>2009</v>
      </c>
      <c r="C791" s="25">
        <v>7</v>
      </c>
      <c r="D791" s="25">
        <v>2</v>
      </c>
      <c r="E791" s="26" t="s">
        <v>106</v>
      </c>
      <c r="F791" s="26">
        <v>1</v>
      </c>
      <c r="G791" s="26"/>
      <c r="H791" s="26"/>
      <c r="I791" s="25">
        <v>985120030758865</v>
      </c>
      <c r="J791" s="26" t="s">
        <v>87</v>
      </c>
      <c r="K791" s="26"/>
      <c r="L791" s="26">
        <v>162</v>
      </c>
      <c r="M791" s="26"/>
      <c r="N791" s="26">
        <v>180</v>
      </c>
      <c r="O791" s="26">
        <v>0</v>
      </c>
      <c r="P791" s="26" t="s">
        <v>102</v>
      </c>
      <c r="Q791" s="26"/>
      <c r="S791" s="26"/>
      <c r="T791" s="26"/>
      <c r="U791" s="26"/>
      <c r="V791" s="26"/>
      <c r="Y791" s="26"/>
      <c r="Z791" s="26"/>
    </row>
    <row r="792" spans="1:26" x14ac:dyDescent="0.35">
      <c r="A792" s="23">
        <v>39996</v>
      </c>
      <c r="B792" s="25">
        <v>2009</v>
      </c>
      <c r="C792" s="25">
        <v>7</v>
      </c>
      <c r="D792" s="25">
        <v>2</v>
      </c>
      <c r="E792" s="26" t="s">
        <v>106</v>
      </c>
      <c r="F792" s="26">
        <v>1</v>
      </c>
      <c r="G792" s="26"/>
      <c r="H792" s="26"/>
      <c r="I792" s="25">
        <v>985120031115919</v>
      </c>
      <c r="J792" s="26" t="s">
        <v>86</v>
      </c>
      <c r="K792" s="26"/>
      <c r="L792" s="26">
        <v>174</v>
      </c>
      <c r="M792" s="26"/>
      <c r="N792" s="26">
        <v>195</v>
      </c>
      <c r="O792" s="26">
        <v>1</v>
      </c>
      <c r="P792" s="26" t="s">
        <v>100</v>
      </c>
      <c r="Q792" s="26"/>
      <c r="S792" s="26"/>
      <c r="T792" s="26"/>
      <c r="U792" s="26"/>
      <c r="V792" s="26"/>
      <c r="Y792" s="26"/>
      <c r="Z792" s="26"/>
    </row>
    <row r="793" spans="1:26" x14ac:dyDescent="0.35">
      <c r="A793" s="23">
        <v>39997</v>
      </c>
      <c r="B793" s="25">
        <v>2009</v>
      </c>
      <c r="C793" s="25">
        <v>7</v>
      </c>
      <c r="D793" s="25">
        <v>3</v>
      </c>
      <c r="E793" s="26" t="s">
        <v>106</v>
      </c>
      <c r="F793" s="26">
        <v>1</v>
      </c>
      <c r="G793" s="26"/>
      <c r="H793" s="26"/>
      <c r="I793" s="25"/>
      <c r="J793" s="26" t="s">
        <v>87</v>
      </c>
      <c r="K793" s="26"/>
      <c r="L793" s="26">
        <v>192</v>
      </c>
      <c r="M793" s="26"/>
      <c r="N793" s="26">
        <v>205</v>
      </c>
      <c r="O793" s="26">
        <v>1</v>
      </c>
      <c r="P793" s="26" t="s">
        <v>101</v>
      </c>
      <c r="Q793" s="26"/>
      <c r="S793" s="26"/>
      <c r="T793" s="26"/>
      <c r="U793" s="26"/>
      <c r="V793" s="26"/>
      <c r="Y793" s="26"/>
      <c r="Z793" s="26"/>
    </row>
    <row r="794" spans="1:26" x14ac:dyDescent="0.35">
      <c r="A794" s="23">
        <v>39997</v>
      </c>
      <c r="B794" s="25">
        <v>2009</v>
      </c>
      <c r="C794" s="25">
        <v>7</v>
      </c>
      <c r="D794" s="25">
        <v>3</v>
      </c>
      <c r="E794" s="26" t="s">
        <v>106</v>
      </c>
      <c r="F794" s="26">
        <v>1</v>
      </c>
      <c r="G794" s="26"/>
      <c r="H794" s="26"/>
      <c r="I794" s="25"/>
      <c r="J794" s="26" t="s">
        <v>86</v>
      </c>
      <c r="K794" s="26"/>
      <c r="L794" s="26">
        <v>150</v>
      </c>
      <c r="M794" s="26"/>
      <c r="N794" s="26">
        <v>169</v>
      </c>
      <c r="O794" s="26">
        <v>1</v>
      </c>
      <c r="P794" s="26" t="s">
        <v>101</v>
      </c>
      <c r="Q794" s="26"/>
      <c r="S794" s="26"/>
      <c r="T794" s="26"/>
      <c r="U794" s="26"/>
      <c r="V794" s="26"/>
      <c r="Y794" s="26"/>
      <c r="Z794" s="26"/>
    </row>
    <row r="795" spans="1:26" x14ac:dyDescent="0.35">
      <c r="A795" s="23">
        <v>40001</v>
      </c>
      <c r="B795" s="25">
        <v>2009</v>
      </c>
      <c r="C795" s="25">
        <v>7</v>
      </c>
      <c r="D795" s="25">
        <v>7</v>
      </c>
      <c r="E795" s="26" t="s">
        <v>134</v>
      </c>
      <c r="F795" s="26">
        <v>1</v>
      </c>
      <c r="G795" s="26"/>
      <c r="H795" s="26"/>
      <c r="I795" s="25"/>
      <c r="J795" s="26" t="s">
        <v>86</v>
      </c>
      <c r="K795" s="26"/>
      <c r="L795" s="26">
        <v>160</v>
      </c>
      <c r="M795" s="26"/>
      <c r="N795" s="26">
        <v>180</v>
      </c>
      <c r="O795" s="26">
        <v>0</v>
      </c>
      <c r="P795" s="26" t="s">
        <v>102</v>
      </c>
      <c r="Q795" s="26"/>
      <c r="S795" s="26"/>
      <c r="T795" s="29"/>
      <c r="U795" s="29"/>
      <c r="V795" s="29"/>
      <c r="Y795" s="26"/>
      <c r="Z795" s="26"/>
    </row>
    <row r="796" spans="1:26" x14ac:dyDescent="0.35">
      <c r="A796" s="23">
        <v>40001</v>
      </c>
      <c r="B796" s="25">
        <v>2009</v>
      </c>
      <c r="C796" s="25">
        <v>7</v>
      </c>
      <c r="D796" s="25">
        <v>7</v>
      </c>
      <c r="E796" s="26" t="s">
        <v>134</v>
      </c>
      <c r="F796" s="26">
        <v>1</v>
      </c>
      <c r="G796" s="26"/>
      <c r="H796" s="26"/>
      <c r="I796" s="25"/>
      <c r="J796" s="26" t="s">
        <v>86</v>
      </c>
      <c r="K796" s="26"/>
      <c r="L796" s="26">
        <v>161</v>
      </c>
      <c r="M796" s="26"/>
      <c r="N796" s="26">
        <v>182</v>
      </c>
      <c r="O796" s="26">
        <v>0</v>
      </c>
      <c r="P796" s="26" t="s">
        <v>102</v>
      </c>
      <c r="Q796" s="26"/>
      <c r="S796" s="26"/>
      <c r="T796" s="26"/>
      <c r="U796" s="26"/>
      <c r="V796" s="26"/>
      <c r="Y796" s="26"/>
      <c r="Z796" s="26"/>
    </row>
    <row r="797" spans="1:26" x14ac:dyDescent="0.35">
      <c r="A797" s="23">
        <v>40005</v>
      </c>
      <c r="B797" s="25">
        <v>2009</v>
      </c>
      <c r="C797" s="25">
        <v>7</v>
      </c>
      <c r="D797" s="25">
        <v>11</v>
      </c>
      <c r="E797" s="26" t="s">
        <v>123</v>
      </c>
      <c r="F797" s="26">
        <v>1</v>
      </c>
      <c r="G797" s="26"/>
      <c r="H797" s="26"/>
      <c r="I797" s="25"/>
      <c r="J797" s="26" t="s">
        <v>1332</v>
      </c>
      <c r="K797" s="26"/>
      <c r="L797" s="26"/>
      <c r="M797" s="26"/>
      <c r="N797" s="26"/>
      <c r="O797" s="26">
        <v>0</v>
      </c>
      <c r="P797" s="26" t="s">
        <v>102</v>
      </c>
      <c r="Q797" s="26"/>
      <c r="R797" s="26">
        <v>1</v>
      </c>
      <c r="S797" s="26"/>
      <c r="T797" s="26"/>
      <c r="U797" s="26"/>
      <c r="V797" s="26"/>
      <c r="Y797" s="26"/>
      <c r="Z797" s="26"/>
    </row>
    <row r="798" spans="1:26" x14ac:dyDescent="0.35">
      <c r="A798" s="23">
        <v>40001</v>
      </c>
      <c r="B798" s="25">
        <v>2009</v>
      </c>
      <c r="C798" s="25">
        <v>7</v>
      </c>
      <c r="D798" s="25">
        <v>7</v>
      </c>
      <c r="E798" s="26" t="s">
        <v>134</v>
      </c>
      <c r="F798" s="26">
        <v>1</v>
      </c>
      <c r="G798" s="26"/>
      <c r="H798" s="26"/>
      <c r="I798" s="25"/>
      <c r="J798" s="26" t="s">
        <v>86</v>
      </c>
      <c r="K798" s="26"/>
      <c r="L798" s="26">
        <v>152</v>
      </c>
      <c r="M798" s="26"/>
      <c r="N798" s="26">
        <v>174</v>
      </c>
      <c r="O798" s="26">
        <v>0</v>
      </c>
      <c r="P798" s="26" t="s">
        <v>102</v>
      </c>
      <c r="Q798" s="26"/>
      <c r="S798" s="26"/>
      <c r="T798" s="26"/>
      <c r="U798" s="26"/>
      <c r="V798" s="26"/>
      <c r="Y798" s="26"/>
      <c r="Z798" s="26"/>
    </row>
    <row r="799" spans="1:26" x14ac:dyDescent="0.35">
      <c r="A799" s="23">
        <v>40001</v>
      </c>
      <c r="B799" s="25">
        <v>2009</v>
      </c>
      <c r="C799" s="25">
        <v>7</v>
      </c>
      <c r="D799" s="25">
        <v>7</v>
      </c>
      <c r="E799" s="26" t="s">
        <v>134</v>
      </c>
      <c r="F799" s="26">
        <v>1</v>
      </c>
      <c r="G799" s="26"/>
      <c r="H799" s="26"/>
      <c r="I799" s="25"/>
      <c r="J799" s="26" t="s">
        <v>86</v>
      </c>
      <c r="K799" s="26"/>
      <c r="L799" s="26">
        <v>163</v>
      </c>
      <c r="M799" s="26"/>
      <c r="N799" s="26">
        <v>174</v>
      </c>
      <c r="O799" s="26">
        <v>1</v>
      </c>
      <c r="P799" s="26" t="s">
        <v>101</v>
      </c>
      <c r="Q799" s="26"/>
      <c r="S799" s="26"/>
      <c r="T799" s="26"/>
      <c r="U799" s="26"/>
      <c r="V799" s="26"/>
      <c r="Y799" s="26"/>
      <c r="Z799" s="26"/>
    </row>
    <row r="800" spans="1:26" x14ac:dyDescent="0.35">
      <c r="A800" s="23">
        <v>40001</v>
      </c>
      <c r="B800" s="25">
        <v>2009</v>
      </c>
      <c r="C800" s="25">
        <v>7</v>
      </c>
      <c r="D800" s="25">
        <v>7</v>
      </c>
      <c r="E800" s="26" t="s">
        <v>134</v>
      </c>
      <c r="F800" s="26">
        <v>1</v>
      </c>
      <c r="G800" s="26"/>
      <c r="H800" s="26"/>
      <c r="I800" s="25"/>
      <c r="J800" s="26" t="s">
        <v>86</v>
      </c>
      <c r="K800" s="26"/>
      <c r="L800" s="26">
        <v>160</v>
      </c>
      <c r="M800" s="26"/>
      <c r="N800" s="26">
        <v>181</v>
      </c>
      <c r="O800" s="26">
        <v>0</v>
      </c>
      <c r="P800" s="26" t="s">
        <v>102</v>
      </c>
      <c r="Q800" s="26"/>
      <c r="S800" s="26"/>
      <c r="T800" s="26"/>
      <c r="U800" s="26"/>
      <c r="V800" s="26"/>
      <c r="Y800" s="26"/>
      <c r="Z800" s="26"/>
    </row>
    <row r="801" spans="1:26" x14ac:dyDescent="0.35">
      <c r="A801" s="23">
        <v>40001</v>
      </c>
      <c r="B801" s="25">
        <v>2009</v>
      </c>
      <c r="C801" s="25">
        <v>7</v>
      </c>
      <c r="D801" s="25">
        <v>7</v>
      </c>
      <c r="E801" s="26" t="s">
        <v>134</v>
      </c>
      <c r="F801" s="26">
        <v>1</v>
      </c>
      <c r="G801" s="26"/>
      <c r="H801" s="26"/>
      <c r="I801" s="25"/>
      <c r="J801" s="26" t="s">
        <v>86</v>
      </c>
      <c r="K801" s="26"/>
      <c r="L801" s="26">
        <v>158</v>
      </c>
      <c r="M801" s="26"/>
      <c r="N801" s="26">
        <v>166</v>
      </c>
      <c r="O801" s="26">
        <v>0</v>
      </c>
      <c r="P801" s="26" t="s">
        <v>102</v>
      </c>
      <c r="Q801" s="26"/>
      <c r="S801" s="26"/>
      <c r="T801" s="26"/>
      <c r="U801" s="26"/>
      <c r="V801" s="26"/>
      <c r="Y801" s="26"/>
      <c r="Z801" s="26"/>
    </row>
    <row r="802" spans="1:26" x14ac:dyDescent="0.35">
      <c r="A802" s="23">
        <v>40001</v>
      </c>
      <c r="B802" s="25">
        <v>2009</v>
      </c>
      <c r="C802" s="25">
        <v>7</v>
      </c>
      <c r="D802" s="25">
        <v>7</v>
      </c>
      <c r="E802" s="26" t="s">
        <v>134</v>
      </c>
      <c r="F802" s="26">
        <v>1</v>
      </c>
      <c r="G802" s="26"/>
      <c r="H802" s="26"/>
      <c r="I802" s="25"/>
      <c r="J802" s="26" t="s">
        <v>87</v>
      </c>
      <c r="K802" s="26"/>
      <c r="L802" s="26">
        <v>179</v>
      </c>
      <c r="M802" s="26"/>
      <c r="N802" s="26">
        <v>198</v>
      </c>
      <c r="O802" s="26">
        <v>1</v>
      </c>
      <c r="P802" s="26" t="s">
        <v>101</v>
      </c>
      <c r="Q802" s="26"/>
      <c r="S802" s="26"/>
      <c r="T802" s="26"/>
      <c r="U802" s="26"/>
      <c r="V802" s="26"/>
      <c r="Y802" s="26"/>
      <c r="Z802" s="26"/>
    </row>
    <row r="803" spans="1:26" x14ac:dyDescent="0.35">
      <c r="A803" s="23">
        <v>40001</v>
      </c>
      <c r="B803" s="25">
        <v>2009</v>
      </c>
      <c r="C803" s="25">
        <v>7</v>
      </c>
      <c r="D803" s="25">
        <v>7</v>
      </c>
      <c r="E803" s="26" t="s">
        <v>134</v>
      </c>
      <c r="F803" s="26">
        <v>1</v>
      </c>
      <c r="G803" s="26"/>
      <c r="H803" s="26"/>
      <c r="I803" s="25"/>
      <c r="J803" s="26" t="s">
        <v>86</v>
      </c>
      <c r="K803" s="26"/>
      <c r="L803" s="26">
        <v>146</v>
      </c>
      <c r="M803" s="26"/>
      <c r="N803" s="26">
        <v>166</v>
      </c>
      <c r="O803" s="26">
        <v>0</v>
      </c>
      <c r="P803" s="26" t="s">
        <v>102</v>
      </c>
      <c r="Q803" s="26"/>
      <c r="S803" s="26" t="s">
        <v>191</v>
      </c>
      <c r="T803" s="26"/>
      <c r="U803" s="26"/>
      <c r="V803" s="26"/>
      <c r="Y803" s="26"/>
      <c r="Z803" s="26"/>
    </row>
    <row r="804" spans="1:26" x14ac:dyDescent="0.35">
      <c r="A804" s="23">
        <v>40003</v>
      </c>
      <c r="B804" s="25">
        <v>2009</v>
      </c>
      <c r="C804" s="25">
        <v>7</v>
      </c>
      <c r="D804" s="25">
        <v>9</v>
      </c>
      <c r="E804" s="26" t="s">
        <v>134</v>
      </c>
      <c r="F804" s="26">
        <v>1</v>
      </c>
      <c r="G804" s="26"/>
      <c r="H804" s="26"/>
      <c r="I804" s="25"/>
      <c r="J804" s="26" t="s">
        <v>1332</v>
      </c>
      <c r="K804" s="26"/>
      <c r="L804" s="26"/>
      <c r="M804" s="26"/>
      <c r="N804" s="26"/>
      <c r="O804" s="26">
        <v>0</v>
      </c>
      <c r="P804" s="26" t="s">
        <v>102</v>
      </c>
      <c r="Q804" s="26"/>
      <c r="R804" s="26">
        <v>1</v>
      </c>
      <c r="S804" s="26"/>
      <c r="T804" s="26"/>
      <c r="U804" s="26"/>
      <c r="V804" s="26"/>
      <c r="Y804" s="26"/>
      <c r="Z804" s="26"/>
    </row>
    <row r="805" spans="1:26" x14ac:dyDescent="0.35">
      <c r="A805" s="23">
        <v>40001</v>
      </c>
      <c r="B805" s="25">
        <v>2009</v>
      </c>
      <c r="C805" s="25">
        <v>7</v>
      </c>
      <c r="D805" s="25">
        <v>7</v>
      </c>
      <c r="E805" s="26" t="s">
        <v>134</v>
      </c>
      <c r="F805" s="26">
        <v>1</v>
      </c>
      <c r="G805" s="26"/>
      <c r="H805" s="26"/>
      <c r="I805" s="25"/>
      <c r="J805" s="26" t="s">
        <v>86</v>
      </c>
      <c r="K805" s="26"/>
      <c r="L805" s="26">
        <v>176</v>
      </c>
      <c r="M805" s="26"/>
      <c r="N805" s="26">
        <v>202</v>
      </c>
      <c r="O805" s="26">
        <v>1</v>
      </c>
      <c r="P805" s="26" t="s">
        <v>101</v>
      </c>
      <c r="Q805" s="26"/>
      <c r="S805" s="26"/>
      <c r="T805" s="26"/>
      <c r="U805" s="26"/>
      <c r="V805" s="26"/>
      <c r="Y805" s="26"/>
      <c r="Z805" s="26"/>
    </row>
    <row r="806" spans="1:26" x14ac:dyDescent="0.35">
      <c r="A806" s="23">
        <v>40001</v>
      </c>
      <c r="B806" s="25">
        <v>2009</v>
      </c>
      <c r="C806" s="25">
        <v>7</v>
      </c>
      <c r="D806" s="25">
        <v>7</v>
      </c>
      <c r="E806" s="26" t="s">
        <v>134</v>
      </c>
      <c r="F806" s="26">
        <v>1</v>
      </c>
      <c r="G806" s="26"/>
      <c r="H806" s="26"/>
      <c r="I806" s="25"/>
      <c r="J806" s="26" t="s">
        <v>86</v>
      </c>
      <c r="K806" s="26"/>
      <c r="L806" s="26">
        <v>162</v>
      </c>
      <c r="M806" s="26"/>
      <c r="N806" s="26">
        <v>184</v>
      </c>
      <c r="O806" s="26">
        <v>0</v>
      </c>
      <c r="P806" s="26" t="s">
        <v>102</v>
      </c>
      <c r="Q806" s="26"/>
      <c r="S806" s="26"/>
      <c r="T806" s="26"/>
      <c r="U806" s="26"/>
      <c r="V806" s="26"/>
      <c r="Y806" s="26"/>
      <c r="Z806" s="26"/>
    </row>
    <row r="807" spans="1:26" x14ac:dyDescent="0.35">
      <c r="A807" s="23">
        <v>40001</v>
      </c>
      <c r="B807" s="25">
        <v>2009</v>
      </c>
      <c r="C807" s="25">
        <v>7</v>
      </c>
      <c r="D807" s="25">
        <v>7</v>
      </c>
      <c r="E807" s="26" t="s">
        <v>134</v>
      </c>
      <c r="F807" s="26">
        <v>1</v>
      </c>
      <c r="G807" s="26"/>
      <c r="H807" s="26"/>
      <c r="I807" s="25"/>
      <c r="J807" s="26" t="s">
        <v>86</v>
      </c>
      <c r="K807" s="26"/>
      <c r="L807" s="26">
        <v>168</v>
      </c>
      <c r="M807" s="26"/>
      <c r="N807" s="26">
        <v>191</v>
      </c>
      <c r="O807" s="26">
        <v>1</v>
      </c>
      <c r="P807" s="26" t="s">
        <v>101</v>
      </c>
      <c r="Q807" s="26"/>
      <c r="S807" s="26"/>
      <c r="T807" s="26"/>
      <c r="U807" s="26"/>
      <c r="V807" s="26"/>
      <c r="Y807" s="26"/>
      <c r="Z807" s="26"/>
    </row>
    <row r="808" spans="1:26" x14ac:dyDescent="0.35">
      <c r="A808" s="23">
        <v>40002</v>
      </c>
      <c r="B808" s="25">
        <v>2009</v>
      </c>
      <c r="C808" s="25">
        <v>7</v>
      </c>
      <c r="D808" s="25">
        <v>8</v>
      </c>
      <c r="E808" s="26" t="s">
        <v>134</v>
      </c>
      <c r="F808" s="26">
        <v>1</v>
      </c>
      <c r="G808" s="26"/>
      <c r="H808" s="26"/>
      <c r="I808" s="25"/>
      <c r="J808" s="26" t="s">
        <v>86</v>
      </c>
      <c r="K808" s="26"/>
      <c r="L808" s="26">
        <v>144</v>
      </c>
      <c r="M808" s="26"/>
      <c r="N808" s="26">
        <v>158</v>
      </c>
      <c r="O808" s="26">
        <v>0</v>
      </c>
      <c r="P808" s="26" t="s">
        <v>102</v>
      </c>
      <c r="Q808" s="26"/>
      <c r="S808" s="26"/>
      <c r="T808" s="26"/>
      <c r="U808" s="26"/>
      <c r="V808" s="26"/>
      <c r="Y808" s="26"/>
      <c r="Z808" s="26"/>
    </row>
    <row r="809" spans="1:26" x14ac:dyDescent="0.35">
      <c r="A809" s="23">
        <v>40002</v>
      </c>
      <c r="B809" s="25">
        <v>2009</v>
      </c>
      <c r="C809" s="25">
        <v>7</v>
      </c>
      <c r="D809" s="25">
        <v>8</v>
      </c>
      <c r="E809" s="26" t="s">
        <v>134</v>
      </c>
      <c r="F809" s="26">
        <v>1</v>
      </c>
      <c r="G809" s="26"/>
      <c r="H809" s="26"/>
      <c r="I809" s="25"/>
      <c r="J809" s="26" t="s">
        <v>86</v>
      </c>
      <c r="K809" s="26"/>
      <c r="L809" s="26">
        <v>156</v>
      </c>
      <c r="M809" s="26"/>
      <c r="N809" s="26">
        <v>165</v>
      </c>
      <c r="O809" s="26">
        <v>0</v>
      </c>
      <c r="P809" s="26" t="s">
        <v>102</v>
      </c>
      <c r="Q809" s="26"/>
      <c r="S809" s="26"/>
      <c r="T809" s="26"/>
      <c r="U809" s="26"/>
      <c r="V809" s="26"/>
      <c r="Y809" s="26"/>
      <c r="Z809" s="26"/>
    </row>
    <row r="810" spans="1:26" x14ac:dyDescent="0.35">
      <c r="A810" s="23">
        <v>40002</v>
      </c>
      <c r="B810" s="25">
        <v>2009</v>
      </c>
      <c r="C810" s="25">
        <v>7</v>
      </c>
      <c r="D810" s="25">
        <v>8</v>
      </c>
      <c r="E810" s="26" t="s">
        <v>134</v>
      </c>
      <c r="F810" s="26">
        <v>1</v>
      </c>
      <c r="G810" s="26"/>
      <c r="H810" s="26"/>
      <c r="I810" s="25"/>
      <c r="J810" s="26" t="s">
        <v>86</v>
      </c>
      <c r="K810" s="26"/>
      <c r="L810" s="26">
        <v>153</v>
      </c>
      <c r="M810" s="26"/>
      <c r="N810" s="26">
        <v>170</v>
      </c>
      <c r="O810" s="26">
        <v>0</v>
      </c>
      <c r="P810" s="26" t="s">
        <v>102</v>
      </c>
      <c r="Q810" s="26"/>
      <c r="S810" s="26"/>
      <c r="T810" s="26"/>
      <c r="U810" s="26"/>
      <c r="V810" s="26"/>
      <c r="Y810" s="26"/>
      <c r="Z810" s="26"/>
    </row>
    <row r="811" spans="1:26" x14ac:dyDescent="0.35">
      <c r="A811" s="23">
        <v>40002</v>
      </c>
      <c r="B811" s="25">
        <v>2009</v>
      </c>
      <c r="C811" s="25">
        <v>7</v>
      </c>
      <c r="D811" s="25">
        <v>8</v>
      </c>
      <c r="E811" s="26" t="s">
        <v>134</v>
      </c>
      <c r="F811" s="26">
        <v>1</v>
      </c>
      <c r="G811" s="26"/>
      <c r="H811" s="26"/>
      <c r="I811" s="25"/>
      <c r="J811" s="26" t="s">
        <v>86</v>
      </c>
      <c r="K811" s="26"/>
      <c r="L811" s="26">
        <v>137</v>
      </c>
      <c r="M811" s="26"/>
      <c r="N811" s="26">
        <v>156</v>
      </c>
      <c r="O811" s="26">
        <v>0</v>
      </c>
      <c r="P811" s="26" t="s">
        <v>102</v>
      </c>
      <c r="Q811" s="26"/>
      <c r="S811" s="26"/>
      <c r="T811" s="26"/>
      <c r="U811" s="26"/>
      <c r="V811" s="26"/>
      <c r="Y811" s="26"/>
      <c r="Z811" s="26"/>
    </row>
    <row r="812" spans="1:26" x14ac:dyDescent="0.35">
      <c r="A812" s="23">
        <v>40002</v>
      </c>
      <c r="B812" s="25">
        <v>2009</v>
      </c>
      <c r="C812" s="25">
        <v>7</v>
      </c>
      <c r="D812" s="25">
        <v>8</v>
      </c>
      <c r="E812" s="26" t="s">
        <v>134</v>
      </c>
      <c r="F812" s="26">
        <v>1</v>
      </c>
      <c r="G812" s="26"/>
      <c r="H812" s="26"/>
      <c r="I812" s="25"/>
      <c r="J812" s="26" t="s">
        <v>87</v>
      </c>
      <c r="K812" s="26"/>
      <c r="L812" s="26">
        <v>155</v>
      </c>
      <c r="M812" s="26"/>
      <c r="N812" s="26">
        <v>180</v>
      </c>
      <c r="O812" s="26">
        <v>1</v>
      </c>
      <c r="P812" s="26" t="s">
        <v>101</v>
      </c>
      <c r="Q812" s="26"/>
      <c r="S812" s="26"/>
      <c r="T812" s="26"/>
      <c r="U812" s="26"/>
      <c r="V812" s="26"/>
      <c r="Y812" s="26"/>
      <c r="Z812" s="26"/>
    </row>
    <row r="813" spans="1:26" x14ac:dyDescent="0.35">
      <c r="A813" s="23">
        <v>40002</v>
      </c>
      <c r="B813" s="25">
        <v>2009</v>
      </c>
      <c r="C813" s="25">
        <v>7</v>
      </c>
      <c r="D813" s="25">
        <v>8</v>
      </c>
      <c r="E813" s="26" t="s">
        <v>134</v>
      </c>
      <c r="F813" s="26">
        <v>1</v>
      </c>
      <c r="G813" s="26"/>
      <c r="H813" s="26"/>
      <c r="I813" s="33" t="s">
        <v>203</v>
      </c>
      <c r="J813" s="26" t="s">
        <v>86</v>
      </c>
      <c r="K813" s="26"/>
      <c r="L813" s="26">
        <v>174</v>
      </c>
      <c r="M813" s="26"/>
      <c r="N813" s="26">
        <v>195</v>
      </c>
      <c r="O813" s="26">
        <v>1</v>
      </c>
      <c r="P813" s="26" t="s">
        <v>101</v>
      </c>
      <c r="Q813" s="26"/>
      <c r="S813" s="26"/>
      <c r="T813" s="26"/>
      <c r="U813" s="26"/>
      <c r="V813" s="26"/>
      <c r="Y813" s="26"/>
      <c r="Z813" s="26"/>
    </row>
    <row r="814" spans="1:26" x14ac:dyDescent="0.35">
      <c r="A814" s="23">
        <v>40002</v>
      </c>
      <c r="B814" s="25">
        <v>2009</v>
      </c>
      <c r="C814" s="25">
        <v>7</v>
      </c>
      <c r="D814" s="25">
        <v>8</v>
      </c>
      <c r="E814" s="26" t="s">
        <v>134</v>
      </c>
      <c r="F814" s="26">
        <v>1</v>
      </c>
      <c r="G814" s="26"/>
      <c r="H814" s="26"/>
      <c r="I814" s="25"/>
      <c r="J814" s="26" t="s">
        <v>86</v>
      </c>
      <c r="K814" s="26"/>
      <c r="L814" s="26">
        <v>173</v>
      </c>
      <c r="M814" s="26"/>
      <c r="N814" s="26">
        <v>194</v>
      </c>
      <c r="O814" s="26">
        <v>1</v>
      </c>
      <c r="P814" s="26" t="s">
        <v>101</v>
      </c>
      <c r="Q814" s="26"/>
      <c r="S814" s="26"/>
      <c r="T814" s="26"/>
      <c r="U814" s="26"/>
      <c r="V814" s="26"/>
      <c r="Y814" s="26"/>
      <c r="Z814" s="26"/>
    </row>
    <row r="815" spans="1:26" x14ac:dyDescent="0.35">
      <c r="A815" s="23">
        <v>40003</v>
      </c>
      <c r="B815" s="25">
        <v>2009</v>
      </c>
      <c r="C815" s="25">
        <v>7</v>
      </c>
      <c r="D815" s="25">
        <v>9</v>
      </c>
      <c r="E815" s="26" t="s">
        <v>134</v>
      </c>
      <c r="F815" s="26">
        <v>1</v>
      </c>
      <c r="G815" s="26"/>
      <c r="H815" s="26"/>
      <c r="I815" s="25"/>
      <c r="J815" s="26" t="s">
        <v>86</v>
      </c>
      <c r="K815" s="26"/>
      <c r="L815" s="26">
        <v>155</v>
      </c>
      <c r="M815" s="26"/>
      <c r="N815" s="26">
        <v>175</v>
      </c>
      <c r="O815" s="26">
        <v>0</v>
      </c>
      <c r="P815" s="26" t="s">
        <v>102</v>
      </c>
      <c r="Q815" s="26"/>
      <c r="S815" s="26"/>
      <c r="T815" s="26"/>
      <c r="U815" s="26"/>
      <c r="V815" s="26"/>
      <c r="Y815" s="26"/>
      <c r="Z815" s="26"/>
    </row>
    <row r="816" spans="1:26" x14ac:dyDescent="0.35">
      <c r="A816" s="23">
        <v>40003</v>
      </c>
      <c r="B816" s="25">
        <v>2009</v>
      </c>
      <c r="C816" s="25">
        <v>7</v>
      </c>
      <c r="D816" s="25">
        <v>9</v>
      </c>
      <c r="E816" s="26" t="s">
        <v>134</v>
      </c>
      <c r="F816" s="26">
        <v>1</v>
      </c>
      <c r="G816" s="26"/>
      <c r="H816" s="26"/>
      <c r="I816" s="25"/>
      <c r="J816" s="26" t="s">
        <v>86</v>
      </c>
      <c r="K816" s="26"/>
      <c r="L816" s="26">
        <v>145</v>
      </c>
      <c r="M816" s="26"/>
      <c r="N816" s="26">
        <v>160</v>
      </c>
      <c r="O816" s="26">
        <v>0</v>
      </c>
      <c r="P816" s="26" t="s">
        <v>102</v>
      </c>
      <c r="Q816" s="26"/>
      <c r="S816" s="26"/>
      <c r="T816" s="26"/>
      <c r="U816" s="26"/>
      <c r="V816" s="26"/>
      <c r="Y816" s="26"/>
      <c r="Z816" s="26"/>
    </row>
    <row r="817" spans="1:26" x14ac:dyDescent="0.35">
      <c r="A817" s="23">
        <v>40003</v>
      </c>
      <c r="B817" s="25">
        <v>2009</v>
      </c>
      <c r="C817" s="25">
        <v>7</v>
      </c>
      <c r="D817" s="25">
        <v>9</v>
      </c>
      <c r="E817" s="26" t="s">
        <v>134</v>
      </c>
      <c r="F817" s="26">
        <v>1</v>
      </c>
      <c r="G817" s="26"/>
      <c r="H817" s="26"/>
      <c r="I817" s="25"/>
      <c r="J817" s="26" t="s">
        <v>86</v>
      </c>
      <c r="K817" s="26"/>
      <c r="L817" s="26">
        <v>149</v>
      </c>
      <c r="M817" s="26"/>
      <c r="N817" s="26">
        <v>168</v>
      </c>
      <c r="O817" s="26">
        <v>0</v>
      </c>
      <c r="P817" s="26" t="s">
        <v>102</v>
      </c>
      <c r="Q817" s="26"/>
      <c r="S817" s="26"/>
      <c r="T817" s="26"/>
      <c r="U817" s="26"/>
      <c r="V817" s="26"/>
      <c r="Y817" s="26"/>
      <c r="Z817" s="26"/>
    </row>
    <row r="818" spans="1:26" x14ac:dyDescent="0.35">
      <c r="A818" s="23">
        <v>40003</v>
      </c>
      <c r="B818" s="25">
        <v>2009</v>
      </c>
      <c r="C818" s="25">
        <v>7</v>
      </c>
      <c r="D818" s="25">
        <v>9</v>
      </c>
      <c r="E818" s="26" t="s">
        <v>134</v>
      </c>
      <c r="F818" s="26">
        <v>1</v>
      </c>
      <c r="G818" s="26"/>
      <c r="H818" s="26"/>
      <c r="I818" s="25"/>
      <c r="J818" s="26" t="s">
        <v>86</v>
      </c>
      <c r="K818" s="26"/>
      <c r="L818" s="26">
        <v>150</v>
      </c>
      <c r="M818" s="26"/>
      <c r="N818" s="26">
        <v>165</v>
      </c>
      <c r="O818" s="26">
        <v>0</v>
      </c>
      <c r="P818" s="26" t="s">
        <v>102</v>
      </c>
      <c r="Q818" s="26"/>
      <c r="S818" s="26"/>
      <c r="T818" s="26"/>
      <c r="U818" s="26"/>
      <c r="V818" s="26"/>
      <c r="Y818" s="26"/>
      <c r="Z818" s="26"/>
    </row>
    <row r="819" spans="1:26" x14ac:dyDescent="0.35">
      <c r="A819" s="23">
        <v>40003</v>
      </c>
      <c r="B819" s="25">
        <v>2009</v>
      </c>
      <c r="C819" s="25">
        <v>7</v>
      </c>
      <c r="D819" s="25">
        <v>9</v>
      </c>
      <c r="E819" s="26" t="s">
        <v>134</v>
      </c>
      <c r="F819" s="26">
        <v>1</v>
      </c>
      <c r="G819" s="26"/>
      <c r="H819" s="26"/>
      <c r="I819" s="25"/>
      <c r="J819" s="26" t="s">
        <v>86</v>
      </c>
      <c r="K819" s="26"/>
      <c r="L819" s="26">
        <v>164</v>
      </c>
      <c r="M819" s="26"/>
      <c r="N819" s="26">
        <v>183</v>
      </c>
      <c r="O819" s="26">
        <v>1</v>
      </c>
      <c r="P819" s="26" t="s">
        <v>101</v>
      </c>
      <c r="Q819" s="26"/>
      <c r="S819" s="26"/>
      <c r="T819" s="26"/>
      <c r="U819" s="26"/>
      <c r="V819" s="26"/>
      <c r="Y819" s="26"/>
      <c r="Z819" s="26"/>
    </row>
    <row r="820" spans="1:26" x14ac:dyDescent="0.35">
      <c r="A820" s="23">
        <v>40003</v>
      </c>
      <c r="B820" s="25">
        <v>2009</v>
      </c>
      <c r="C820" s="25">
        <v>7</v>
      </c>
      <c r="D820" s="25">
        <v>9</v>
      </c>
      <c r="E820" s="26" t="s">
        <v>134</v>
      </c>
      <c r="F820" s="26">
        <v>1</v>
      </c>
      <c r="G820" s="26"/>
      <c r="H820" s="26"/>
      <c r="I820" s="25"/>
      <c r="J820" s="26" t="s">
        <v>86</v>
      </c>
      <c r="K820" s="26"/>
      <c r="L820" s="26">
        <v>162</v>
      </c>
      <c r="M820" s="26"/>
      <c r="N820" s="26">
        <v>183</v>
      </c>
      <c r="O820" s="26">
        <v>1</v>
      </c>
      <c r="P820" s="26" t="s">
        <v>101</v>
      </c>
      <c r="Q820" s="26"/>
      <c r="S820" s="26"/>
      <c r="T820" s="26"/>
      <c r="U820" s="26"/>
      <c r="V820" s="26"/>
      <c r="Y820" s="26"/>
      <c r="Z820" s="26"/>
    </row>
    <row r="821" spans="1:26" x14ac:dyDescent="0.35">
      <c r="A821" s="23">
        <v>40003</v>
      </c>
      <c r="B821" s="25">
        <v>2009</v>
      </c>
      <c r="C821" s="25">
        <v>7</v>
      </c>
      <c r="D821" s="25">
        <v>9</v>
      </c>
      <c r="E821" s="26" t="s">
        <v>134</v>
      </c>
      <c r="F821" s="26">
        <v>1</v>
      </c>
      <c r="G821" s="26"/>
      <c r="H821" s="26"/>
      <c r="I821" s="25"/>
      <c r="J821" s="26" t="s">
        <v>86</v>
      </c>
      <c r="K821" s="26"/>
      <c r="L821" s="26">
        <v>156</v>
      </c>
      <c r="M821" s="26"/>
      <c r="N821" s="26">
        <v>174</v>
      </c>
      <c r="O821" s="26">
        <v>0</v>
      </c>
      <c r="P821" s="26" t="s">
        <v>102</v>
      </c>
      <c r="Q821" s="26"/>
      <c r="S821" s="26"/>
      <c r="T821" s="26"/>
      <c r="U821" s="26"/>
      <c r="V821" s="26"/>
      <c r="Y821" s="26"/>
      <c r="Z821" s="26"/>
    </row>
    <row r="822" spans="1:26" x14ac:dyDescent="0.35">
      <c r="A822" s="23">
        <v>40003</v>
      </c>
      <c r="B822" s="25">
        <v>2009</v>
      </c>
      <c r="C822" s="25">
        <v>7</v>
      </c>
      <c r="D822" s="25">
        <v>9</v>
      </c>
      <c r="E822" s="26" t="s">
        <v>134</v>
      </c>
      <c r="F822" s="26">
        <v>1</v>
      </c>
      <c r="G822" s="26"/>
      <c r="H822" s="26"/>
      <c r="I822" s="25"/>
      <c r="J822" s="26" t="s">
        <v>86</v>
      </c>
      <c r="K822" s="26"/>
      <c r="L822" s="26">
        <v>144</v>
      </c>
      <c r="M822" s="26"/>
      <c r="N822" s="26">
        <v>164</v>
      </c>
      <c r="O822" s="26">
        <v>0</v>
      </c>
      <c r="P822" s="26" t="s">
        <v>102</v>
      </c>
      <c r="Q822" s="26"/>
      <c r="S822" s="26"/>
      <c r="T822" s="26"/>
      <c r="U822" s="26"/>
      <c r="V822" s="26"/>
      <c r="Y822" s="26"/>
      <c r="Z822" s="26"/>
    </row>
    <row r="823" spans="1:26" x14ac:dyDescent="0.35">
      <c r="A823" s="23">
        <v>40003</v>
      </c>
      <c r="B823" s="25">
        <v>2009</v>
      </c>
      <c r="C823" s="25">
        <v>7</v>
      </c>
      <c r="D823" s="25">
        <v>9</v>
      </c>
      <c r="E823" s="26" t="s">
        <v>134</v>
      </c>
      <c r="F823" s="26">
        <v>1</v>
      </c>
      <c r="G823" s="26"/>
      <c r="H823" s="26"/>
      <c r="I823" s="25"/>
      <c r="J823" s="26" t="s">
        <v>87</v>
      </c>
      <c r="K823" s="26"/>
      <c r="L823" s="26">
        <v>156</v>
      </c>
      <c r="M823" s="26"/>
      <c r="N823" s="26">
        <v>174</v>
      </c>
      <c r="O823" s="26">
        <v>0</v>
      </c>
      <c r="P823" s="26" t="s">
        <v>102</v>
      </c>
      <c r="Q823" s="26"/>
      <c r="S823" s="26"/>
      <c r="T823" s="26"/>
      <c r="U823" s="26"/>
      <c r="V823" s="26"/>
      <c r="Y823" s="26"/>
      <c r="Z823" s="26"/>
    </row>
    <row r="824" spans="1:26" x14ac:dyDescent="0.35">
      <c r="A824" s="23">
        <v>40003</v>
      </c>
      <c r="B824" s="25">
        <v>2009</v>
      </c>
      <c r="C824" s="25">
        <v>7</v>
      </c>
      <c r="D824" s="25">
        <v>9</v>
      </c>
      <c r="E824" s="26" t="s">
        <v>134</v>
      </c>
      <c r="F824" s="26">
        <v>1</v>
      </c>
      <c r="G824" s="26"/>
      <c r="H824" s="26"/>
      <c r="I824" s="25"/>
      <c r="J824" s="26" t="s">
        <v>86</v>
      </c>
      <c r="K824" s="26"/>
      <c r="L824" s="26">
        <v>157</v>
      </c>
      <c r="M824" s="26"/>
      <c r="N824" s="26">
        <v>175</v>
      </c>
      <c r="O824" s="26">
        <v>0</v>
      </c>
      <c r="P824" s="26" t="s">
        <v>102</v>
      </c>
      <c r="Q824" s="26"/>
      <c r="S824" s="26"/>
      <c r="T824" s="26"/>
      <c r="U824" s="26"/>
      <c r="V824" s="26"/>
      <c r="Y824" s="26"/>
      <c r="Z824" s="26"/>
    </row>
    <row r="825" spans="1:26" x14ac:dyDescent="0.35">
      <c r="A825" s="23">
        <v>40003</v>
      </c>
      <c r="B825" s="25">
        <v>2009</v>
      </c>
      <c r="C825" s="25">
        <v>7</v>
      </c>
      <c r="D825" s="25">
        <v>9</v>
      </c>
      <c r="E825" s="26" t="s">
        <v>134</v>
      </c>
      <c r="F825" s="26">
        <v>1</v>
      </c>
      <c r="G825" s="26"/>
      <c r="H825" s="26"/>
      <c r="I825" s="25"/>
      <c r="J825" s="26" t="s">
        <v>86</v>
      </c>
      <c r="K825" s="26"/>
      <c r="L825" s="26">
        <v>149</v>
      </c>
      <c r="M825" s="26"/>
      <c r="N825" s="26">
        <v>158</v>
      </c>
      <c r="O825" s="26">
        <v>0</v>
      </c>
      <c r="P825" s="26" t="s">
        <v>102</v>
      </c>
      <c r="Q825" s="26"/>
      <c r="S825" s="26"/>
      <c r="T825" s="26"/>
      <c r="U825" s="26"/>
      <c r="V825" s="26"/>
      <c r="Y825" s="26"/>
      <c r="Z825" s="26"/>
    </row>
    <row r="826" spans="1:26" x14ac:dyDescent="0.35">
      <c r="A826" s="23">
        <v>40003</v>
      </c>
      <c r="B826" s="25">
        <v>2009</v>
      </c>
      <c r="C826" s="25">
        <v>7</v>
      </c>
      <c r="D826" s="25">
        <v>9</v>
      </c>
      <c r="E826" s="26" t="s">
        <v>134</v>
      </c>
      <c r="F826" s="26">
        <v>1</v>
      </c>
      <c r="G826" s="26"/>
      <c r="H826" s="26"/>
      <c r="I826" s="25"/>
      <c r="J826" s="26" t="s">
        <v>86</v>
      </c>
      <c r="K826" s="26"/>
      <c r="L826" s="26">
        <v>142</v>
      </c>
      <c r="M826" s="26"/>
      <c r="N826" s="26">
        <v>156</v>
      </c>
      <c r="O826" s="26">
        <v>0</v>
      </c>
      <c r="P826" s="26" t="s">
        <v>102</v>
      </c>
      <c r="Q826" s="26"/>
      <c r="S826" s="26"/>
      <c r="T826" s="26"/>
      <c r="U826" s="26"/>
      <c r="V826" s="26"/>
      <c r="Y826" s="26"/>
      <c r="Z826" s="26"/>
    </row>
    <row r="827" spans="1:26" x14ac:dyDescent="0.35">
      <c r="A827" s="23">
        <v>40012</v>
      </c>
      <c r="B827" s="25">
        <v>2009</v>
      </c>
      <c r="C827" s="25">
        <v>7</v>
      </c>
      <c r="D827" s="25">
        <v>18</v>
      </c>
      <c r="E827" s="26" t="s">
        <v>134</v>
      </c>
      <c r="F827" s="26">
        <v>1</v>
      </c>
      <c r="G827" s="26"/>
      <c r="H827" s="26"/>
      <c r="I827" s="25"/>
      <c r="J827" s="26" t="s">
        <v>1332</v>
      </c>
      <c r="K827" s="26"/>
      <c r="L827" s="26"/>
      <c r="M827" s="26"/>
      <c r="N827" s="26"/>
      <c r="O827" s="26">
        <v>0</v>
      </c>
      <c r="P827" s="26" t="s">
        <v>102</v>
      </c>
      <c r="Q827" s="26"/>
      <c r="R827" s="26">
        <v>1</v>
      </c>
      <c r="S827" s="26"/>
      <c r="T827" s="29"/>
      <c r="U827" s="29"/>
      <c r="V827" s="29"/>
      <c r="Y827" s="26"/>
      <c r="Z827" s="26"/>
    </row>
    <row r="828" spans="1:26" x14ac:dyDescent="0.35">
      <c r="A828" s="23">
        <v>40003</v>
      </c>
      <c r="B828" s="25">
        <v>2009</v>
      </c>
      <c r="C828" s="25">
        <v>7</v>
      </c>
      <c r="D828" s="25">
        <v>9</v>
      </c>
      <c r="E828" s="26" t="s">
        <v>134</v>
      </c>
      <c r="F828" s="26">
        <v>1</v>
      </c>
      <c r="G828" s="26"/>
      <c r="H828" s="26"/>
      <c r="I828" s="25"/>
      <c r="J828" s="26" t="s">
        <v>86</v>
      </c>
      <c r="K828" s="26"/>
      <c r="L828" s="26">
        <v>149</v>
      </c>
      <c r="M828" s="26"/>
      <c r="N828" s="26">
        <v>159</v>
      </c>
      <c r="O828" s="26">
        <v>0</v>
      </c>
      <c r="P828" s="26" t="s">
        <v>102</v>
      </c>
      <c r="Q828" s="26"/>
      <c r="S828" s="26"/>
      <c r="T828" s="26"/>
      <c r="U828" s="26"/>
      <c r="V828" s="26"/>
      <c r="Y828" s="26"/>
      <c r="Z828" s="26"/>
    </row>
    <row r="829" spans="1:26" x14ac:dyDescent="0.35">
      <c r="A829" s="23">
        <v>40003</v>
      </c>
      <c r="B829" s="25">
        <v>2009</v>
      </c>
      <c r="C829" s="25">
        <v>7</v>
      </c>
      <c r="D829" s="25">
        <v>9</v>
      </c>
      <c r="E829" s="26" t="s">
        <v>134</v>
      </c>
      <c r="F829" s="26">
        <v>1</v>
      </c>
      <c r="G829" s="26"/>
      <c r="H829" s="26"/>
      <c r="I829" s="25"/>
      <c r="J829" s="26" t="s">
        <v>86</v>
      </c>
      <c r="K829" s="26"/>
      <c r="L829" s="26"/>
      <c r="M829" s="26"/>
      <c r="N829" s="26"/>
      <c r="O829" s="26">
        <v>0</v>
      </c>
      <c r="P829" s="26" t="s">
        <v>102</v>
      </c>
      <c r="Q829" s="26"/>
      <c r="S829" s="26"/>
      <c r="T829" s="26"/>
      <c r="U829" s="26"/>
      <c r="V829" s="26"/>
      <c r="Y829" s="26"/>
      <c r="Z829" s="26"/>
    </row>
    <row r="830" spans="1:26" x14ac:dyDescent="0.35">
      <c r="A830" s="23">
        <v>40043</v>
      </c>
      <c r="B830" s="25">
        <v>2009</v>
      </c>
      <c r="C830" s="25">
        <v>8</v>
      </c>
      <c r="D830" s="25">
        <v>18</v>
      </c>
      <c r="E830" s="26" t="s">
        <v>134</v>
      </c>
      <c r="F830" s="26">
        <v>1</v>
      </c>
      <c r="G830" s="26"/>
      <c r="H830" s="26"/>
      <c r="I830" s="25"/>
      <c r="J830" s="26" t="s">
        <v>87</v>
      </c>
      <c r="K830" s="26"/>
      <c r="L830" s="26">
        <v>174</v>
      </c>
      <c r="M830" s="26"/>
      <c r="N830" s="26">
        <v>191</v>
      </c>
      <c r="O830" s="26">
        <v>1</v>
      </c>
      <c r="P830" s="26" t="s">
        <v>101</v>
      </c>
      <c r="Q830" s="26"/>
      <c r="S830" s="26"/>
      <c r="T830" s="26"/>
      <c r="U830" s="26"/>
      <c r="V830" s="26"/>
      <c r="Y830" s="26"/>
      <c r="Z830" s="26"/>
    </row>
    <row r="831" spans="1:26" x14ac:dyDescent="0.35">
      <c r="A831" s="23">
        <v>40041</v>
      </c>
      <c r="B831" s="25">
        <v>2009</v>
      </c>
      <c r="C831" s="25">
        <v>8</v>
      </c>
      <c r="D831" s="25">
        <v>16</v>
      </c>
      <c r="E831" s="26" t="s">
        <v>117</v>
      </c>
      <c r="F831" s="26">
        <v>1</v>
      </c>
      <c r="G831" s="26"/>
      <c r="H831" s="26"/>
      <c r="I831" s="25"/>
      <c r="J831" s="26" t="s">
        <v>86</v>
      </c>
      <c r="K831" s="26"/>
      <c r="L831" s="26">
        <v>205</v>
      </c>
      <c r="M831" s="26"/>
      <c r="N831" s="26">
        <v>226</v>
      </c>
      <c r="O831" s="26">
        <v>1</v>
      </c>
      <c r="P831" s="26" t="s">
        <v>101</v>
      </c>
      <c r="Q831" s="26"/>
      <c r="S831" s="26"/>
      <c r="T831" s="26"/>
      <c r="U831" s="26"/>
      <c r="V831" s="26"/>
      <c r="Y831" s="26"/>
      <c r="Z831" s="26"/>
    </row>
    <row r="832" spans="1:26" x14ac:dyDescent="0.35">
      <c r="A832" s="23">
        <v>40000</v>
      </c>
      <c r="B832" s="25">
        <v>2009</v>
      </c>
      <c r="C832" s="25">
        <v>7</v>
      </c>
      <c r="D832" s="25">
        <v>6</v>
      </c>
      <c r="E832" s="26" t="s">
        <v>134</v>
      </c>
      <c r="F832" s="26">
        <v>1</v>
      </c>
      <c r="G832" s="26"/>
      <c r="H832" s="26"/>
      <c r="I832" s="25"/>
      <c r="J832" s="26" t="s">
        <v>86</v>
      </c>
      <c r="K832" s="26"/>
      <c r="L832" s="26">
        <v>150</v>
      </c>
      <c r="M832" s="26"/>
      <c r="N832" s="26">
        <v>164</v>
      </c>
      <c r="O832" s="26">
        <v>0</v>
      </c>
      <c r="P832" s="26" t="s">
        <v>102</v>
      </c>
      <c r="Q832" s="26"/>
      <c r="S832" s="26"/>
      <c r="T832" s="26"/>
      <c r="U832" s="26"/>
      <c r="V832" s="26"/>
      <c r="Y832" s="26"/>
      <c r="Z832" s="26"/>
    </row>
    <row r="833" spans="1:26" x14ac:dyDescent="0.35">
      <c r="A833" s="23">
        <v>40002</v>
      </c>
      <c r="B833" s="25">
        <v>2009</v>
      </c>
      <c r="C833" s="25">
        <v>7</v>
      </c>
      <c r="D833" s="25">
        <v>8</v>
      </c>
      <c r="E833" s="26" t="s">
        <v>134</v>
      </c>
      <c r="F833" s="26">
        <v>1</v>
      </c>
      <c r="G833" s="26"/>
      <c r="H833" s="26"/>
      <c r="I833" s="25"/>
      <c r="J833" s="26" t="s">
        <v>1332</v>
      </c>
      <c r="K833" s="26"/>
      <c r="L833" s="26"/>
      <c r="M833" s="26"/>
      <c r="N833" s="26"/>
      <c r="O833" s="26">
        <v>0</v>
      </c>
      <c r="P833" s="26" t="s">
        <v>102</v>
      </c>
      <c r="Q833" s="26"/>
      <c r="R833" s="26">
        <v>1</v>
      </c>
      <c r="S833" s="26"/>
      <c r="T833" s="26"/>
      <c r="U833" s="26"/>
      <c r="V833" s="26"/>
      <c r="Y833" s="26"/>
      <c r="Z833" s="26"/>
    </row>
    <row r="834" spans="1:26" x14ac:dyDescent="0.35">
      <c r="A834" s="23">
        <v>40000</v>
      </c>
      <c r="B834" s="25">
        <v>2009</v>
      </c>
      <c r="C834" s="25">
        <v>7</v>
      </c>
      <c r="D834" s="25">
        <v>6</v>
      </c>
      <c r="E834" s="26" t="s">
        <v>134</v>
      </c>
      <c r="F834" s="26">
        <v>1</v>
      </c>
      <c r="G834" s="26"/>
      <c r="H834" s="26"/>
      <c r="I834" s="25"/>
      <c r="J834" s="26" t="s">
        <v>86</v>
      </c>
      <c r="K834" s="26"/>
      <c r="L834" s="26">
        <v>157</v>
      </c>
      <c r="M834" s="26"/>
      <c r="N834" s="26">
        <v>172</v>
      </c>
      <c r="O834" s="26">
        <v>0</v>
      </c>
      <c r="P834" s="26" t="s">
        <v>102</v>
      </c>
      <c r="Q834" s="26"/>
      <c r="S834" s="26"/>
      <c r="T834" s="26"/>
      <c r="U834" s="26"/>
      <c r="V834" s="26"/>
      <c r="Y834" s="26"/>
      <c r="Z834" s="26"/>
    </row>
    <row r="835" spans="1:26" x14ac:dyDescent="0.35">
      <c r="A835" s="23">
        <v>40006</v>
      </c>
      <c r="B835" s="25">
        <v>2009</v>
      </c>
      <c r="C835" s="25">
        <v>7</v>
      </c>
      <c r="D835" s="25">
        <v>12</v>
      </c>
      <c r="E835" s="26" t="s">
        <v>134</v>
      </c>
      <c r="F835" s="26">
        <v>1</v>
      </c>
      <c r="G835" s="26"/>
      <c r="H835" s="26"/>
      <c r="I835" s="25"/>
      <c r="J835" s="26" t="s">
        <v>86</v>
      </c>
      <c r="K835" s="26"/>
      <c r="L835" s="26"/>
      <c r="M835" s="26"/>
      <c r="N835" s="26"/>
      <c r="O835" s="26">
        <v>0</v>
      </c>
      <c r="P835" s="26" t="s">
        <v>102</v>
      </c>
      <c r="Q835" s="26"/>
      <c r="S835" s="26"/>
      <c r="T835" s="26"/>
      <c r="U835" s="26"/>
      <c r="V835" s="26"/>
      <c r="Y835" s="26"/>
      <c r="Z835" s="26"/>
    </row>
    <row r="836" spans="1:26" x14ac:dyDescent="0.35">
      <c r="A836" s="23">
        <v>39999</v>
      </c>
      <c r="B836" s="25">
        <v>2009</v>
      </c>
      <c r="C836" s="25">
        <v>7</v>
      </c>
      <c r="D836" s="25">
        <v>5</v>
      </c>
      <c r="E836" s="26" t="s">
        <v>134</v>
      </c>
      <c r="F836" s="26">
        <v>1</v>
      </c>
      <c r="G836" s="26"/>
      <c r="H836" s="26"/>
      <c r="I836" s="25"/>
      <c r="J836" s="26" t="s">
        <v>86</v>
      </c>
      <c r="K836" s="26"/>
      <c r="L836" s="26"/>
      <c r="M836" s="26"/>
      <c r="N836" s="26">
        <v>183</v>
      </c>
      <c r="O836" s="26">
        <v>0</v>
      </c>
      <c r="P836" s="26" t="s">
        <v>102</v>
      </c>
      <c r="Q836" s="26"/>
      <c r="S836" s="26"/>
      <c r="T836" s="26"/>
      <c r="U836" s="26"/>
      <c r="V836" s="26"/>
      <c r="Y836" s="26"/>
      <c r="Z836" s="26"/>
    </row>
    <row r="837" spans="1:26" x14ac:dyDescent="0.35">
      <c r="A837" s="23">
        <v>39999</v>
      </c>
      <c r="B837" s="25">
        <v>2009</v>
      </c>
      <c r="C837" s="25">
        <v>7</v>
      </c>
      <c r="D837" s="25">
        <v>5</v>
      </c>
      <c r="E837" s="26" t="s">
        <v>134</v>
      </c>
      <c r="F837" s="26">
        <v>1</v>
      </c>
      <c r="G837" s="26"/>
      <c r="H837" s="26"/>
      <c r="I837" s="25"/>
      <c r="J837" s="26" t="s">
        <v>86</v>
      </c>
      <c r="K837" s="26"/>
      <c r="L837" s="26"/>
      <c r="M837" s="26"/>
      <c r="N837" s="26">
        <v>152</v>
      </c>
      <c r="O837" s="26">
        <v>0</v>
      </c>
      <c r="P837" s="26" t="s">
        <v>102</v>
      </c>
      <c r="Q837" s="26"/>
      <c r="S837" s="26"/>
      <c r="T837" s="26"/>
      <c r="U837" s="26"/>
      <c r="V837" s="26"/>
      <c r="Y837" s="26"/>
      <c r="Z837" s="26"/>
    </row>
    <row r="838" spans="1:26" x14ac:dyDescent="0.35">
      <c r="A838" s="23">
        <v>39999</v>
      </c>
      <c r="B838" s="25">
        <v>2009</v>
      </c>
      <c r="C838" s="25">
        <v>7</v>
      </c>
      <c r="D838" s="25">
        <v>5</v>
      </c>
      <c r="E838" s="26" t="s">
        <v>134</v>
      </c>
      <c r="F838" s="26">
        <v>1</v>
      </c>
      <c r="G838" s="26"/>
      <c r="H838" s="26"/>
      <c r="I838" s="25"/>
      <c r="J838" s="26" t="s">
        <v>86</v>
      </c>
      <c r="K838" s="26"/>
      <c r="L838" s="26"/>
      <c r="M838" s="26"/>
      <c r="N838" s="26">
        <v>183</v>
      </c>
      <c r="O838" s="26">
        <v>0</v>
      </c>
      <c r="P838" s="26" t="s">
        <v>102</v>
      </c>
      <c r="Q838" s="26"/>
      <c r="S838" s="26" t="s">
        <v>145</v>
      </c>
      <c r="T838" s="26"/>
      <c r="U838" s="26"/>
      <c r="V838" s="26"/>
      <c r="Y838" s="26"/>
      <c r="Z838" s="26"/>
    </row>
    <row r="839" spans="1:26" x14ac:dyDescent="0.35">
      <c r="A839" s="23">
        <v>39999</v>
      </c>
      <c r="B839" s="25">
        <v>2009</v>
      </c>
      <c r="C839" s="25">
        <v>7</v>
      </c>
      <c r="D839" s="25">
        <v>5</v>
      </c>
      <c r="E839" s="26" t="s">
        <v>134</v>
      </c>
      <c r="F839" s="26">
        <v>1</v>
      </c>
      <c r="G839" s="26"/>
      <c r="H839" s="26"/>
      <c r="I839" s="25"/>
      <c r="J839" s="26" t="s">
        <v>86</v>
      </c>
      <c r="K839" s="26"/>
      <c r="L839" s="26"/>
      <c r="M839" s="26"/>
      <c r="N839" s="26">
        <v>152</v>
      </c>
      <c r="O839" s="26">
        <v>0</v>
      </c>
      <c r="P839" s="26" t="s">
        <v>102</v>
      </c>
      <c r="Q839" s="26"/>
      <c r="S839" s="26"/>
      <c r="T839" s="26"/>
      <c r="U839" s="26"/>
      <c r="V839" s="26"/>
      <c r="Y839" s="26"/>
      <c r="Z839" s="26"/>
    </row>
    <row r="840" spans="1:26" x14ac:dyDescent="0.35">
      <c r="A840" s="23">
        <v>39999</v>
      </c>
      <c r="B840" s="25">
        <v>2009</v>
      </c>
      <c r="C840" s="25">
        <v>7</v>
      </c>
      <c r="D840" s="25">
        <v>5</v>
      </c>
      <c r="E840" s="26" t="s">
        <v>134</v>
      </c>
      <c r="F840" s="26">
        <v>1</v>
      </c>
      <c r="G840" s="26"/>
      <c r="H840" s="26"/>
      <c r="I840" s="25"/>
      <c r="J840" s="26" t="s">
        <v>86</v>
      </c>
      <c r="K840" s="26"/>
      <c r="L840" s="26"/>
      <c r="M840" s="26"/>
      <c r="N840" s="26">
        <v>152</v>
      </c>
      <c r="O840" s="26">
        <v>0</v>
      </c>
      <c r="P840" s="26" t="s">
        <v>102</v>
      </c>
      <c r="Q840" s="26"/>
      <c r="S840" s="26" t="s">
        <v>145</v>
      </c>
      <c r="T840" s="26"/>
      <c r="U840" s="26"/>
      <c r="V840" s="26"/>
      <c r="Y840" s="26"/>
      <c r="Z840" s="26"/>
    </row>
    <row r="841" spans="1:26" x14ac:dyDescent="0.35">
      <c r="A841" s="23">
        <v>39999</v>
      </c>
      <c r="B841" s="25">
        <v>2009</v>
      </c>
      <c r="C841" s="25">
        <v>7</v>
      </c>
      <c r="D841" s="25">
        <v>5</v>
      </c>
      <c r="E841" s="26" t="s">
        <v>134</v>
      </c>
      <c r="F841" s="26">
        <v>1</v>
      </c>
      <c r="G841" s="26"/>
      <c r="H841" s="26"/>
      <c r="I841" s="25"/>
      <c r="J841" s="26" t="s">
        <v>86</v>
      </c>
      <c r="K841" s="26"/>
      <c r="L841" s="26"/>
      <c r="M841" s="26"/>
      <c r="N841" s="26">
        <v>183</v>
      </c>
      <c r="O841" s="26">
        <v>0</v>
      </c>
      <c r="P841" s="26" t="s">
        <v>102</v>
      </c>
      <c r="Q841" s="26"/>
      <c r="S841" s="26" t="s">
        <v>145</v>
      </c>
      <c r="T841" s="26"/>
      <c r="U841" s="26"/>
      <c r="V841" s="26"/>
      <c r="Y841" s="26"/>
      <c r="Z841" s="26"/>
    </row>
    <row r="842" spans="1:26" x14ac:dyDescent="0.35">
      <c r="A842" s="23">
        <v>39999</v>
      </c>
      <c r="B842" s="25">
        <v>2009</v>
      </c>
      <c r="C842" s="25">
        <v>7</v>
      </c>
      <c r="D842" s="25">
        <v>5</v>
      </c>
      <c r="E842" s="26" t="s">
        <v>134</v>
      </c>
      <c r="F842" s="26">
        <v>1</v>
      </c>
      <c r="G842" s="26"/>
      <c r="H842" s="26"/>
      <c r="I842" s="25"/>
      <c r="J842" s="26" t="s">
        <v>86</v>
      </c>
      <c r="K842" s="26"/>
      <c r="L842" s="26"/>
      <c r="M842" s="26"/>
      <c r="N842" s="26">
        <v>183</v>
      </c>
      <c r="O842" s="26">
        <v>0</v>
      </c>
      <c r="P842" s="26" t="s">
        <v>102</v>
      </c>
      <c r="Q842" s="26"/>
      <c r="S842" s="26" t="s">
        <v>145</v>
      </c>
      <c r="T842" s="26"/>
      <c r="U842" s="26"/>
      <c r="V842" s="26"/>
      <c r="Y842" s="26"/>
      <c r="Z842" s="26"/>
    </row>
    <row r="843" spans="1:26" x14ac:dyDescent="0.35">
      <c r="A843" s="23">
        <v>39999</v>
      </c>
      <c r="B843" s="25">
        <v>2009</v>
      </c>
      <c r="C843" s="25">
        <v>7</v>
      </c>
      <c r="D843" s="25">
        <v>5</v>
      </c>
      <c r="E843" s="26" t="s">
        <v>134</v>
      </c>
      <c r="F843" s="26">
        <v>1</v>
      </c>
      <c r="G843" s="26"/>
      <c r="H843" s="26"/>
      <c r="I843" s="25"/>
      <c r="J843" s="26" t="s">
        <v>86</v>
      </c>
      <c r="K843" s="26"/>
      <c r="L843" s="26"/>
      <c r="M843" s="26"/>
      <c r="N843" s="26">
        <v>167</v>
      </c>
      <c r="O843" s="26">
        <v>0</v>
      </c>
      <c r="P843" s="26" t="s">
        <v>102</v>
      </c>
      <c r="Q843" s="26"/>
      <c r="S843" s="26" t="s">
        <v>145</v>
      </c>
      <c r="T843" s="26"/>
      <c r="U843" s="26"/>
      <c r="V843" s="26"/>
      <c r="Y843" s="26"/>
      <c r="Z843" s="26"/>
    </row>
    <row r="844" spans="1:26" x14ac:dyDescent="0.35">
      <c r="A844" s="23">
        <v>39999</v>
      </c>
      <c r="B844" s="25">
        <v>2009</v>
      </c>
      <c r="C844" s="25">
        <v>7</v>
      </c>
      <c r="D844" s="25">
        <v>5</v>
      </c>
      <c r="E844" s="26" t="s">
        <v>134</v>
      </c>
      <c r="F844" s="26">
        <v>1</v>
      </c>
      <c r="G844" s="26"/>
      <c r="H844" s="26"/>
      <c r="I844" s="25"/>
      <c r="J844" s="26" t="s">
        <v>86</v>
      </c>
      <c r="K844" s="26"/>
      <c r="L844" s="26"/>
      <c r="M844" s="26"/>
      <c r="N844" s="26">
        <v>152</v>
      </c>
      <c r="O844" s="26">
        <v>0</v>
      </c>
      <c r="P844" s="26" t="s">
        <v>102</v>
      </c>
      <c r="Q844" s="26"/>
      <c r="S844" s="26"/>
      <c r="T844" s="26"/>
      <c r="U844" s="26"/>
      <c r="V844" s="26"/>
      <c r="Y844" s="26"/>
      <c r="Z844" s="26"/>
    </row>
    <row r="845" spans="1:26" x14ac:dyDescent="0.35">
      <c r="A845" s="23">
        <v>39999</v>
      </c>
      <c r="B845" s="25">
        <v>2009</v>
      </c>
      <c r="C845" s="25">
        <v>7</v>
      </c>
      <c r="D845" s="25">
        <v>5</v>
      </c>
      <c r="E845" s="26" t="s">
        <v>134</v>
      </c>
      <c r="F845" s="26">
        <v>1</v>
      </c>
      <c r="G845" s="26"/>
      <c r="H845" s="26"/>
      <c r="I845" s="25"/>
      <c r="J845" s="26" t="s">
        <v>86</v>
      </c>
      <c r="K845" s="26"/>
      <c r="L845" s="26"/>
      <c r="M845" s="26"/>
      <c r="N845" s="26">
        <v>183</v>
      </c>
      <c r="O845" s="26">
        <v>0</v>
      </c>
      <c r="P845" s="26" t="s">
        <v>102</v>
      </c>
      <c r="Q845" s="26"/>
      <c r="S845" s="26"/>
      <c r="T845" s="26"/>
      <c r="U845" s="26"/>
      <c r="V845" s="26"/>
      <c r="Y845" s="26"/>
      <c r="Z845" s="26"/>
    </row>
    <row r="846" spans="1:26" x14ac:dyDescent="0.35">
      <c r="A846" s="23">
        <v>39999</v>
      </c>
      <c r="B846" s="25">
        <v>2009</v>
      </c>
      <c r="C846" s="25">
        <v>7</v>
      </c>
      <c r="D846" s="25">
        <v>5</v>
      </c>
      <c r="E846" s="26" t="s">
        <v>134</v>
      </c>
      <c r="F846" s="26">
        <v>1</v>
      </c>
      <c r="G846" s="26"/>
      <c r="H846" s="26"/>
      <c r="I846" s="25"/>
      <c r="J846" s="26" t="s">
        <v>86</v>
      </c>
      <c r="K846" s="26"/>
      <c r="L846" s="26"/>
      <c r="M846" s="26"/>
      <c r="N846" s="26">
        <v>167</v>
      </c>
      <c r="O846" s="26">
        <v>0</v>
      </c>
      <c r="P846" s="26" t="s">
        <v>102</v>
      </c>
      <c r="Q846" s="26"/>
      <c r="S846" s="26"/>
      <c r="T846" s="26"/>
      <c r="U846" s="26"/>
      <c r="V846" s="26"/>
      <c r="Y846" s="26"/>
      <c r="Z846" s="26"/>
    </row>
    <row r="847" spans="1:26" x14ac:dyDescent="0.35">
      <c r="A847" s="23">
        <v>39999</v>
      </c>
      <c r="B847" s="25">
        <v>2009</v>
      </c>
      <c r="C847" s="25">
        <v>7</v>
      </c>
      <c r="D847" s="25">
        <v>5</v>
      </c>
      <c r="E847" s="26" t="s">
        <v>134</v>
      </c>
      <c r="F847" s="26">
        <v>1</v>
      </c>
      <c r="G847" s="26"/>
      <c r="H847" s="26"/>
      <c r="I847" s="25"/>
      <c r="J847" s="26" t="s">
        <v>86</v>
      </c>
      <c r="K847" s="26"/>
      <c r="L847" s="26"/>
      <c r="M847" s="26"/>
      <c r="N847" s="26">
        <v>152</v>
      </c>
      <c r="O847" s="26">
        <v>0</v>
      </c>
      <c r="P847" s="26" t="s">
        <v>102</v>
      </c>
      <c r="Q847" s="26"/>
      <c r="S847" s="26"/>
      <c r="T847" s="26"/>
      <c r="U847" s="26"/>
      <c r="V847" s="26"/>
      <c r="Y847" s="26"/>
      <c r="Z847" s="26"/>
    </row>
    <row r="848" spans="1:26" x14ac:dyDescent="0.35">
      <c r="A848" s="23">
        <v>39999</v>
      </c>
      <c r="B848" s="25">
        <v>2009</v>
      </c>
      <c r="C848" s="25">
        <v>7</v>
      </c>
      <c r="D848" s="25">
        <v>5</v>
      </c>
      <c r="E848" s="26" t="s">
        <v>134</v>
      </c>
      <c r="F848" s="26">
        <v>1</v>
      </c>
      <c r="G848" s="26"/>
      <c r="H848" s="26"/>
      <c r="I848" s="25"/>
      <c r="J848" s="26" t="s">
        <v>86</v>
      </c>
      <c r="K848" s="26"/>
      <c r="L848" s="26"/>
      <c r="M848" s="26"/>
      <c r="N848" s="26">
        <v>152</v>
      </c>
      <c r="O848" s="26">
        <v>0</v>
      </c>
      <c r="P848" s="26" t="s">
        <v>102</v>
      </c>
      <c r="Q848" s="26"/>
      <c r="S848" s="26"/>
      <c r="T848" s="26"/>
      <c r="U848" s="26"/>
      <c r="V848" s="26"/>
      <c r="Y848" s="26"/>
      <c r="Z848" s="26"/>
    </row>
    <row r="849" spans="1:26" x14ac:dyDescent="0.35">
      <c r="A849" s="23">
        <v>39999</v>
      </c>
      <c r="B849" s="25">
        <v>2009</v>
      </c>
      <c r="C849" s="25">
        <v>7</v>
      </c>
      <c r="D849" s="25">
        <v>5</v>
      </c>
      <c r="E849" s="26" t="s">
        <v>134</v>
      </c>
      <c r="F849" s="26">
        <v>1</v>
      </c>
      <c r="G849" s="26"/>
      <c r="H849" s="26"/>
      <c r="I849" s="25"/>
      <c r="J849" s="26" t="s">
        <v>86</v>
      </c>
      <c r="K849" s="26"/>
      <c r="L849" s="26"/>
      <c r="M849" s="26"/>
      <c r="N849" s="26">
        <v>167</v>
      </c>
      <c r="O849" s="26">
        <v>0</v>
      </c>
      <c r="P849" s="26" t="s">
        <v>102</v>
      </c>
      <c r="Q849" s="26"/>
      <c r="S849" s="26"/>
      <c r="T849" s="26"/>
      <c r="U849" s="26"/>
      <c r="V849" s="26"/>
      <c r="Y849" s="26"/>
      <c r="Z849" s="26"/>
    </row>
    <row r="850" spans="1:26" x14ac:dyDescent="0.35">
      <c r="A850" s="23">
        <v>39999</v>
      </c>
      <c r="B850" s="25">
        <v>2009</v>
      </c>
      <c r="C850" s="25">
        <v>7</v>
      </c>
      <c r="D850" s="25">
        <v>5</v>
      </c>
      <c r="E850" s="26" t="s">
        <v>134</v>
      </c>
      <c r="F850" s="26">
        <v>1</v>
      </c>
      <c r="G850" s="26"/>
      <c r="H850" s="26"/>
      <c r="I850" s="25"/>
      <c r="J850" s="26" t="s">
        <v>86</v>
      </c>
      <c r="K850" s="26"/>
      <c r="L850" s="26"/>
      <c r="M850" s="26"/>
      <c r="N850" s="26">
        <v>167</v>
      </c>
      <c r="O850" s="26">
        <v>0</v>
      </c>
      <c r="P850" s="26" t="s">
        <v>102</v>
      </c>
      <c r="Q850" s="26"/>
      <c r="S850" s="26"/>
      <c r="T850" s="26"/>
      <c r="U850" s="26"/>
      <c r="V850" s="26"/>
      <c r="Y850" s="26"/>
      <c r="Z850" s="26"/>
    </row>
    <row r="851" spans="1:26" x14ac:dyDescent="0.35">
      <c r="A851" s="23">
        <v>39999</v>
      </c>
      <c r="B851" s="25">
        <v>2009</v>
      </c>
      <c r="C851" s="25">
        <v>7</v>
      </c>
      <c r="D851" s="25">
        <v>5</v>
      </c>
      <c r="E851" s="26" t="s">
        <v>134</v>
      </c>
      <c r="F851" s="26">
        <v>1</v>
      </c>
      <c r="G851" s="26"/>
      <c r="H851" s="26"/>
      <c r="I851" s="25"/>
      <c r="J851" s="26" t="s">
        <v>86</v>
      </c>
      <c r="K851" s="26"/>
      <c r="L851" s="26"/>
      <c r="M851" s="26"/>
      <c r="N851" s="26">
        <v>183</v>
      </c>
      <c r="O851" s="26">
        <v>0</v>
      </c>
      <c r="P851" s="26" t="s">
        <v>102</v>
      </c>
      <c r="Q851" s="26"/>
      <c r="S851" s="26" t="s">
        <v>145</v>
      </c>
      <c r="T851" s="26"/>
      <c r="U851" s="26"/>
      <c r="V851" s="26"/>
      <c r="Y851" s="26"/>
      <c r="Z851" s="26"/>
    </row>
    <row r="852" spans="1:26" x14ac:dyDescent="0.35">
      <c r="A852" s="23">
        <v>39999</v>
      </c>
      <c r="B852" s="25">
        <v>2009</v>
      </c>
      <c r="C852" s="25">
        <v>7</v>
      </c>
      <c r="D852" s="25">
        <v>5</v>
      </c>
      <c r="E852" s="26" t="s">
        <v>134</v>
      </c>
      <c r="F852" s="26">
        <v>1</v>
      </c>
      <c r="G852" s="26"/>
      <c r="H852" s="26"/>
      <c r="I852" s="25"/>
      <c r="J852" s="26" t="s">
        <v>86</v>
      </c>
      <c r="K852" s="26"/>
      <c r="L852" s="26"/>
      <c r="M852" s="26"/>
      <c r="N852" s="26">
        <v>152</v>
      </c>
      <c r="O852" s="26">
        <v>0</v>
      </c>
      <c r="P852" s="26" t="s">
        <v>102</v>
      </c>
      <c r="Q852" s="26"/>
      <c r="S852" s="26"/>
      <c r="T852" s="26"/>
      <c r="U852" s="26"/>
      <c r="V852" s="26"/>
      <c r="Y852" s="26"/>
      <c r="Z852" s="26"/>
    </row>
    <row r="853" spans="1:26" x14ac:dyDescent="0.35">
      <c r="A853" s="23">
        <v>40000</v>
      </c>
      <c r="B853" s="25">
        <v>2009</v>
      </c>
      <c r="C853" s="25">
        <v>7</v>
      </c>
      <c r="D853" s="25">
        <v>6</v>
      </c>
      <c r="E853" s="26" t="s">
        <v>94</v>
      </c>
      <c r="F853" s="26">
        <v>1</v>
      </c>
      <c r="G853" s="26"/>
      <c r="H853" s="26"/>
      <c r="I853" s="25"/>
      <c r="J853" s="26" t="s">
        <v>87</v>
      </c>
      <c r="K853" s="26"/>
      <c r="L853" s="26">
        <v>187</v>
      </c>
      <c r="M853" s="26"/>
      <c r="N853" s="26">
        <v>212</v>
      </c>
      <c r="O853" s="26">
        <v>1</v>
      </c>
      <c r="P853" s="26" t="s">
        <v>101</v>
      </c>
      <c r="Q853" s="26"/>
      <c r="S853" s="26"/>
      <c r="T853" s="26"/>
      <c r="U853" s="26"/>
      <c r="V853" s="26"/>
      <c r="Y853" s="26"/>
      <c r="Z853" s="26"/>
    </row>
    <row r="854" spans="1:26" x14ac:dyDescent="0.35">
      <c r="A854" s="23">
        <v>40000</v>
      </c>
      <c r="B854" s="25">
        <v>2009</v>
      </c>
      <c r="C854" s="25">
        <v>7</v>
      </c>
      <c r="D854" s="25">
        <v>6</v>
      </c>
      <c r="E854" s="26" t="s">
        <v>134</v>
      </c>
      <c r="F854" s="26">
        <v>1</v>
      </c>
      <c r="G854" s="26"/>
      <c r="H854" s="26"/>
      <c r="I854" s="25"/>
      <c r="J854" s="26" t="s">
        <v>86</v>
      </c>
      <c r="K854" s="26"/>
      <c r="L854" s="26"/>
      <c r="M854" s="26"/>
      <c r="N854" s="26"/>
      <c r="O854" s="26">
        <v>1</v>
      </c>
      <c r="P854" s="26" t="s">
        <v>107</v>
      </c>
      <c r="Q854" s="26"/>
      <c r="S854" s="26" t="s">
        <v>129</v>
      </c>
      <c r="T854" s="26"/>
      <c r="U854" s="26"/>
      <c r="V854" s="26"/>
      <c r="Y854" s="26"/>
      <c r="Z854" s="26"/>
    </row>
    <row r="855" spans="1:26" x14ac:dyDescent="0.35">
      <c r="A855" s="23">
        <v>40000</v>
      </c>
      <c r="B855" s="25">
        <v>2009</v>
      </c>
      <c r="C855" s="25">
        <v>7</v>
      </c>
      <c r="D855" s="25">
        <v>6</v>
      </c>
      <c r="E855" s="26" t="s">
        <v>134</v>
      </c>
      <c r="F855" s="26">
        <v>1</v>
      </c>
      <c r="G855" s="26"/>
      <c r="H855" s="26"/>
      <c r="I855" s="25"/>
      <c r="J855" s="26" t="s">
        <v>86</v>
      </c>
      <c r="K855" s="26"/>
      <c r="L855" s="26"/>
      <c r="M855" s="26"/>
      <c r="N855" s="26"/>
      <c r="O855" s="26">
        <v>1</v>
      </c>
      <c r="P855" s="26" t="s">
        <v>107</v>
      </c>
      <c r="Q855" s="26"/>
      <c r="S855" s="26" t="s">
        <v>129</v>
      </c>
      <c r="T855" s="26"/>
      <c r="U855" s="26"/>
      <c r="V855" s="26"/>
      <c r="Y855" s="26"/>
      <c r="Z855" s="26"/>
    </row>
    <row r="856" spans="1:26" x14ac:dyDescent="0.35">
      <c r="A856" s="23">
        <v>40000</v>
      </c>
      <c r="B856" s="25">
        <v>2009</v>
      </c>
      <c r="C856" s="25">
        <v>7</v>
      </c>
      <c r="D856" s="25">
        <v>6</v>
      </c>
      <c r="E856" s="26" t="s">
        <v>134</v>
      </c>
      <c r="F856" s="26">
        <v>1</v>
      </c>
      <c r="G856" s="26"/>
      <c r="H856" s="26"/>
      <c r="I856" s="25"/>
      <c r="J856" s="26" t="s">
        <v>86</v>
      </c>
      <c r="K856" s="26"/>
      <c r="L856" s="26"/>
      <c r="M856" s="26"/>
      <c r="N856" s="26"/>
      <c r="O856" s="26">
        <v>1</v>
      </c>
      <c r="P856" s="26" t="s">
        <v>107</v>
      </c>
      <c r="Q856" s="26"/>
      <c r="S856" s="26" t="s">
        <v>129</v>
      </c>
      <c r="T856" s="26"/>
      <c r="U856" s="26"/>
      <c r="V856" s="26"/>
      <c r="Y856" s="26"/>
      <c r="Z856" s="26"/>
    </row>
    <row r="857" spans="1:26" x14ac:dyDescent="0.35">
      <c r="A857" s="23">
        <v>40000</v>
      </c>
      <c r="B857" s="25">
        <v>2009</v>
      </c>
      <c r="C857" s="25">
        <v>7</v>
      </c>
      <c r="D857" s="25">
        <v>6</v>
      </c>
      <c r="E857" s="26" t="s">
        <v>134</v>
      </c>
      <c r="F857" s="26">
        <v>1</v>
      </c>
      <c r="G857" s="26"/>
      <c r="H857" s="26"/>
      <c r="I857" s="25"/>
      <c r="J857" s="26" t="s">
        <v>86</v>
      </c>
      <c r="K857" s="26"/>
      <c r="L857" s="26"/>
      <c r="M857" s="26"/>
      <c r="N857" s="26"/>
      <c r="O857" s="26">
        <v>1</v>
      </c>
      <c r="P857" s="26" t="s">
        <v>107</v>
      </c>
      <c r="Q857" s="26"/>
      <c r="S857" s="26" t="s">
        <v>129</v>
      </c>
      <c r="T857" s="26"/>
      <c r="U857" s="26"/>
      <c r="V857" s="26"/>
      <c r="Y857" s="26"/>
      <c r="Z857" s="26"/>
    </row>
    <row r="858" spans="1:26" x14ac:dyDescent="0.35">
      <c r="A858" s="23">
        <v>40000</v>
      </c>
      <c r="B858" s="25">
        <v>2009</v>
      </c>
      <c r="C858" s="25">
        <v>7</v>
      </c>
      <c r="D858" s="25">
        <v>6</v>
      </c>
      <c r="E858" s="26" t="s">
        <v>134</v>
      </c>
      <c r="F858" s="26">
        <v>1</v>
      </c>
      <c r="G858" s="26"/>
      <c r="H858" s="26"/>
      <c r="I858" s="25"/>
      <c r="J858" s="26" t="s">
        <v>86</v>
      </c>
      <c r="K858" s="26"/>
      <c r="L858" s="26"/>
      <c r="M858" s="26"/>
      <c r="N858" s="26"/>
      <c r="O858" s="26">
        <v>1</v>
      </c>
      <c r="P858" s="26" t="s">
        <v>107</v>
      </c>
      <c r="Q858" s="26"/>
      <c r="S858" s="26" t="s">
        <v>129</v>
      </c>
      <c r="T858" s="26"/>
      <c r="U858" s="26"/>
      <c r="V858" s="26"/>
      <c r="Y858" s="26"/>
      <c r="Z858" s="26"/>
    </row>
    <row r="859" spans="1:26" x14ac:dyDescent="0.35">
      <c r="A859" s="23">
        <v>40002</v>
      </c>
      <c r="B859" s="25">
        <v>2009</v>
      </c>
      <c r="C859" s="25">
        <v>7</v>
      </c>
      <c r="D859" s="25">
        <v>8</v>
      </c>
      <c r="E859" s="26" t="s">
        <v>134</v>
      </c>
      <c r="F859" s="26">
        <v>1</v>
      </c>
      <c r="G859" s="26"/>
      <c r="H859" s="26"/>
      <c r="I859" s="25"/>
      <c r="J859" s="26" t="s">
        <v>87</v>
      </c>
      <c r="K859" s="26"/>
      <c r="L859" s="26">
        <v>172</v>
      </c>
      <c r="M859" s="26"/>
      <c r="N859" s="26">
        <v>195</v>
      </c>
      <c r="O859" s="26">
        <v>1</v>
      </c>
      <c r="P859" s="26" t="s">
        <v>107</v>
      </c>
      <c r="Q859" s="26"/>
      <c r="S859" s="26" t="s">
        <v>129</v>
      </c>
      <c r="T859" s="26"/>
      <c r="U859" s="26"/>
      <c r="V859" s="26"/>
      <c r="Y859" s="26"/>
      <c r="Z859" s="26"/>
    </row>
    <row r="860" spans="1:26" x14ac:dyDescent="0.35">
      <c r="A860" s="23">
        <v>40002</v>
      </c>
      <c r="B860" s="25">
        <v>2009</v>
      </c>
      <c r="C860" s="25">
        <v>7</v>
      </c>
      <c r="D860" s="25">
        <v>8</v>
      </c>
      <c r="E860" s="26" t="s">
        <v>134</v>
      </c>
      <c r="F860" s="26">
        <v>1</v>
      </c>
      <c r="G860" s="26"/>
      <c r="H860" s="26"/>
      <c r="I860" s="25"/>
      <c r="J860" s="26" t="s">
        <v>86</v>
      </c>
      <c r="K860" s="26"/>
      <c r="L860" s="26">
        <v>146</v>
      </c>
      <c r="M860" s="26"/>
      <c r="N860" s="26">
        <v>156</v>
      </c>
      <c r="O860" s="26">
        <v>1</v>
      </c>
      <c r="P860" s="26" t="s">
        <v>107</v>
      </c>
      <c r="Q860" s="26"/>
      <c r="S860" s="26" t="s">
        <v>129</v>
      </c>
      <c r="T860" s="26"/>
      <c r="U860" s="26"/>
      <c r="V860" s="26"/>
      <c r="Y860" s="26"/>
      <c r="Z860" s="26"/>
    </row>
    <row r="861" spans="1:26" x14ac:dyDescent="0.35">
      <c r="A861" s="23">
        <v>40003</v>
      </c>
      <c r="B861" s="25">
        <v>2009</v>
      </c>
      <c r="C861" s="25">
        <v>7</v>
      </c>
      <c r="D861" s="25">
        <v>9</v>
      </c>
      <c r="E861" s="26" t="s">
        <v>94</v>
      </c>
      <c r="F861" s="26">
        <v>1</v>
      </c>
      <c r="G861" s="26"/>
      <c r="H861" s="26"/>
      <c r="I861" s="25"/>
      <c r="J861" s="26" t="s">
        <v>504</v>
      </c>
      <c r="K861" s="26"/>
      <c r="L861" s="26">
        <v>210</v>
      </c>
      <c r="M861" s="26"/>
      <c r="N861" s="26">
        <v>222</v>
      </c>
      <c r="O861" s="26">
        <v>1</v>
      </c>
      <c r="P861" s="26" t="s">
        <v>107</v>
      </c>
      <c r="Q861" s="26"/>
      <c r="S861" s="26" t="s">
        <v>129</v>
      </c>
      <c r="T861" s="26"/>
      <c r="U861" s="26"/>
      <c r="V861" s="26"/>
      <c r="Y861" s="26"/>
      <c r="Z861" s="26"/>
    </row>
    <row r="862" spans="1:26" x14ac:dyDescent="0.35">
      <c r="A862" s="23">
        <v>40003</v>
      </c>
      <c r="B862" s="25">
        <v>2009</v>
      </c>
      <c r="C862" s="25">
        <v>7</v>
      </c>
      <c r="D862" s="25">
        <v>9</v>
      </c>
      <c r="E862" s="26" t="s">
        <v>134</v>
      </c>
      <c r="F862" s="26">
        <v>1</v>
      </c>
      <c r="G862" s="26"/>
      <c r="H862" s="26"/>
      <c r="I862" s="25"/>
      <c r="J862" s="26" t="s">
        <v>86</v>
      </c>
      <c r="K862" s="26"/>
      <c r="L862" s="26">
        <v>149</v>
      </c>
      <c r="M862" s="26"/>
      <c r="N862" s="26">
        <v>170</v>
      </c>
      <c r="O862" s="26">
        <v>0</v>
      </c>
      <c r="P862" s="26" t="s">
        <v>102</v>
      </c>
      <c r="Q862" s="26"/>
      <c r="S862" s="26"/>
      <c r="T862" s="26"/>
      <c r="U862" s="26"/>
      <c r="V862" s="26"/>
      <c r="Y862" s="26"/>
      <c r="Z862" s="26"/>
    </row>
    <row r="863" spans="1:26" x14ac:dyDescent="0.35">
      <c r="A863" s="23">
        <v>40003</v>
      </c>
      <c r="B863" s="25">
        <v>2009</v>
      </c>
      <c r="C863" s="25">
        <v>7</v>
      </c>
      <c r="D863" s="25">
        <v>9</v>
      </c>
      <c r="E863" s="26" t="s">
        <v>134</v>
      </c>
      <c r="F863" s="26">
        <v>1</v>
      </c>
      <c r="G863" s="26"/>
      <c r="H863" s="26"/>
      <c r="I863" s="25"/>
      <c r="J863" s="26" t="s">
        <v>504</v>
      </c>
      <c r="K863" s="26"/>
      <c r="L863" s="26">
        <v>187</v>
      </c>
      <c r="M863" s="26"/>
      <c r="N863" s="26">
        <v>210</v>
      </c>
      <c r="O863" s="26">
        <v>1</v>
      </c>
      <c r="P863" s="26" t="s">
        <v>107</v>
      </c>
      <c r="Q863" s="26"/>
      <c r="S863" s="26" t="s">
        <v>129</v>
      </c>
      <c r="T863" s="26"/>
      <c r="U863" s="26"/>
      <c r="V863" s="26"/>
      <c r="Y863" s="26"/>
      <c r="Z863" s="26"/>
    </row>
    <row r="864" spans="1:26" x14ac:dyDescent="0.35">
      <c r="A864" s="23">
        <v>40003</v>
      </c>
      <c r="B864" s="25">
        <v>2009</v>
      </c>
      <c r="C864" s="25">
        <v>7</v>
      </c>
      <c r="D864" s="25">
        <v>9</v>
      </c>
      <c r="E864" s="26" t="s">
        <v>134</v>
      </c>
      <c r="F864" s="26">
        <v>1</v>
      </c>
      <c r="G864" s="26"/>
      <c r="H864" s="26"/>
      <c r="I864" s="25"/>
      <c r="J864" s="26" t="s">
        <v>504</v>
      </c>
      <c r="K864" s="26"/>
      <c r="L864" s="26">
        <v>155</v>
      </c>
      <c r="M864" s="26"/>
      <c r="N864" s="26">
        <v>180</v>
      </c>
      <c r="O864" s="26">
        <v>1</v>
      </c>
      <c r="P864" s="26" t="s">
        <v>107</v>
      </c>
      <c r="Q864" s="26"/>
      <c r="S864" s="26" t="s">
        <v>129</v>
      </c>
      <c r="T864" s="26"/>
      <c r="U864" s="26"/>
      <c r="V864" s="26"/>
      <c r="Y864" s="26"/>
      <c r="Z864" s="26"/>
    </row>
    <row r="865" spans="1:26" x14ac:dyDescent="0.35">
      <c r="A865" s="23">
        <v>40003</v>
      </c>
      <c r="B865" s="25">
        <v>2009</v>
      </c>
      <c r="C865" s="25">
        <v>7</v>
      </c>
      <c r="D865" s="25">
        <v>9</v>
      </c>
      <c r="E865" s="26" t="s">
        <v>134</v>
      </c>
      <c r="F865" s="26">
        <v>1</v>
      </c>
      <c r="G865" s="26"/>
      <c r="H865" s="26"/>
      <c r="I865" s="25"/>
      <c r="J865" s="26" t="s">
        <v>504</v>
      </c>
      <c r="K865" s="26"/>
      <c r="L865" s="26">
        <v>179</v>
      </c>
      <c r="M865" s="26"/>
      <c r="N865" s="26">
        <v>200</v>
      </c>
      <c r="O865" s="26">
        <v>1</v>
      </c>
      <c r="P865" s="26" t="s">
        <v>107</v>
      </c>
      <c r="Q865" s="26"/>
      <c r="S865" s="26" t="s">
        <v>129</v>
      </c>
      <c r="T865" s="26"/>
      <c r="U865" s="26"/>
      <c r="V865" s="26"/>
      <c r="Y865" s="26"/>
      <c r="Z865" s="26"/>
    </row>
    <row r="866" spans="1:26" x14ac:dyDescent="0.35">
      <c r="A866" s="23">
        <v>40003</v>
      </c>
      <c r="B866" s="25">
        <v>2009</v>
      </c>
      <c r="C866" s="25">
        <v>7</v>
      </c>
      <c r="D866" s="25">
        <v>9</v>
      </c>
      <c r="E866" s="26" t="s">
        <v>134</v>
      </c>
      <c r="F866" s="26">
        <v>1</v>
      </c>
      <c r="G866" s="26"/>
      <c r="H866" s="26"/>
      <c r="I866" s="25"/>
      <c r="J866" s="26" t="s">
        <v>504</v>
      </c>
      <c r="K866" s="26"/>
      <c r="L866" s="26">
        <v>167</v>
      </c>
      <c r="M866" s="26"/>
      <c r="N866" s="26">
        <v>188</v>
      </c>
      <c r="O866" s="26">
        <v>1</v>
      </c>
      <c r="P866" s="26" t="s">
        <v>107</v>
      </c>
      <c r="Q866" s="26"/>
      <c r="S866" s="26" t="s">
        <v>129</v>
      </c>
      <c r="T866" s="26"/>
      <c r="U866" s="26"/>
      <c r="V866" s="26"/>
      <c r="Y866" s="26"/>
      <c r="Z866" s="26"/>
    </row>
    <row r="867" spans="1:26" x14ac:dyDescent="0.35">
      <c r="A867" s="23">
        <v>40005</v>
      </c>
      <c r="B867" s="25">
        <v>2009</v>
      </c>
      <c r="C867" s="25">
        <v>7</v>
      </c>
      <c r="D867" s="25">
        <v>11</v>
      </c>
      <c r="E867" s="26" t="s">
        <v>134</v>
      </c>
      <c r="F867" s="26">
        <v>1</v>
      </c>
      <c r="G867" s="26"/>
      <c r="H867" s="26"/>
      <c r="I867" s="25"/>
      <c r="J867" s="26" t="s">
        <v>86</v>
      </c>
      <c r="K867" s="26"/>
      <c r="L867" s="26"/>
      <c r="M867" s="26"/>
      <c r="N867" s="26">
        <v>152</v>
      </c>
      <c r="O867" s="26">
        <v>1</v>
      </c>
      <c r="P867" s="26" t="s">
        <v>107</v>
      </c>
      <c r="Q867" s="26"/>
      <c r="S867" s="26" t="s">
        <v>129</v>
      </c>
      <c r="T867" s="26"/>
      <c r="U867" s="26"/>
      <c r="V867" s="26"/>
      <c r="Y867" s="26"/>
      <c r="Z867" s="26"/>
    </row>
    <row r="868" spans="1:26" x14ac:dyDescent="0.35">
      <c r="A868" s="23">
        <v>40005</v>
      </c>
      <c r="B868" s="25">
        <v>2009</v>
      </c>
      <c r="C868" s="25">
        <v>7</v>
      </c>
      <c r="D868" s="25">
        <v>11</v>
      </c>
      <c r="E868" s="26" t="s">
        <v>134</v>
      </c>
      <c r="F868" s="26">
        <v>1</v>
      </c>
      <c r="G868" s="26"/>
      <c r="H868" s="26"/>
      <c r="I868" s="25"/>
      <c r="J868" s="26" t="s">
        <v>86</v>
      </c>
      <c r="K868" s="26"/>
      <c r="L868" s="26"/>
      <c r="M868" s="26"/>
      <c r="N868" s="26">
        <v>167</v>
      </c>
      <c r="O868" s="26">
        <v>1</v>
      </c>
      <c r="P868" s="26" t="s">
        <v>107</v>
      </c>
      <c r="Q868" s="26"/>
      <c r="S868" s="26" t="s">
        <v>129</v>
      </c>
      <c r="T868" s="26"/>
      <c r="U868" s="26"/>
      <c r="V868" s="26"/>
      <c r="Y868" s="26"/>
      <c r="Z868" s="26"/>
    </row>
    <row r="869" spans="1:26" x14ac:dyDescent="0.35">
      <c r="A869" s="23">
        <v>40005</v>
      </c>
      <c r="B869" s="25">
        <v>2009</v>
      </c>
      <c r="C869" s="25">
        <v>7</v>
      </c>
      <c r="D869" s="25">
        <v>11</v>
      </c>
      <c r="E869" s="26" t="s">
        <v>134</v>
      </c>
      <c r="F869" s="26">
        <v>1</v>
      </c>
      <c r="G869" s="26"/>
      <c r="H869" s="26"/>
      <c r="I869" s="25"/>
      <c r="J869" s="26" t="s">
        <v>86</v>
      </c>
      <c r="K869" s="26"/>
      <c r="L869" s="26"/>
      <c r="M869" s="26"/>
      <c r="N869" s="26">
        <v>152</v>
      </c>
      <c r="O869" s="26">
        <v>1</v>
      </c>
      <c r="P869" s="26" t="s">
        <v>107</v>
      </c>
      <c r="Q869" s="26"/>
      <c r="S869" s="26" t="s">
        <v>129</v>
      </c>
      <c r="T869" s="26"/>
      <c r="U869" s="26"/>
      <c r="V869" s="26"/>
      <c r="Y869" s="26"/>
      <c r="Z869" s="26"/>
    </row>
    <row r="870" spans="1:26" x14ac:dyDescent="0.35">
      <c r="A870" s="23">
        <v>40005</v>
      </c>
      <c r="B870" s="25">
        <v>2009</v>
      </c>
      <c r="C870" s="25">
        <v>7</v>
      </c>
      <c r="D870" s="25">
        <v>11</v>
      </c>
      <c r="E870" s="26" t="s">
        <v>134</v>
      </c>
      <c r="F870" s="26">
        <v>1</v>
      </c>
      <c r="G870" s="26"/>
      <c r="H870" s="26"/>
      <c r="I870" s="25"/>
      <c r="J870" s="26" t="s">
        <v>86</v>
      </c>
      <c r="K870" s="26"/>
      <c r="L870" s="26"/>
      <c r="M870" s="26"/>
      <c r="N870" s="26">
        <v>213</v>
      </c>
      <c r="O870" s="26">
        <v>1</v>
      </c>
      <c r="P870" s="26" t="s">
        <v>107</v>
      </c>
      <c r="Q870" s="26"/>
      <c r="S870" s="26" t="s">
        <v>129</v>
      </c>
      <c r="T870" s="26"/>
      <c r="U870" s="26"/>
      <c r="V870" s="26"/>
      <c r="Y870" s="26"/>
      <c r="Z870" s="26"/>
    </row>
    <row r="871" spans="1:26" x14ac:dyDescent="0.35">
      <c r="A871" s="23">
        <v>40008</v>
      </c>
      <c r="B871" s="25">
        <v>2009</v>
      </c>
      <c r="C871" s="25">
        <v>7</v>
      </c>
      <c r="D871" s="25">
        <v>14</v>
      </c>
      <c r="E871" s="26" t="s">
        <v>134</v>
      </c>
      <c r="F871" s="26">
        <v>1</v>
      </c>
      <c r="G871" s="26"/>
      <c r="H871" s="26"/>
      <c r="I871" s="25"/>
      <c r="J871" s="26" t="s">
        <v>86</v>
      </c>
      <c r="K871" s="26"/>
      <c r="L871" s="26">
        <v>160</v>
      </c>
      <c r="M871" s="26"/>
      <c r="N871" s="26">
        <v>181</v>
      </c>
      <c r="O871" s="26">
        <v>0</v>
      </c>
      <c r="P871" s="26" t="s">
        <v>102</v>
      </c>
      <c r="Q871" s="26"/>
      <c r="S871" s="26"/>
      <c r="T871" s="26"/>
      <c r="U871" s="26"/>
      <c r="V871" s="26"/>
      <c r="Y871" s="26"/>
      <c r="Z871" s="26"/>
    </row>
    <row r="872" spans="1:26" x14ac:dyDescent="0.35">
      <c r="A872" s="23">
        <v>40008</v>
      </c>
      <c r="B872" s="25">
        <v>2009</v>
      </c>
      <c r="C872" s="25">
        <v>7</v>
      </c>
      <c r="D872" s="25">
        <v>14</v>
      </c>
      <c r="E872" s="26" t="s">
        <v>134</v>
      </c>
      <c r="F872" s="26">
        <v>1</v>
      </c>
      <c r="G872" s="26"/>
      <c r="H872" s="26"/>
      <c r="I872" s="25"/>
      <c r="J872" s="26" t="s">
        <v>86</v>
      </c>
      <c r="K872" s="26"/>
      <c r="L872" s="26">
        <v>141</v>
      </c>
      <c r="M872" s="26"/>
      <c r="N872" s="26">
        <v>162</v>
      </c>
      <c r="O872" s="26">
        <v>0</v>
      </c>
      <c r="P872" s="26" t="s">
        <v>102</v>
      </c>
      <c r="Q872" s="26"/>
      <c r="S872" s="26"/>
      <c r="T872" s="26"/>
      <c r="U872" s="26"/>
      <c r="V872" s="26"/>
      <c r="Y872" s="26"/>
      <c r="Z872" s="26"/>
    </row>
    <row r="873" spans="1:26" x14ac:dyDescent="0.35">
      <c r="A873" s="23">
        <v>40008</v>
      </c>
      <c r="B873" s="25">
        <v>2009</v>
      </c>
      <c r="C873" s="25">
        <v>7</v>
      </c>
      <c r="D873" s="25">
        <v>14</v>
      </c>
      <c r="E873" s="26" t="s">
        <v>134</v>
      </c>
      <c r="F873" s="26">
        <v>1</v>
      </c>
      <c r="G873" s="26"/>
      <c r="H873" s="26"/>
      <c r="I873" s="25"/>
      <c r="J873" s="26" t="s">
        <v>86</v>
      </c>
      <c r="K873" s="26"/>
      <c r="L873" s="26">
        <v>148</v>
      </c>
      <c r="M873" s="26"/>
      <c r="N873" s="26">
        <v>167</v>
      </c>
      <c r="O873" s="26">
        <v>0</v>
      </c>
      <c r="P873" s="26" t="s">
        <v>102</v>
      </c>
      <c r="Q873" s="26"/>
      <c r="S873" s="26"/>
      <c r="T873" s="26"/>
      <c r="U873" s="26"/>
      <c r="V873" s="26"/>
      <c r="Y873" s="26"/>
      <c r="Z873" s="26"/>
    </row>
    <row r="874" spans="1:26" x14ac:dyDescent="0.35">
      <c r="A874" s="23">
        <v>40008</v>
      </c>
      <c r="B874" s="25">
        <v>2009</v>
      </c>
      <c r="C874" s="25">
        <v>7</v>
      </c>
      <c r="D874" s="25">
        <v>14</v>
      </c>
      <c r="E874" s="26" t="s">
        <v>134</v>
      </c>
      <c r="F874" s="26">
        <v>1</v>
      </c>
      <c r="G874" s="26"/>
      <c r="H874" s="26"/>
      <c r="I874" s="25"/>
      <c r="J874" s="26" t="s">
        <v>86</v>
      </c>
      <c r="K874" s="26"/>
      <c r="L874" s="26">
        <v>130</v>
      </c>
      <c r="M874" s="26"/>
      <c r="N874" s="26">
        <v>146</v>
      </c>
      <c r="O874" s="26">
        <v>0</v>
      </c>
      <c r="P874" s="26" t="s">
        <v>102</v>
      </c>
      <c r="Q874" s="26"/>
      <c r="S874" s="26"/>
      <c r="T874" s="26"/>
      <c r="U874" s="26"/>
      <c r="V874" s="26"/>
      <c r="Y874" s="26"/>
      <c r="Z874" s="26"/>
    </row>
    <row r="875" spans="1:26" x14ac:dyDescent="0.35">
      <c r="A875" s="23">
        <v>40008</v>
      </c>
      <c r="B875" s="25">
        <v>2009</v>
      </c>
      <c r="C875" s="25">
        <v>7</v>
      </c>
      <c r="D875" s="25">
        <v>14</v>
      </c>
      <c r="E875" s="26" t="s">
        <v>134</v>
      </c>
      <c r="F875" s="26">
        <v>1</v>
      </c>
      <c r="G875" s="26"/>
      <c r="H875" s="26"/>
      <c r="I875" s="25"/>
      <c r="J875" s="26" t="s">
        <v>86</v>
      </c>
      <c r="K875" s="26"/>
      <c r="L875" s="26">
        <v>153</v>
      </c>
      <c r="M875" s="26"/>
      <c r="N875" s="26">
        <v>167</v>
      </c>
      <c r="O875" s="26">
        <v>0</v>
      </c>
      <c r="P875" s="26" t="s">
        <v>102</v>
      </c>
      <c r="Q875" s="26"/>
      <c r="S875" s="26"/>
      <c r="T875" s="26"/>
      <c r="U875" s="26"/>
      <c r="V875" s="26"/>
      <c r="Y875" s="26"/>
      <c r="Z875" s="26"/>
    </row>
    <row r="876" spans="1:26" x14ac:dyDescent="0.35">
      <c r="A876" s="23">
        <v>40008</v>
      </c>
      <c r="B876" s="25">
        <v>2009</v>
      </c>
      <c r="C876" s="25">
        <v>7</v>
      </c>
      <c r="D876" s="25">
        <v>14</v>
      </c>
      <c r="E876" s="26" t="s">
        <v>134</v>
      </c>
      <c r="F876" s="26">
        <v>1</v>
      </c>
      <c r="G876" s="26"/>
      <c r="H876" s="26"/>
      <c r="I876" s="25"/>
      <c r="J876" s="26" t="s">
        <v>86</v>
      </c>
      <c r="K876" s="26"/>
      <c r="L876" s="26">
        <v>156</v>
      </c>
      <c r="M876" s="26"/>
      <c r="N876" s="26">
        <v>182</v>
      </c>
      <c r="O876" s="26">
        <v>0</v>
      </c>
      <c r="P876" s="26" t="s">
        <v>102</v>
      </c>
      <c r="Q876" s="26"/>
      <c r="S876" s="26"/>
      <c r="T876" s="26"/>
      <c r="U876" s="26"/>
      <c r="V876" s="26"/>
      <c r="Y876" s="26"/>
      <c r="Z876" s="26"/>
    </row>
    <row r="877" spans="1:26" x14ac:dyDescent="0.35">
      <c r="A877" s="23">
        <v>40008</v>
      </c>
      <c r="B877" s="25">
        <v>2009</v>
      </c>
      <c r="C877" s="25">
        <v>7</v>
      </c>
      <c r="D877" s="25">
        <v>14</v>
      </c>
      <c r="E877" s="26" t="s">
        <v>134</v>
      </c>
      <c r="F877" s="26">
        <v>1</v>
      </c>
      <c r="G877" s="26"/>
      <c r="H877" s="26"/>
      <c r="I877" s="25"/>
      <c r="J877" s="26" t="s">
        <v>86</v>
      </c>
      <c r="K877" s="26"/>
      <c r="L877" s="26">
        <v>160</v>
      </c>
      <c r="M877" s="26"/>
      <c r="N877" s="26">
        <v>186</v>
      </c>
      <c r="O877" s="26">
        <v>0</v>
      </c>
      <c r="P877" s="26" t="s">
        <v>102</v>
      </c>
      <c r="Q877" s="26"/>
      <c r="S877" s="26"/>
      <c r="T877" s="26"/>
      <c r="U877" s="26"/>
      <c r="V877" s="26"/>
      <c r="Y877" s="26"/>
      <c r="Z877" s="26"/>
    </row>
    <row r="878" spans="1:26" x14ac:dyDescent="0.35">
      <c r="A878" s="23">
        <v>40008</v>
      </c>
      <c r="B878" s="25">
        <v>2009</v>
      </c>
      <c r="C878" s="25">
        <v>7</v>
      </c>
      <c r="D878" s="25">
        <v>14</v>
      </c>
      <c r="E878" s="26" t="s">
        <v>134</v>
      </c>
      <c r="F878" s="26">
        <v>1</v>
      </c>
      <c r="G878" s="26"/>
      <c r="H878" s="26"/>
      <c r="I878" s="25"/>
      <c r="J878" s="26" t="s">
        <v>86</v>
      </c>
      <c r="K878" s="26"/>
      <c r="L878" s="26">
        <v>155</v>
      </c>
      <c r="M878" s="26"/>
      <c r="N878" s="26">
        <v>170</v>
      </c>
      <c r="O878" s="26">
        <v>0</v>
      </c>
      <c r="P878" s="26" t="s">
        <v>102</v>
      </c>
      <c r="Q878" s="26"/>
      <c r="S878" s="26"/>
      <c r="T878" s="26"/>
      <c r="U878" s="26"/>
      <c r="V878" s="26"/>
      <c r="Y878" s="26"/>
      <c r="Z878" s="26"/>
    </row>
    <row r="879" spans="1:26" x14ac:dyDescent="0.35">
      <c r="A879" s="23">
        <v>40008</v>
      </c>
      <c r="B879" s="25">
        <v>2009</v>
      </c>
      <c r="C879" s="25">
        <v>7</v>
      </c>
      <c r="D879" s="25">
        <v>14</v>
      </c>
      <c r="E879" s="26" t="s">
        <v>134</v>
      </c>
      <c r="F879" s="26">
        <v>1</v>
      </c>
      <c r="G879" s="26"/>
      <c r="H879" s="26"/>
      <c r="I879" s="25"/>
      <c r="J879" s="26" t="s">
        <v>86</v>
      </c>
      <c r="K879" s="26"/>
      <c r="L879" s="26">
        <v>156</v>
      </c>
      <c r="M879" s="26"/>
      <c r="N879" s="26">
        <v>173</v>
      </c>
      <c r="O879" s="26">
        <v>0</v>
      </c>
      <c r="P879" s="26" t="s">
        <v>102</v>
      </c>
      <c r="Q879" s="26"/>
      <c r="S879" s="26"/>
      <c r="T879" s="26"/>
      <c r="U879" s="26"/>
      <c r="V879" s="26"/>
      <c r="Y879" s="26"/>
      <c r="Z879" s="26"/>
    </row>
    <row r="880" spans="1:26" x14ac:dyDescent="0.35">
      <c r="A880" s="23">
        <v>40008</v>
      </c>
      <c r="B880" s="25">
        <v>2009</v>
      </c>
      <c r="C880" s="25">
        <v>7</v>
      </c>
      <c r="D880" s="25">
        <v>14</v>
      </c>
      <c r="E880" s="26" t="s">
        <v>134</v>
      </c>
      <c r="F880" s="26">
        <v>1</v>
      </c>
      <c r="G880" s="26"/>
      <c r="H880" s="26"/>
      <c r="I880" s="25"/>
      <c r="J880" s="26" t="s">
        <v>86</v>
      </c>
      <c r="K880" s="26"/>
      <c r="L880" s="26">
        <v>147</v>
      </c>
      <c r="M880" s="26"/>
      <c r="N880" s="26">
        <v>162</v>
      </c>
      <c r="O880" s="26">
        <v>0</v>
      </c>
      <c r="P880" s="26" t="s">
        <v>102</v>
      </c>
      <c r="Q880" s="26"/>
      <c r="S880" s="26"/>
      <c r="T880" s="26"/>
      <c r="U880" s="26"/>
      <c r="V880" s="26"/>
      <c r="Y880" s="26"/>
      <c r="Z880" s="26"/>
    </row>
    <row r="881" spans="1:26" x14ac:dyDescent="0.35">
      <c r="A881" s="23">
        <v>40008</v>
      </c>
      <c r="B881" s="25">
        <v>2009</v>
      </c>
      <c r="C881" s="25">
        <v>7</v>
      </c>
      <c r="D881" s="25">
        <v>14</v>
      </c>
      <c r="E881" s="26" t="s">
        <v>134</v>
      </c>
      <c r="F881" s="26">
        <v>1</v>
      </c>
      <c r="G881" s="26"/>
      <c r="H881" s="26"/>
      <c r="I881" s="25"/>
      <c r="J881" s="26" t="s">
        <v>86</v>
      </c>
      <c r="K881" s="26"/>
      <c r="L881" s="26">
        <v>148</v>
      </c>
      <c r="M881" s="26"/>
      <c r="N881" s="26">
        <v>169</v>
      </c>
      <c r="O881" s="26">
        <v>0</v>
      </c>
      <c r="P881" s="26" t="s">
        <v>102</v>
      </c>
      <c r="Q881" s="26"/>
      <c r="S881" s="26"/>
      <c r="T881" s="26"/>
      <c r="U881" s="26"/>
      <c r="V881" s="26"/>
      <c r="Y881" s="26"/>
      <c r="Z881" s="26"/>
    </row>
    <row r="882" spans="1:26" x14ac:dyDescent="0.35">
      <c r="A882" s="23">
        <v>40008</v>
      </c>
      <c r="B882" s="25">
        <v>2009</v>
      </c>
      <c r="C882" s="25">
        <v>7</v>
      </c>
      <c r="D882" s="25">
        <v>14</v>
      </c>
      <c r="E882" s="26" t="s">
        <v>134</v>
      </c>
      <c r="F882" s="26">
        <v>1</v>
      </c>
      <c r="G882" s="26"/>
      <c r="H882" s="26"/>
      <c r="I882" s="25"/>
      <c r="J882" s="26" t="s">
        <v>86</v>
      </c>
      <c r="K882" s="26"/>
      <c r="L882" s="26">
        <v>152</v>
      </c>
      <c r="M882" s="26"/>
      <c r="N882" s="26">
        <v>173</v>
      </c>
      <c r="O882" s="26">
        <v>0</v>
      </c>
      <c r="P882" s="26" t="s">
        <v>102</v>
      </c>
      <c r="Q882" s="26"/>
      <c r="S882" s="26"/>
      <c r="T882" s="26"/>
      <c r="U882" s="26"/>
      <c r="V882" s="26"/>
      <c r="Y882" s="26"/>
      <c r="Z882" s="26"/>
    </row>
    <row r="883" spans="1:26" x14ac:dyDescent="0.35">
      <c r="A883" s="23">
        <v>40008</v>
      </c>
      <c r="B883" s="25">
        <v>2009</v>
      </c>
      <c r="C883" s="25">
        <v>7</v>
      </c>
      <c r="D883" s="25">
        <v>14</v>
      </c>
      <c r="E883" s="26" t="s">
        <v>134</v>
      </c>
      <c r="F883" s="26">
        <v>1</v>
      </c>
      <c r="G883" s="26"/>
      <c r="H883" s="26"/>
      <c r="I883" s="25"/>
      <c r="J883" s="26" t="s">
        <v>86</v>
      </c>
      <c r="K883" s="26"/>
      <c r="L883" s="26">
        <v>155</v>
      </c>
      <c r="M883" s="26"/>
      <c r="N883" s="26">
        <v>175</v>
      </c>
      <c r="O883" s="26">
        <v>0</v>
      </c>
      <c r="P883" s="26" t="s">
        <v>102</v>
      </c>
      <c r="Q883" s="26"/>
      <c r="S883" s="26"/>
      <c r="T883" s="26"/>
      <c r="U883" s="26"/>
      <c r="V883" s="26"/>
      <c r="Y883" s="26"/>
      <c r="Z883" s="26"/>
    </row>
    <row r="884" spans="1:26" x14ac:dyDescent="0.35">
      <c r="A884" s="23">
        <v>40008</v>
      </c>
      <c r="B884" s="25">
        <v>2009</v>
      </c>
      <c r="C884" s="25">
        <v>7</v>
      </c>
      <c r="D884" s="25">
        <v>14</v>
      </c>
      <c r="E884" s="26" t="s">
        <v>134</v>
      </c>
      <c r="F884" s="26">
        <v>1</v>
      </c>
      <c r="G884" s="26"/>
      <c r="H884" s="26"/>
      <c r="I884" s="25"/>
      <c r="J884" s="26" t="s">
        <v>86</v>
      </c>
      <c r="K884" s="26"/>
      <c r="L884" s="26">
        <v>160</v>
      </c>
      <c r="M884" s="26"/>
      <c r="N884" s="26">
        <v>174</v>
      </c>
      <c r="O884" s="26">
        <v>0</v>
      </c>
      <c r="P884" s="26" t="s">
        <v>102</v>
      </c>
      <c r="Q884" s="26"/>
      <c r="S884" s="26"/>
      <c r="T884" s="26"/>
      <c r="U884" s="26"/>
      <c r="V884" s="26"/>
      <c r="Y884" s="26"/>
      <c r="Z884" s="26"/>
    </row>
    <row r="885" spans="1:26" x14ac:dyDescent="0.35">
      <c r="A885" s="23">
        <v>40008</v>
      </c>
      <c r="B885" s="25">
        <v>2009</v>
      </c>
      <c r="C885" s="25">
        <v>7</v>
      </c>
      <c r="D885" s="25">
        <v>14</v>
      </c>
      <c r="E885" s="26" t="s">
        <v>134</v>
      </c>
      <c r="F885" s="26">
        <v>1</v>
      </c>
      <c r="G885" s="26"/>
      <c r="H885" s="26"/>
      <c r="I885" s="25"/>
      <c r="J885" s="26" t="s">
        <v>86</v>
      </c>
      <c r="K885" s="26"/>
      <c r="L885" s="26">
        <v>154</v>
      </c>
      <c r="M885" s="26"/>
      <c r="N885" s="26">
        <v>167</v>
      </c>
      <c r="O885" s="26">
        <v>0</v>
      </c>
      <c r="P885" s="26" t="s">
        <v>102</v>
      </c>
      <c r="Q885" s="26"/>
      <c r="S885" s="26"/>
      <c r="T885" s="26"/>
      <c r="U885" s="26"/>
      <c r="V885" s="26"/>
      <c r="Y885" s="26"/>
      <c r="Z885" s="26"/>
    </row>
    <row r="886" spans="1:26" x14ac:dyDescent="0.35">
      <c r="A886" s="23">
        <v>40008</v>
      </c>
      <c r="B886" s="25">
        <v>2009</v>
      </c>
      <c r="C886" s="25">
        <v>7</v>
      </c>
      <c r="D886" s="25">
        <v>14</v>
      </c>
      <c r="E886" s="26" t="s">
        <v>134</v>
      </c>
      <c r="F886" s="26">
        <v>1</v>
      </c>
      <c r="G886" s="26"/>
      <c r="H886" s="26"/>
      <c r="I886" s="25"/>
      <c r="J886" s="26" t="s">
        <v>86</v>
      </c>
      <c r="K886" s="26"/>
      <c r="L886" s="26">
        <v>149</v>
      </c>
      <c r="M886" s="26"/>
      <c r="N886" s="26">
        <v>167</v>
      </c>
      <c r="O886" s="26">
        <v>0</v>
      </c>
      <c r="P886" s="26" t="s">
        <v>102</v>
      </c>
      <c r="Q886" s="26"/>
      <c r="S886" s="26"/>
      <c r="T886" s="26"/>
      <c r="U886" s="26"/>
      <c r="Y886" s="26"/>
      <c r="Z886" s="26"/>
    </row>
    <row r="887" spans="1:26" x14ac:dyDescent="0.35">
      <c r="A887" s="23">
        <v>40008</v>
      </c>
      <c r="B887" s="25">
        <v>2009</v>
      </c>
      <c r="C887" s="25">
        <v>7</v>
      </c>
      <c r="D887" s="25">
        <v>14</v>
      </c>
      <c r="E887" s="26" t="s">
        <v>134</v>
      </c>
      <c r="F887" s="26">
        <v>1</v>
      </c>
      <c r="G887" s="26"/>
      <c r="H887" s="26"/>
      <c r="I887" s="25"/>
      <c r="J887" s="26" t="s">
        <v>86</v>
      </c>
      <c r="K887" s="26"/>
      <c r="L887" s="26">
        <v>146</v>
      </c>
      <c r="M887" s="26"/>
      <c r="N887" s="26">
        <v>160</v>
      </c>
      <c r="O887" s="26">
        <v>0</v>
      </c>
      <c r="P887" s="26" t="s">
        <v>102</v>
      </c>
      <c r="Q887" s="26"/>
      <c r="S887" s="26"/>
      <c r="T887" s="26"/>
      <c r="U887" s="26"/>
      <c r="V887" s="26"/>
      <c r="Y887" s="26"/>
      <c r="Z887" s="26"/>
    </row>
    <row r="888" spans="1:26" x14ac:dyDescent="0.35">
      <c r="A888" s="23">
        <v>40009</v>
      </c>
      <c r="B888" s="25">
        <v>2009</v>
      </c>
      <c r="C888" s="25">
        <v>7</v>
      </c>
      <c r="D888" s="25">
        <v>15</v>
      </c>
      <c r="E888" s="26" t="s">
        <v>123</v>
      </c>
      <c r="F888" s="26">
        <v>1</v>
      </c>
      <c r="G888" s="26"/>
      <c r="H888" s="26"/>
      <c r="I888" s="25"/>
      <c r="J888" s="26" t="s">
        <v>87</v>
      </c>
      <c r="K888" s="26"/>
      <c r="L888" s="26">
        <v>180</v>
      </c>
      <c r="M888" s="26"/>
      <c r="N888" s="26">
        <v>204</v>
      </c>
      <c r="O888" s="26">
        <v>1</v>
      </c>
      <c r="P888" s="26" t="s">
        <v>100</v>
      </c>
      <c r="Q888" s="26"/>
      <c r="S888" s="26"/>
      <c r="T888" s="26"/>
      <c r="U888" s="26"/>
      <c r="V888" s="26"/>
      <c r="Y888" s="26"/>
      <c r="Z888" s="26"/>
    </row>
    <row r="889" spans="1:26" x14ac:dyDescent="0.35">
      <c r="A889" s="23">
        <v>40009</v>
      </c>
      <c r="B889" s="25">
        <v>2009</v>
      </c>
      <c r="C889" s="25">
        <v>7</v>
      </c>
      <c r="D889" s="25">
        <v>15</v>
      </c>
      <c r="E889" s="26" t="s">
        <v>134</v>
      </c>
      <c r="F889" s="26">
        <v>1</v>
      </c>
      <c r="G889" s="26"/>
      <c r="H889" s="26"/>
      <c r="I889" s="25"/>
      <c r="J889" s="26" t="s">
        <v>87</v>
      </c>
      <c r="K889" s="26"/>
      <c r="L889" s="26">
        <v>167</v>
      </c>
      <c r="M889" s="26"/>
      <c r="N889" s="26">
        <v>187</v>
      </c>
      <c r="O889" s="26">
        <v>1</v>
      </c>
      <c r="P889" s="26" t="s">
        <v>101</v>
      </c>
      <c r="Q889" s="26"/>
      <c r="S889" s="26"/>
      <c r="T889" s="26"/>
      <c r="U889" s="26"/>
      <c r="V889" s="26"/>
      <c r="Y889" s="26"/>
      <c r="Z889" s="26"/>
    </row>
    <row r="890" spans="1:26" x14ac:dyDescent="0.35">
      <c r="A890" s="23">
        <v>40009</v>
      </c>
      <c r="B890" s="25">
        <v>2009</v>
      </c>
      <c r="C890" s="25">
        <v>7</v>
      </c>
      <c r="D890" s="25">
        <v>15</v>
      </c>
      <c r="E890" s="26" t="s">
        <v>134</v>
      </c>
      <c r="F890" s="26">
        <v>1</v>
      </c>
      <c r="G890" s="26"/>
      <c r="H890" s="26"/>
      <c r="I890" s="25"/>
      <c r="J890" s="26" t="s">
        <v>86</v>
      </c>
      <c r="K890" s="26"/>
      <c r="L890" s="26">
        <v>158</v>
      </c>
      <c r="M890" s="26"/>
      <c r="N890" s="26">
        <v>167</v>
      </c>
      <c r="O890" s="26">
        <v>0</v>
      </c>
      <c r="P890" s="26" t="s">
        <v>102</v>
      </c>
      <c r="Q890" s="26"/>
      <c r="S890" s="26"/>
      <c r="T890" s="26"/>
      <c r="U890" s="26"/>
      <c r="V890" s="26"/>
      <c r="Y890" s="26"/>
      <c r="Z890" s="26"/>
    </row>
    <row r="891" spans="1:26" x14ac:dyDescent="0.35">
      <c r="A891" s="23">
        <v>40009</v>
      </c>
      <c r="B891" s="25">
        <v>2009</v>
      </c>
      <c r="C891" s="25">
        <v>7</v>
      </c>
      <c r="D891" s="25">
        <v>15</v>
      </c>
      <c r="E891" s="26" t="s">
        <v>134</v>
      </c>
      <c r="F891" s="26">
        <v>1</v>
      </c>
      <c r="G891" s="26"/>
      <c r="H891" s="26"/>
      <c r="I891" s="25"/>
      <c r="J891" s="26" t="s">
        <v>504</v>
      </c>
      <c r="K891" s="26"/>
      <c r="L891" s="26">
        <v>158</v>
      </c>
      <c r="M891" s="26"/>
      <c r="N891" s="26">
        <v>175</v>
      </c>
      <c r="O891" s="26">
        <v>0</v>
      </c>
      <c r="P891" s="26" t="s">
        <v>102</v>
      </c>
      <c r="Q891" s="26"/>
      <c r="S891" s="26"/>
      <c r="T891" s="26"/>
      <c r="U891" s="26"/>
      <c r="V891" s="26"/>
      <c r="Y891" s="26"/>
      <c r="Z891" s="26"/>
    </row>
    <row r="892" spans="1:26" x14ac:dyDescent="0.35">
      <c r="A892" s="23">
        <v>40009</v>
      </c>
      <c r="B892" s="25">
        <v>2009</v>
      </c>
      <c r="C892" s="25">
        <v>7</v>
      </c>
      <c r="D892" s="25">
        <v>15</v>
      </c>
      <c r="E892" s="26" t="s">
        <v>134</v>
      </c>
      <c r="F892" s="26">
        <v>1</v>
      </c>
      <c r="G892" s="26"/>
      <c r="H892" s="26"/>
      <c r="I892" s="25"/>
      <c r="J892" s="26" t="s">
        <v>86</v>
      </c>
      <c r="K892" s="26"/>
      <c r="L892" s="26">
        <v>153</v>
      </c>
      <c r="M892" s="26"/>
      <c r="N892" s="26">
        <v>169</v>
      </c>
      <c r="O892" s="26">
        <v>0</v>
      </c>
      <c r="P892" s="26" t="s">
        <v>102</v>
      </c>
      <c r="Q892" s="26"/>
      <c r="S892" s="26"/>
      <c r="T892" s="26"/>
      <c r="U892" s="26"/>
      <c r="V892" s="26"/>
      <c r="Y892" s="26"/>
      <c r="Z892" s="26"/>
    </row>
    <row r="893" spans="1:26" x14ac:dyDescent="0.35">
      <c r="A893" s="23">
        <v>40009</v>
      </c>
      <c r="B893" s="25">
        <v>2009</v>
      </c>
      <c r="C893" s="25">
        <v>7</v>
      </c>
      <c r="D893" s="25">
        <v>15</v>
      </c>
      <c r="E893" s="26" t="s">
        <v>134</v>
      </c>
      <c r="F893" s="26">
        <v>1</v>
      </c>
      <c r="G893" s="26"/>
      <c r="H893" s="26"/>
      <c r="I893" s="25"/>
      <c r="J893" s="26" t="s">
        <v>86</v>
      </c>
      <c r="K893" s="26"/>
      <c r="L893" s="26">
        <v>163</v>
      </c>
      <c r="M893" s="26"/>
      <c r="N893" s="26">
        <v>183</v>
      </c>
      <c r="O893" s="26">
        <v>1</v>
      </c>
      <c r="P893" s="26" t="s">
        <v>101</v>
      </c>
      <c r="Q893" s="26"/>
      <c r="S893" s="26"/>
      <c r="T893" s="26"/>
      <c r="U893" s="26"/>
      <c r="V893" s="26"/>
      <c r="Y893" s="26"/>
      <c r="Z893" s="26"/>
    </row>
    <row r="894" spans="1:26" x14ac:dyDescent="0.35">
      <c r="A894" s="23">
        <v>40009</v>
      </c>
      <c r="B894" s="25">
        <v>2009</v>
      </c>
      <c r="C894" s="25">
        <v>7</v>
      </c>
      <c r="D894" s="25">
        <v>15</v>
      </c>
      <c r="E894" s="26" t="s">
        <v>134</v>
      </c>
      <c r="F894" s="26">
        <v>1</v>
      </c>
      <c r="G894" s="26"/>
      <c r="H894" s="26"/>
      <c r="I894" s="25"/>
      <c r="J894" s="26" t="s">
        <v>86</v>
      </c>
      <c r="K894" s="26"/>
      <c r="L894" s="26">
        <v>141</v>
      </c>
      <c r="M894" s="26"/>
      <c r="N894" s="26">
        <v>163</v>
      </c>
      <c r="O894" s="26">
        <v>0</v>
      </c>
      <c r="P894" s="26" t="s">
        <v>102</v>
      </c>
      <c r="Q894" s="26"/>
      <c r="S894" s="26"/>
      <c r="T894" s="26"/>
      <c r="U894" s="26"/>
      <c r="V894" s="26"/>
      <c r="Y894" s="26"/>
      <c r="Z894" s="26"/>
    </row>
    <row r="895" spans="1:26" x14ac:dyDescent="0.35">
      <c r="A895" s="23">
        <v>40009</v>
      </c>
      <c r="B895" s="25">
        <v>2009</v>
      </c>
      <c r="C895" s="25">
        <v>7</v>
      </c>
      <c r="D895" s="25">
        <v>15</v>
      </c>
      <c r="E895" s="26" t="s">
        <v>134</v>
      </c>
      <c r="F895" s="26">
        <v>1</v>
      </c>
      <c r="G895" s="26"/>
      <c r="H895" s="26"/>
      <c r="I895" s="25"/>
      <c r="J895" s="26" t="s">
        <v>86</v>
      </c>
      <c r="K895" s="26"/>
      <c r="L895" s="26">
        <v>155</v>
      </c>
      <c r="M895" s="26"/>
      <c r="N895" s="26">
        <v>173</v>
      </c>
      <c r="O895" s="26">
        <v>1</v>
      </c>
      <c r="P895" s="26" t="s">
        <v>101</v>
      </c>
      <c r="Q895" s="26"/>
      <c r="S895" s="26"/>
      <c r="T895" s="26"/>
      <c r="U895" s="26"/>
      <c r="V895" s="26"/>
      <c r="Y895" s="26"/>
      <c r="Z895" s="26"/>
    </row>
    <row r="896" spans="1:26" x14ac:dyDescent="0.35">
      <c r="A896" s="23">
        <v>40010</v>
      </c>
      <c r="B896" s="25">
        <v>2009</v>
      </c>
      <c r="C896" s="25">
        <v>7</v>
      </c>
      <c r="D896" s="25">
        <v>16</v>
      </c>
      <c r="E896" s="26" t="s">
        <v>134</v>
      </c>
      <c r="F896" s="26">
        <v>1</v>
      </c>
      <c r="G896" s="26"/>
      <c r="H896" s="26"/>
      <c r="I896" s="25"/>
      <c r="J896" s="26" t="s">
        <v>86</v>
      </c>
      <c r="K896" s="26"/>
      <c r="L896" s="26">
        <v>167</v>
      </c>
      <c r="M896" s="26"/>
      <c r="N896" s="26">
        <v>190</v>
      </c>
      <c r="O896" s="26">
        <v>0</v>
      </c>
      <c r="P896" s="26" t="s">
        <v>102</v>
      </c>
      <c r="Q896" s="26"/>
      <c r="S896" s="26"/>
      <c r="T896" s="26"/>
      <c r="U896" s="26"/>
      <c r="V896" s="26"/>
      <c r="Y896" s="26"/>
      <c r="Z896" s="26"/>
    </row>
    <row r="897" spans="1:26" x14ac:dyDescent="0.35">
      <c r="A897" s="23">
        <v>40010</v>
      </c>
      <c r="B897" s="25">
        <v>2009</v>
      </c>
      <c r="C897" s="25">
        <v>7</v>
      </c>
      <c r="D897" s="25">
        <v>16</v>
      </c>
      <c r="E897" s="26" t="s">
        <v>134</v>
      </c>
      <c r="F897" s="26">
        <v>1</v>
      </c>
      <c r="G897" s="26"/>
      <c r="H897" s="26"/>
      <c r="I897" s="25"/>
      <c r="J897" s="26" t="s">
        <v>86</v>
      </c>
      <c r="K897" s="26"/>
      <c r="L897" s="26">
        <v>150</v>
      </c>
      <c r="M897" s="26"/>
      <c r="N897" s="26">
        <v>170</v>
      </c>
      <c r="O897" s="26">
        <v>0</v>
      </c>
      <c r="P897" s="26" t="s">
        <v>102</v>
      </c>
      <c r="Q897" s="26"/>
      <c r="S897" s="26"/>
      <c r="T897" s="26"/>
      <c r="U897" s="26"/>
      <c r="V897" s="26"/>
      <c r="Y897" s="26"/>
      <c r="Z897" s="26"/>
    </row>
    <row r="898" spans="1:26" x14ac:dyDescent="0.35">
      <c r="A898" s="23">
        <v>40010</v>
      </c>
      <c r="B898" s="25">
        <v>2009</v>
      </c>
      <c r="C898" s="25">
        <v>7</v>
      </c>
      <c r="D898" s="25">
        <v>16</v>
      </c>
      <c r="E898" s="26" t="s">
        <v>134</v>
      </c>
      <c r="F898" s="26">
        <v>1</v>
      </c>
      <c r="G898" s="26"/>
      <c r="H898" s="26"/>
      <c r="I898" s="25"/>
      <c r="J898" s="26" t="s">
        <v>86</v>
      </c>
      <c r="K898" s="26"/>
      <c r="L898" s="26">
        <v>146</v>
      </c>
      <c r="M898" s="26"/>
      <c r="N898" s="26">
        <v>166</v>
      </c>
      <c r="O898" s="26">
        <v>0</v>
      </c>
      <c r="P898" s="26" t="s">
        <v>102</v>
      </c>
      <c r="Q898" s="26"/>
      <c r="S898" s="26"/>
      <c r="T898" s="26"/>
      <c r="U898" s="26"/>
      <c r="V898" s="26"/>
      <c r="Y898" s="26"/>
      <c r="Z898" s="26"/>
    </row>
    <row r="899" spans="1:26" x14ac:dyDescent="0.35">
      <c r="A899" s="23">
        <v>40010</v>
      </c>
      <c r="B899" s="25">
        <v>2009</v>
      </c>
      <c r="C899" s="25">
        <v>7</v>
      </c>
      <c r="D899" s="25">
        <v>16</v>
      </c>
      <c r="E899" s="26" t="s">
        <v>134</v>
      </c>
      <c r="F899" s="26">
        <v>1</v>
      </c>
      <c r="G899" s="26"/>
      <c r="H899" s="26"/>
      <c r="I899" s="25"/>
      <c r="J899" s="26" t="s">
        <v>86</v>
      </c>
      <c r="K899" s="26"/>
      <c r="L899" s="26">
        <v>162</v>
      </c>
      <c r="M899" s="26"/>
      <c r="N899" s="26">
        <v>183</v>
      </c>
      <c r="O899" s="26">
        <v>0</v>
      </c>
      <c r="P899" s="26" t="s">
        <v>102</v>
      </c>
      <c r="Q899" s="26"/>
      <c r="S899" s="26"/>
      <c r="T899" s="26"/>
      <c r="U899" s="26"/>
      <c r="V899" s="26"/>
      <c r="Y899" s="26"/>
      <c r="Z899" s="26"/>
    </row>
    <row r="900" spans="1:26" x14ac:dyDescent="0.35">
      <c r="A900" s="23">
        <v>40010</v>
      </c>
      <c r="B900" s="25">
        <v>2009</v>
      </c>
      <c r="C900" s="25">
        <v>7</v>
      </c>
      <c r="D900" s="25">
        <v>16</v>
      </c>
      <c r="E900" s="26" t="s">
        <v>134</v>
      </c>
      <c r="F900" s="26">
        <v>1</v>
      </c>
      <c r="G900" s="26"/>
      <c r="H900" s="26"/>
      <c r="I900" s="25"/>
      <c r="J900" s="26" t="s">
        <v>86</v>
      </c>
      <c r="K900" s="26"/>
      <c r="L900" s="26">
        <v>160</v>
      </c>
      <c r="M900" s="26"/>
      <c r="N900" s="26">
        <v>182</v>
      </c>
      <c r="O900" s="26">
        <v>0</v>
      </c>
      <c r="P900" s="26" t="s">
        <v>102</v>
      </c>
      <c r="Q900" s="26"/>
      <c r="S900" s="26"/>
      <c r="T900" s="26"/>
      <c r="U900" s="26"/>
      <c r="V900" s="26"/>
      <c r="Y900" s="26"/>
      <c r="Z900" s="26"/>
    </row>
    <row r="901" spans="1:26" x14ac:dyDescent="0.35">
      <c r="A901" s="23">
        <v>40010</v>
      </c>
      <c r="B901" s="25">
        <v>2009</v>
      </c>
      <c r="C901" s="25">
        <v>7</v>
      </c>
      <c r="D901" s="25">
        <v>16</v>
      </c>
      <c r="E901" s="26" t="s">
        <v>134</v>
      </c>
      <c r="F901" s="26">
        <v>1</v>
      </c>
      <c r="G901" s="26"/>
      <c r="H901" s="26"/>
      <c r="I901" s="25"/>
      <c r="J901" s="26" t="s">
        <v>86</v>
      </c>
      <c r="K901" s="26"/>
      <c r="L901" s="26">
        <v>160</v>
      </c>
      <c r="M901" s="26"/>
      <c r="N901" s="26">
        <v>180</v>
      </c>
      <c r="O901" s="26">
        <v>0</v>
      </c>
      <c r="P901" s="26" t="s">
        <v>102</v>
      </c>
      <c r="Q901" s="26"/>
      <c r="S901" s="26"/>
      <c r="T901" s="26"/>
      <c r="U901" s="26"/>
      <c r="V901" s="26"/>
      <c r="Y901" s="26"/>
      <c r="Z901" s="26"/>
    </row>
    <row r="902" spans="1:26" x14ac:dyDescent="0.35">
      <c r="A902" s="23">
        <v>40010</v>
      </c>
      <c r="B902" s="25">
        <v>2009</v>
      </c>
      <c r="C902" s="25">
        <v>7</v>
      </c>
      <c r="D902" s="25">
        <v>16</v>
      </c>
      <c r="E902" s="26" t="s">
        <v>134</v>
      </c>
      <c r="F902" s="26">
        <v>1</v>
      </c>
      <c r="G902" s="26"/>
      <c r="H902" s="26"/>
      <c r="I902" s="25"/>
      <c r="J902" s="26" t="s">
        <v>86</v>
      </c>
      <c r="K902" s="26"/>
      <c r="L902" s="26">
        <v>152</v>
      </c>
      <c r="M902" s="26"/>
      <c r="N902" s="26">
        <v>171</v>
      </c>
      <c r="O902" s="26">
        <v>0</v>
      </c>
      <c r="P902" s="26" t="s">
        <v>102</v>
      </c>
      <c r="Q902" s="26"/>
      <c r="S902" s="26"/>
      <c r="T902" s="26"/>
      <c r="U902" s="26"/>
      <c r="V902" s="26"/>
      <c r="Y902" s="26"/>
      <c r="Z902" s="26"/>
    </row>
    <row r="903" spans="1:26" x14ac:dyDescent="0.35">
      <c r="A903" s="23">
        <v>40010</v>
      </c>
      <c r="B903" s="25">
        <v>2009</v>
      </c>
      <c r="C903" s="25">
        <v>7</v>
      </c>
      <c r="D903" s="25">
        <v>16</v>
      </c>
      <c r="E903" s="26" t="s">
        <v>134</v>
      </c>
      <c r="F903" s="26">
        <v>1</v>
      </c>
      <c r="G903" s="26"/>
      <c r="H903" s="26"/>
      <c r="I903" s="25"/>
      <c r="J903" s="26" t="s">
        <v>86</v>
      </c>
      <c r="K903" s="26"/>
      <c r="L903" s="26">
        <v>158</v>
      </c>
      <c r="M903" s="26"/>
      <c r="N903" s="26">
        <v>178</v>
      </c>
      <c r="O903" s="26">
        <v>0</v>
      </c>
      <c r="P903" s="26" t="s">
        <v>102</v>
      </c>
      <c r="Q903" s="26"/>
      <c r="S903" s="26"/>
      <c r="T903" s="26"/>
      <c r="U903" s="26"/>
      <c r="V903" s="26"/>
      <c r="Y903" s="26"/>
      <c r="Z903" s="26"/>
    </row>
    <row r="904" spans="1:26" x14ac:dyDescent="0.35">
      <c r="A904" s="23">
        <v>40010</v>
      </c>
      <c r="B904" s="25">
        <v>2009</v>
      </c>
      <c r="C904" s="25">
        <v>7</v>
      </c>
      <c r="D904" s="25">
        <v>16</v>
      </c>
      <c r="E904" s="26" t="s">
        <v>134</v>
      </c>
      <c r="F904" s="26">
        <v>1</v>
      </c>
      <c r="G904" s="26"/>
      <c r="H904" s="26"/>
      <c r="I904" s="25"/>
      <c r="J904" s="26" t="s">
        <v>86</v>
      </c>
      <c r="K904" s="26"/>
      <c r="L904" s="26">
        <v>160</v>
      </c>
      <c r="M904" s="26"/>
      <c r="N904" s="26">
        <v>183</v>
      </c>
      <c r="O904" s="26">
        <v>0</v>
      </c>
      <c r="P904" s="26" t="s">
        <v>102</v>
      </c>
      <c r="Q904" s="26"/>
      <c r="S904" s="26"/>
      <c r="T904" s="26"/>
      <c r="U904" s="26"/>
      <c r="V904" s="26"/>
      <c r="Y904" s="26"/>
      <c r="Z904" s="26"/>
    </row>
    <row r="905" spans="1:26" x14ac:dyDescent="0.35">
      <c r="A905" s="23">
        <v>40010</v>
      </c>
      <c r="B905" s="25">
        <v>2009</v>
      </c>
      <c r="C905" s="25">
        <v>7</v>
      </c>
      <c r="D905" s="25">
        <v>16</v>
      </c>
      <c r="E905" s="26" t="s">
        <v>134</v>
      </c>
      <c r="F905" s="26">
        <v>1</v>
      </c>
      <c r="G905" s="26"/>
      <c r="H905" s="26"/>
      <c r="I905" s="25"/>
      <c r="J905" s="26" t="s">
        <v>86</v>
      </c>
      <c r="K905" s="26"/>
      <c r="L905" s="26">
        <v>163</v>
      </c>
      <c r="M905" s="26"/>
      <c r="N905" s="26">
        <v>186</v>
      </c>
      <c r="O905" s="26">
        <v>0</v>
      </c>
      <c r="P905" s="26" t="s">
        <v>102</v>
      </c>
      <c r="Q905" s="26"/>
      <c r="S905" s="26"/>
      <c r="T905" s="26"/>
      <c r="U905" s="26"/>
      <c r="V905" s="26"/>
      <c r="Y905" s="26"/>
      <c r="Z905" s="26"/>
    </row>
    <row r="906" spans="1:26" x14ac:dyDescent="0.35">
      <c r="A906" s="23">
        <v>40010</v>
      </c>
      <c r="B906" s="25">
        <v>2009</v>
      </c>
      <c r="C906" s="25">
        <v>7</v>
      </c>
      <c r="D906" s="25">
        <v>16</v>
      </c>
      <c r="E906" s="26" t="s">
        <v>134</v>
      </c>
      <c r="F906" s="26">
        <v>1</v>
      </c>
      <c r="G906" s="26"/>
      <c r="H906" s="26"/>
      <c r="I906" s="25"/>
      <c r="J906" s="26" t="s">
        <v>86</v>
      </c>
      <c r="K906" s="26"/>
      <c r="L906" s="26">
        <v>142</v>
      </c>
      <c r="M906" s="26"/>
      <c r="N906" s="26">
        <v>161</v>
      </c>
      <c r="O906" s="26">
        <v>0</v>
      </c>
      <c r="P906" s="26" t="s">
        <v>102</v>
      </c>
      <c r="Q906" s="26"/>
      <c r="S906" s="26"/>
      <c r="T906" s="26"/>
      <c r="U906" s="26"/>
      <c r="V906" s="26"/>
      <c r="Y906" s="26"/>
      <c r="Z906" s="26"/>
    </row>
    <row r="907" spans="1:26" x14ac:dyDescent="0.35">
      <c r="A907" s="23">
        <v>40010</v>
      </c>
      <c r="B907" s="25">
        <v>2009</v>
      </c>
      <c r="C907" s="25">
        <v>7</v>
      </c>
      <c r="D907" s="25">
        <v>16</v>
      </c>
      <c r="E907" s="26" t="s">
        <v>134</v>
      </c>
      <c r="F907" s="26">
        <v>1</v>
      </c>
      <c r="G907" s="26"/>
      <c r="H907" s="26"/>
      <c r="I907" s="25"/>
      <c r="J907" s="26" t="s">
        <v>86</v>
      </c>
      <c r="K907" s="26"/>
      <c r="L907" s="26">
        <v>148</v>
      </c>
      <c r="M907" s="26"/>
      <c r="N907" s="26">
        <v>167</v>
      </c>
      <c r="O907" s="26">
        <v>0</v>
      </c>
      <c r="P907" s="26" t="s">
        <v>102</v>
      </c>
      <c r="Q907" s="26"/>
      <c r="S907" s="26"/>
      <c r="T907" s="26"/>
      <c r="U907" s="26"/>
      <c r="V907" s="26"/>
      <c r="Y907" s="26"/>
      <c r="Z907" s="26"/>
    </row>
    <row r="908" spans="1:26" x14ac:dyDescent="0.35">
      <c r="A908" s="23">
        <v>40010</v>
      </c>
      <c r="B908" s="25">
        <v>2009</v>
      </c>
      <c r="C908" s="25">
        <v>7</v>
      </c>
      <c r="D908" s="25">
        <v>16</v>
      </c>
      <c r="E908" s="26" t="s">
        <v>134</v>
      </c>
      <c r="F908" s="26">
        <v>1</v>
      </c>
      <c r="G908" s="26"/>
      <c r="H908" s="26"/>
      <c r="I908" s="25"/>
      <c r="J908" s="26" t="s">
        <v>86</v>
      </c>
      <c r="K908" s="26"/>
      <c r="L908" s="26">
        <v>150</v>
      </c>
      <c r="M908" s="26"/>
      <c r="N908" s="26">
        <v>172</v>
      </c>
      <c r="O908" s="26">
        <v>0</v>
      </c>
      <c r="P908" s="26" t="s">
        <v>102</v>
      </c>
      <c r="Q908" s="26"/>
      <c r="S908" s="26"/>
      <c r="T908" s="26"/>
      <c r="U908" s="26"/>
      <c r="V908" s="26"/>
      <c r="Y908" s="26"/>
      <c r="Z908" s="26"/>
    </row>
    <row r="909" spans="1:26" x14ac:dyDescent="0.35">
      <c r="A909" s="23">
        <v>40010</v>
      </c>
      <c r="B909" s="25">
        <v>2009</v>
      </c>
      <c r="C909" s="25">
        <v>7</v>
      </c>
      <c r="D909" s="25">
        <v>16</v>
      </c>
      <c r="E909" s="26" t="s">
        <v>134</v>
      </c>
      <c r="F909" s="26">
        <v>1</v>
      </c>
      <c r="G909" s="26"/>
      <c r="H909" s="26"/>
      <c r="I909" s="25"/>
      <c r="J909" s="26" t="s">
        <v>86</v>
      </c>
      <c r="K909" s="26"/>
      <c r="L909" s="26">
        <v>149</v>
      </c>
      <c r="M909" s="26"/>
      <c r="N909" s="26">
        <v>169</v>
      </c>
      <c r="O909" s="26">
        <v>0</v>
      </c>
      <c r="P909" s="26" t="s">
        <v>102</v>
      </c>
      <c r="Q909" s="26"/>
      <c r="S909" s="26"/>
      <c r="T909" s="26"/>
      <c r="U909" s="26"/>
      <c r="V909" s="26"/>
      <c r="Y909" s="26"/>
      <c r="Z909" s="26"/>
    </row>
    <row r="910" spans="1:26" x14ac:dyDescent="0.35">
      <c r="A910" s="23">
        <v>40010</v>
      </c>
      <c r="B910" s="25">
        <v>2009</v>
      </c>
      <c r="C910" s="25">
        <v>7</v>
      </c>
      <c r="D910" s="25">
        <v>16</v>
      </c>
      <c r="E910" s="26" t="s">
        <v>134</v>
      </c>
      <c r="F910" s="26">
        <v>1</v>
      </c>
      <c r="G910" s="26"/>
      <c r="H910" s="26"/>
      <c r="I910" s="25"/>
      <c r="J910" s="26" t="s">
        <v>86</v>
      </c>
      <c r="K910" s="26"/>
      <c r="L910" s="26">
        <v>152</v>
      </c>
      <c r="M910" s="26"/>
      <c r="N910" s="26">
        <v>172</v>
      </c>
      <c r="O910" s="26">
        <v>0</v>
      </c>
      <c r="P910" s="26" t="s">
        <v>102</v>
      </c>
      <c r="Q910" s="26"/>
      <c r="S910" s="26"/>
      <c r="T910" s="26"/>
      <c r="U910" s="26"/>
      <c r="V910" s="26"/>
      <c r="Y910" s="26"/>
      <c r="Z910" s="26"/>
    </row>
    <row r="911" spans="1:26" x14ac:dyDescent="0.35">
      <c r="A911" s="23">
        <v>40010</v>
      </c>
      <c r="B911" s="25">
        <v>2009</v>
      </c>
      <c r="C911" s="25">
        <v>7</v>
      </c>
      <c r="D911" s="25">
        <v>16</v>
      </c>
      <c r="E911" s="26" t="s">
        <v>134</v>
      </c>
      <c r="F911" s="26">
        <v>1</v>
      </c>
      <c r="G911" s="26"/>
      <c r="H911" s="26"/>
      <c r="I911" s="25"/>
      <c r="J911" s="26" t="s">
        <v>86</v>
      </c>
      <c r="K911" s="26"/>
      <c r="L911" s="26">
        <v>154</v>
      </c>
      <c r="M911" s="26"/>
      <c r="N911" s="26">
        <v>174</v>
      </c>
      <c r="O911" s="26">
        <v>0</v>
      </c>
      <c r="P911" s="26" t="s">
        <v>102</v>
      </c>
      <c r="Q911" s="26"/>
      <c r="S911" s="26"/>
      <c r="T911" s="26"/>
      <c r="U911" s="26"/>
      <c r="V911" s="26"/>
      <c r="Y911" s="26"/>
      <c r="Z911" s="26"/>
    </row>
    <row r="912" spans="1:26" x14ac:dyDescent="0.35">
      <c r="A912" s="23">
        <v>40010</v>
      </c>
      <c r="B912" s="25">
        <v>2009</v>
      </c>
      <c r="C912" s="25">
        <v>7</v>
      </c>
      <c r="D912" s="25">
        <v>16</v>
      </c>
      <c r="E912" s="26" t="s">
        <v>134</v>
      </c>
      <c r="F912" s="26">
        <v>1</v>
      </c>
      <c r="G912" s="26"/>
      <c r="H912" s="26"/>
      <c r="I912" s="25"/>
      <c r="J912" s="26" t="s">
        <v>86</v>
      </c>
      <c r="K912" s="26"/>
      <c r="L912" s="26">
        <v>167</v>
      </c>
      <c r="M912" s="26"/>
      <c r="N912" s="26">
        <v>190</v>
      </c>
      <c r="O912" s="26">
        <v>1</v>
      </c>
      <c r="P912" s="26" t="s">
        <v>101</v>
      </c>
      <c r="Q912" s="26"/>
      <c r="S912" s="26"/>
      <c r="T912" s="26"/>
      <c r="U912" s="26"/>
      <c r="V912" s="26"/>
      <c r="Y912" s="26"/>
      <c r="Z912" s="26"/>
    </row>
    <row r="913" spans="1:26" x14ac:dyDescent="0.35">
      <c r="A913" s="23">
        <v>40010</v>
      </c>
      <c r="B913" s="25">
        <v>2009</v>
      </c>
      <c r="C913" s="25">
        <v>7</v>
      </c>
      <c r="D913" s="25">
        <v>16</v>
      </c>
      <c r="E913" s="26" t="s">
        <v>134</v>
      </c>
      <c r="F913" s="26">
        <v>1</v>
      </c>
      <c r="G913" s="26"/>
      <c r="H913" s="26"/>
      <c r="I913" s="25"/>
      <c r="J913" s="26" t="s">
        <v>87</v>
      </c>
      <c r="K913" s="26"/>
      <c r="L913" s="26">
        <v>189</v>
      </c>
      <c r="M913" s="26"/>
      <c r="N913" s="26">
        <v>212</v>
      </c>
      <c r="O913" s="26">
        <v>1</v>
      </c>
      <c r="P913" s="26" t="s">
        <v>101</v>
      </c>
      <c r="Q913" s="26"/>
      <c r="S913" s="26"/>
      <c r="T913" s="26"/>
      <c r="U913" s="26"/>
      <c r="V913" s="26"/>
      <c r="Y913" s="26"/>
      <c r="Z913" s="26"/>
    </row>
    <row r="914" spans="1:26" x14ac:dyDescent="0.35">
      <c r="A914" s="23">
        <v>40010</v>
      </c>
      <c r="B914" s="25">
        <v>2009</v>
      </c>
      <c r="C914" s="25">
        <v>7</v>
      </c>
      <c r="D914" s="25">
        <v>16</v>
      </c>
      <c r="E914" s="26" t="s">
        <v>134</v>
      </c>
      <c r="F914" s="26">
        <v>1</v>
      </c>
      <c r="G914" s="26"/>
      <c r="H914" s="26"/>
      <c r="I914" s="25"/>
      <c r="J914" s="26" t="s">
        <v>87</v>
      </c>
      <c r="K914" s="26"/>
      <c r="L914" s="26">
        <v>200</v>
      </c>
      <c r="M914" s="26"/>
      <c r="N914" s="26">
        <v>224</v>
      </c>
      <c r="O914" s="26">
        <v>1</v>
      </c>
      <c r="P914" s="26" t="s">
        <v>101</v>
      </c>
      <c r="Q914" s="26"/>
      <c r="S914" s="26"/>
      <c r="T914" s="26"/>
      <c r="U914" s="26"/>
      <c r="V914" s="26"/>
      <c r="Y914" s="26"/>
      <c r="Z914" s="26"/>
    </row>
    <row r="915" spans="1:26" x14ac:dyDescent="0.35">
      <c r="A915" s="23">
        <v>40010</v>
      </c>
      <c r="B915" s="25">
        <v>2009</v>
      </c>
      <c r="C915" s="25">
        <v>7</v>
      </c>
      <c r="D915" s="25">
        <v>16</v>
      </c>
      <c r="E915" s="26" t="s">
        <v>134</v>
      </c>
      <c r="F915" s="26">
        <v>1</v>
      </c>
      <c r="G915" s="26"/>
      <c r="H915" s="26"/>
      <c r="I915" s="25"/>
      <c r="J915" s="26" t="s">
        <v>86</v>
      </c>
      <c r="K915" s="26"/>
      <c r="L915" s="26">
        <v>166</v>
      </c>
      <c r="M915" s="26"/>
      <c r="N915" s="26">
        <v>182</v>
      </c>
      <c r="O915" s="26">
        <v>1</v>
      </c>
      <c r="P915" s="26" t="s">
        <v>101</v>
      </c>
      <c r="Q915" s="26"/>
      <c r="S915" s="26"/>
      <c r="T915" s="26"/>
      <c r="U915" s="26"/>
      <c r="V915" s="26"/>
      <c r="Y915" s="26"/>
      <c r="Z915" s="26"/>
    </row>
    <row r="916" spans="1:26" x14ac:dyDescent="0.35">
      <c r="A916" s="23">
        <v>40010</v>
      </c>
      <c r="B916" s="25">
        <v>2009</v>
      </c>
      <c r="C916" s="25">
        <v>7</v>
      </c>
      <c r="D916" s="25">
        <v>16</v>
      </c>
      <c r="E916" s="26" t="s">
        <v>134</v>
      </c>
      <c r="F916" s="26">
        <v>1</v>
      </c>
      <c r="G916" s="26"/>
      <c r="H916" s="26"/>
      <c r="I916" s="25"/>
      <c r="J916" s="26" t="s">
        <v>86</v>
      </c>
      <c r="K916" s="26"/>
      <c r="L916" s="26">
        <v>165</v>
      </c>
      <c r="M916" s="26"/>
      <c r="N916" s="26">
        <v>187</v>
      </c>
      <c r="O916" s="26">
        <v>1</v>
      </c>
      <c r="P916" s="26" t="s">
        <v>101</v>
      </c>
      <c r="Q916" s="26"/>
      <c r="S916" s="26"/>
      <c r="T916" s="26"/>
      <c r="U916" s="26"/>
      <c r="V916" s="26"/>
      <c r="Y916" s="26"/>
      <c r="Z916" s="26"/>
    </row>
    <row r="917" spans="1:26" x14ac:dyDescent="0.35">
      <c r="A917" s="23">
        <v>40010</v>
      </c>
      <c r="B917" s="25">
        <v>2009</v>
      </c>
      <c r="C917" s="25">
        <v>7</v>
      </c>
      <c r="D917" s="25">
        <v>16</v>
      </c>
      <c r="E917" s="26" t="s">
        <v>134</v>
      </c>
      <c r="F917" s="26">
        <v>1</v>
      </c>
      <c r="G917" s="26"/>
      <c r="H917" s="26"/>
      <c r="I917" s="25"/>
      <c r="J917" s="26" t="s">
        <v>87</v>
      </c>
      <c r="K917" s="26"/>
      <c r="L917" s="26">
        <v>163</v>
      </c>
      <c r="M917" s="26"/>
      <c r="N917" s="26">
        <v>180</v>
      </c>
      <c r="O917" s="26">
        <v>1</v>
      </c>
      <c r="P917" s="26" t="s">
        <v>101</v>
      </c>
      <c r="Q917" s="26"/>
      <c r="S917" s="26"/>
      <c r="T917" s="26"/>
      <c r="U917" s="26"/>
      <c r="V917" s="26"/>
      <c r="Y917" s="26"/>
      <c r="Z917" s="26"/>
    </row>
    <row r="918" spans="1:26" x14ac:dyDescent="0.35">
      <c r="A918" s="23">
        <v>40011</v>
      </c>
      <c r="B918" s="25">
        <v>2009</v>
      </c>
      <c r="C918" s="25">
        <v>7</v>
      </c>
      <c r="D918" s="25">
        <v>17</v>
      </c>
      <c r="E918" s="26" t="s">
        <v>134</v>
      </c>
      <c r="F918" s="26">
        <v>1</v>
      </c>
      <c r="G918" s="26"/>
      <c r="H918" s="26"/>
      <c r="I918" s="25"/>
      <c r="J918" s="26" t="s">
        <v>86</v>
      </c>
      <c r="K918" s="26"/>
      <c r="L918" s="26">
        <v>173</v>
      </c>
      <c r="M918" s="26"/>
      <c r="N918" s="26">
        <v>193</v>
      </c>
      <c r="O918" s="26">
        <v>0</v>
      </c>
      <c r="P918" s="26" t="s">
        <v>102</v>
      </c>
      <c r="Q918" s="26"/>
      <c r="S918" s="26"/>
      <c r="T918" s="26"/>
      <c r="U918" s="26"/>
      <c r="V918" s="26"/>
      <c r="Y918" s="26"/>
      <c r="Z918" s="26"/>
    </row>
    <row r="919" spans="1:26" x14ac:dyDescent="0.35">
      <c r="A919" s="23">
        <v>40011</v>
      </c>
      <c r="B919" s="25">
        <v>2009</v>
      </c>
      <c r="C919" s="25">
        <v>7</v>
      </c>
      <c r="D919" s="25">
        <v>17</v>
      </c>
      <c r="E919" s="26" t="s">
        <v>134</v>
      </c>
      <c r="F919" s="26">
        <v>1</v>
      </c>
      <c r="G919" s="26"/>
      <c r="H919" s="26"/>
      <c r="I919" s="25"/>
      <c r="J919" s="26" t="s">
        <v>87</v>
      </c>
      <c r="K919" s="26"/>
      <c r="L919" s="26">
        <v>184</v>
      </c>
      <c r="M919" s="26"/>
      <c r="N919" s="26">
        <v>205</v>
      </c>
      <c r="O919" s="26">
        <v>1</v>
      </c>
      <c r="P919" s="26" t="s">
        <v>101</v>
      </c>
      <c r="Q919" s="26"/>
      <c r="S919" s="26"/>
      <c r="T919" s="26"/>
      <c r="U919" s="26"/>
      <c r="V919" s="26"/>
      <c r="Y919" s="26"/>
      <c r="Z919" s="26"/>
    </row>
    <row r="920" spans="1:26" x14ac:dyDescent="0.35">
      <c r="A920" s="23">
        <v>40011</v>
      </c>
      <c r="B920" s="25">
        <v>2009</v>
      </c>
      <c r="C920" s="25">
        <v>7</v>
      </c>
      <c r="D920" s="25">
        <v>17</v>
      </c>
      <c r="E920" s="26" t="s">
        <v>134</v>
      </c>
      <c r="F920" s="26">
        <v>1</v>
      </c>
      <c r="G920" s="26"/>
      <c r="H920" s="26"/>
      <c r="I920" s="25"/>
      <c r="J920" s="26" t="s">
        <v>87</v>
      </c>
      <c r="K920" s="26"/>
      <c r="L920" s="26">
        <v>172</v>
      </c>
      <c r="M920" s="26"/>
      <c r="N920" s="26">
        <v>192</v>
      </c>
      <c r="O920" s="26">
        <v>1</v>
      </c>
      <c r="P920" s="26" t="s">
        <v>101</v>
      </c>
      <c r="Q920" s="26"/>
      <c r="S920" s="26"/>
      <c r="T920" s="26"/>
      <c r="U920" s="26"/>
      <c r="V920" s="26"/>
      <c r="Y920" s="26"/>
      <c r="Z920" s="26"/>
    </row>
    <row r="921" spans="1:26" x14ac:dyDescent="0.35">
      <c r="A921" s="23">
        <v>40012</v>
      </c>
      <c r="B921" s="25">
        <v>2009</v>
      </c>
      <c r="C921" s="25">
        <v>7</v>
      </c>
      <c r="D921" s="25">
        <v>18</v>
      </c>
      <c r="E921" s="26" t="s">
        <v>134</v>
      </c>
      <c r="F921" s="26">
        <v>1</v>
      </c>
      <c r="G921" s="26"/>
      <c r="H921" s="26"/>
      <c r="I921" s="25"/>
      <c r="J921" s="26" t="s">
        <v>86</v>
      </c>
      <c r="K921" s="26"/>
      <c r="L921" s="26">
        <v>142</v>
      </c>
      <c r="M921" s="26"/>
      <c r="N921" s="26">
        <v>162</v>
      </c>
      <c r="O921" s="26">
        <v>0</v>
      </c>
      <c r="P921" s="26" t="s">
        <v>102</v>
      </c>
      <c r="Q921" s="26"/>
      <c r="S921" s="26"/>
      <c r="T921" s="26"/>
      <c r="U921" s="26"/>
      <c r="V921" s="26"/>
      <c r="Y921" s="26"/>
      <c r="Z921" s="26"/>
    </row>
    <row r="922" spans="1:26" x14ac:dyDescent="0.35">
      <c r="A922" s="23">
        <v>40012</v>
      </c>
      <c r="B922" s="25">
        <v>2009</v>
      </c>
      <c r="C922" s="25">
        <v>7</v>
      </c>
      <c r="D922" s="25">
        <v>18</v>
      </c>
      <c r="E922" s="26" t="s">
        <v>134</v>
      </c>
      <c r="F922" s="26">
        <v>1</v>
      </c>
      <c r="G922" s="26"/>
      <c r="H922" s="26"/>
      <c r="I922" s="25"/>
      <c r="J922" s="26" t="s">
        <v>86</v>
      </c>
      <c r="K922" s="26"/>
      <c r="L922" s="26">
        <v>145</v>
      </c>
      <c r="M922" s="26"/>
      <c r="N922" s="26">
        <v>163</v>
      </c>
      <c r="O922" s="26">
        <v>0</v>
      </c>
      <c r="P922" s="26" t="s">
        <v>102</v>
      </c>
      <c r="Q922" s="26"/>
      <c r="S922" s="26"/>
      <c r="T922" s="26"/>
      <c r="U922" s="26"/>
      <c r="V922" s="26"/>
      <c r="Y922" s="26"/>
      <c r="Z922" s="26"/>
    </row>
    <row r="923" spans="1:26" x14ac:dyDescent="0.35">
      <c r="A923" s="23">
        <v>40012</v>
      </c>
      <c r="B923" s="25">
        <v>2009</v>
      </c>
      <c r="C923" s="25">
        <v>7</v>
      </c>
      <c r="D923" s="25">
        <v>18</v>
      </c>
      <c r="E923" s="26" t="s">
        <v>134</v>
      </c>
      <c r="F923" s="26">
        <v>1</v>
      </c>
      <c r="G923" s="26"/>
      <c r="H923" s="26"/>
      <c r="I923" s="25"/>
      <c r="J923" s="26" t="s">
        <v>86</v>
      </c>
      <c r="K923" s="26"/>
      <c r="L923" s="26">
        <v>144</v>
      </c>
      <c r="M923" s="26"/>
      <c r="N923" s="26">
        <v>161</v>
      </c>
      <c r="O923" s="26">
        <v>0</v>
      </c>
      <c r="P923" s="26" t="s">
        <v>102</v>
      </c>
      <c r="Q923" s="26"/>
      <c r="S923" s="26"/>
      <c r="T923" s="26"/>
      <c r="U923" s="26"/>
      <c r="V923" s="26"/>
      <c r="Y923" s="26"/>
      <c r="Z923" s="26"/>
    </row>
    <row r="924" spans="1:26" x14ac:dyDescent="0.35">
      <c r="A924" s="23">
        <v>40012</v>
      </c>
      <c r="B924" s="25">
        <v>2009</v>
      </c>
      <c r="C924" s="25">
        <v>7</v>
      </c>
      <c r="D924" s="25">
        <v>18</v>
      </c>
      <c r="E924" s="26" t="s">
        <v>134</v>
      </c>
      <c r="F924" s="26">
        <v>1</v>
      </c>
      <c r="G924" s="26"/>
      <c r="H924" s="26"/>
      <c r="I924" s="25"/>
      <c r="J924" s="26" t="s">
        <v>86</v>
      </c>
      <c r="K924" s="26"/>
      <c r="L924" s="26">
        <v>155</v>
      </c>
      <c r="M924" s="26"/>
      <c r="N924" s="26">
        <v>175</v>
      </c>
      <c r="O924" s="26">
        <v>0</v>
      </c>
      <c r="P924" s="26" t="s">
        <v>102</v>
      </c>
      <c r="Q924" s="26"/>
      <c r="S924" s="26"/>
      <c r="T924" s="26"/>
      <c r="U924" s="26"/>
      <c r="V924" s="26"/>
      <c r="Y924" s="26"/>
      <c r="Z924" s="26"/>
    </row>
    <row r="925" spans="1:26" x14ac:dyDescent="0.35">
      <c r="A925" s="23">
        <v>40012</v>
      </c>
      <c r="B925" s="25">
        <v>2009</v>
      </c>
      <c r="C925" s="25">
        <v>7</v>
      </c>
      <c r="D925" s="25">
        <v>18</v>
      </c>
      <c r="E925" s="26" t="s">
        <v>134</v>
      </c>
      <c r="F925" s="26">
        <v>1</v>
      </c>
      <c r="G925" s="26"/>
      <c r="H925" s="26"/>
      <c r="I925" s="25"/>
      <c r="J925" s="26" t="s">
        <v>86</v>
      </c>
      <c r="K925" s="26"/>
      <c r="L925" s="26">
        <v>164</v>
      </c>
      <c r="M925" s="26"/>
      <c r="N925" s="26">
        <v>189</v>
      </c>
      <c r="O925" s="26">
        <v>0</v>
      </c>
      <c r="P925" s="26" t="s">
        <v>102</v>
      </c>
      <c r="Q925" s="26"/>
      <c r="S925" s="26"/>
      <c r="T925" s="26"/>
      <c r="U925" s="26"/>
      <c r="V925" s="26"/>
      <c r="Y925" s="26"/>
      <c r="Z925" s="26"/>
    </row>
    <row r="926" spans="1:26" x14ac:dyDescent="0.35">
      <c r="A926" s="23">
        <v>40012</v>
      </c>
      <c r="B926" s="25">
        <v>2009</v>
      </c>
      <c r="C926" s="25">
        <v>7</v>
      </c>
      <c r="D926" s="25">
        <v>18</v>
      </c>
      <c r="E926" s="26" t="s">
        <v>134</v>
      </c>
      <c r="F926" s="26">
        <v>1</v>
      </c>
      <c r="G926" s="26"/>
      <c r="H926" s="26"/>
      <c r="I926" s="25"/>
      <c r="J926" s="26" t="s">
        <v>86</v>
      </c>
      <c r="K926" s="26"/>
      <c r="L926" s="26">
        <v>174</v>
      </c>
      <c r="M926" s="26"/>
      <c r="N926" s="26">
        <v>194</v>
      </c>
      <c r="O926" s="26">
        <v>0</v>
      </c>
      <c r="P926" s="26" t="s">
        <v>102</v>
      </c>
      <c r="Q926" s="26"/>
      <c r="S926" s="26"/>
      <c r="T926" s="26"/>
      <c r="U926" s="26"/>
      <c r="V926" s="26"/>
      <c r="Y926" s="26"/>
      <c r="Z926" s="26"/>
    </row>
    <row r="927" spans="1:26" x14ac:dyDescent="0.35">
      <c r="A927" s="23">
        <v>40012</v>
      </c>
      <c r="B927" s="25">
        <v>2009</v>
      </c>
      <c r="C927" s="25">
        <v>7</v>
      </c>
      <c r="D927" s="25">
        <v>18</v>
      </c>
      <c r="E927" s="26" t="s">
        <v>134</v>
      </c>
      <c r="F927" s="26">
        <v>1</v>
      </c>
      <c r="G927" s="26"/>
      <c r="H927" s="26"/>
      <c r="I927" s="25"/>
      <c r="J927" s="26" t="s">
        <v>87</v>
      </c>
      <c r="K927" s="26"/>
      <c r="L927" s="26">
        <v>184</v>
      </c>
      <c r="M927" s="26"/>
      <c r="N927" s="26">
        <v>206</v>
      </c>
      <c r="O927" s="26">
        <v>1</v>
      </c>
      <c r="P927" s="26" t="s">
        <v>101</v>
      </c>
      <c r="Q927" s="26"/>
      <c r="S927" s="26"/>
      <c r="T927" s="26"/>
      <c r="U927" s="26"/>
      <c r="V927" s="26"/>
      <c r="Y927" s="26"/>
      <c r="Z927" s="26"/>
    </row>
    <row r="928" spans="1:26" x14ac:dyDescent="0.35">
      <c r="A928" s="23">
        <v>40012</v>
      </c>
      <c r="B928" s="25">
        <v>2009</v>
      </c>
      <c r="C928" s="25">
        <v>7</v>
      </c>
      <c r="D928" s="25">
        <v>18</v>
      </c>
      <c r="E928" s="26" t="s">
        <v>134</v>
      </c>
      <c r="F928" s="26">
        <v>1</v>
      </c>
      <c r="G928" s="26"/>
      <c r="H928" s="26"/>
      <c r="I928" s="25"/>
      <c r="J928" s="26" t="s">
        <v>86</v>
      </c>
      <c r="K928" s="26"/>
      <c r="L928" s="26">
        <v>167</v>
      </c>
      <c r="M928" s="26"/>
      <c r="N928" s="26">
        <v>185</v>
      </c>
      <c r="O928" s="26">
        <v>1</v>
      </c>
      <c r="P928" s="26" t="s">
        <v>101</v>
      </c>
      <c r="Q928" s="26"/>
      <c r="S928" s="26"/>
      <c r="T928" s="26"/>
      <c r="U928" s="26"/>
      <c r="V928" s="26"/>
      <c r="Y928" s="26"/>
      <c r="Z928" s="26"/>
    </row>
    <row r="929" spans="1:26" x14ac:dyDescent="0.35">
      <c r="A929" s="23">
        <v>40012</v>
      </c>
      <c r="B929" s="25">
        <v>2009</v>
      </c>
      <c r="C929" s="25">
        <v>7</v>
      </c>
      <c r="D929" s="25">
        <v>18</v>
      </c>
      <c r="E929" s="26" t="s">
        <v>134</v>
      </c>
      <c r="F929" s="26">
        <v>1</v>
      </c>
      <c r="G929" s="26"/>
      <c r="H929" s="26"/>
      <c r="I929" s="25"/>
      <c r="J929" s="26" t="s">
        <v>86</v>
      </c>
      <c r="K929" s="26"/>
      <c r="L929" s="26">
        <v>174</v>
      </c>
      <c r="M929" s="26"/>
      <c r="N929" s="26">
        <v>194</v>
      </c>
      <c r="O929" s="26">
        <v>1</v>
      </c>
      <c r="P929" s="26" t="s">
        <v>101</v>
      </c>
      <c r="Q929" s="26"/>
      <c r="S929" s="26"/>
      <c r="T929" s="26"/>
      <c r="U929" s="26"/>
      <c r="V929" s="26"/>
      <c r="Y929" s="26"/>
      <c r="Z929" s="26"/>
    </row>
    <row r="930" spans="1:26" x14ac:dyDescent="0.35">
      <c r="A930" s="23">
        <v>40014</v>
      </c>
      <c r="B930" s="25">
        <v>2009</v>
      </c>
      <c r="C930" s="25">
        <v>7</v>
      </c>
      <c r="D930" s="25">
        <v>20</v>
      </c>
      <c r="E930" s="26" t="s">
        <v>123</v>
      </c>
      <c r="F930" s="26">
        <v>1</v>
      </c>
      <c r="G930" s="26"/>
      <c r="H930" s="26"/>
      <c r="I930" s="25"/>
      <c r="J930" s="26" t="s">
        <v>86</v>
      </c>
      <c r="K930" s="26"/>
      <c r="L930" s="26">
        <v>152</v>
      </c>
      <c r="M930" s="26"/>
      <c r="N930" s="26">
        <v>170</v>
      </c>
      <c r="O930" s="26">
        <v>0</v>
      </c>
      <c r="P930" s="26" t="s">
        <v>102</v>
      </c>
      <c r="Q930" s="26"/>
      <c r="S930" s="26" t="s">
        <v>145</v>
      </c>
      <c r="T930" s="26"/>
      <c r="U930" s="26"/>
      <c r="V930" s="26"/>
      <c r="Y930" s="26"/>
      <c r="Z930" s="26"/>
    </row>
    <row r="931" spans="1:26" x14ac:dyDescent="0.35">
      <c r="A931" s="23">
        <v>40014</v>
      </c>
      <c r="B931" s="25">
        <v>2009</v>
      </c>
      <c r="C931" s="25">
        <v>7</v>
      </c>
      <c r="D931" s="25">
        <v>20</v>
      </c>
      <c r="E931" s="26" t="s">
        <v>123</v>
      </c>
      <c r="F931" s="26">
        <v>1</v>
      </c>
      <c r="G931" s="26"/>
      <c r="H931" s="26"/>
      <c r="I931" s="25"/>
      <c r="J931" s="26" t="s">
        <v>86</v>
      </c>
      <c r="K931" s="26"/>
      <c r="L931" s="26">
        <v>149</v>
      </c>
      <c r="M931" s="26"/>
      <c r="N931" s="26">
        <v>166</v>
      </c>
      <c r="O931" s="26">
        <v>0</v>
      </c>
      <c r="P931" s="26" t="s">
        <v>102</v>
      </c>
      <c r="Q931" s="26"/>
      <c r="S931" s="26" t="s">
        <v>145</v>
      </c>
      <c r="T931" s="26"/>
      <c r="U931" s="26"/>
      <c r="V931" s="26"/>
      <c r="Y931" s="26"/>
      <c r="Z931" s="26"/>
    </row>
    <row r="932" spans="1:26" x14ac:dyDescent="0.35">
      <c r="A932" s="23">
        <v>40014</v>
      </c>
      <c r="B932" s="25">
        <v>2009</v>
      </c>
      <c r="C932" s="25">
        <v>7</v>
      </c>
      <c r="D932" s="25">
        <v>20</v>
      </c>
      <c r="E932" s="26" t="s">
        <v>123</v>
      </c>
      <c r="F932" s="26">
        <v>1</v>
      </c>
      <c r="G932" s="26"/>
      <c r="H932" s="26"/>
      <c r="I932" s="25"/>
      <c r="J932" s="26" t="s">
        <v>87</v>
      </c>
      <c r="K932" s="26"/>
      <c r="L932" s="26">
        <v>172</v>
      </c>
      <c r="M932" s="26"/>
      <c r="N932" s="26">
        <v>192</v>
      </c>
      <c r="O932" s="26">
        <v>1</v>
      </c>
      <c r="P932" s="26" t="s">
        <v>101</v>
      </c>
      <c r="Q932" s="26"/>
      <c r="S932" s="26"/>
      <c r="T932" s="26"/>
      <c r="U932" s="26"/>
      <c r="V932" s="26"/>
      <c r="Y932" s="26"/>
      <c r="Z932" s="26"/>
    </row>
    <row r="933" spans="1:26" x14ac:dyDescent="0.35">
      <c r="A933" s="23">
        <v>40014</v>
      </c>
      <c r="B933" s="25">
        <v>2009</v>
      </c>
      <c r="C933" s="25">
        <v>7</v>
      </c>
      <c r="D933" s="25">
        <v>20</v>
      </c>
      <c r="E933" s="26" t="s">
        <v>123</v>
      </c>
      <c r="F933" s="26">
        <v>1</v>
      </c>
      <c r="G933" s="26"/>
      <c r="H933" s="26"/>
      <c r="I933" s="25"/>
      <c r="J933" s="26" t="s">
        <v>87</v>
      </c>
      <c r="K933" s="26"/>
      <c r="L933" s="26">
        <v>180</v>
      </c>
      <c r="M933" s="26"/>
      <c r="N933" s="26">
        <v>202</v>
      </c>
      <c r="O933" s="26">
        <v>1</v>
      </c>
      <c r="P933" s="26" t="s">
        <v>101</v>
      </c>
      <c r="Q933" s="26"/>
      <c r="S933" s="26"/>
      <c r="T933" s="26"/>
      <c r="U933" s="26"/>
      <c r="V933" s="26"/>
      <c r="Y933" s="26"/>
      <c r="Z933" s="26"/>
    </row>
    <row r="934" spans="1:26" x14ac:dyDescent="0.35">
      <c r="A934" s="23">
        <v>40014</v>
      </c>
      <c r="B934" s="25">
        <v>2009</v>
      </c>
      <c r="C934" s="25">
        <v>7</v>
      </c>
      <c r="D934" s="25">
        <v>20</v>
      </c>
      <c r="E934" s="26" t="s">
        <v>123</v>
      </c>
      <c r="F934" s="26">
        <v>1</v>
      </c>
      <c r="G934" s="26"/>
      <c r="H934" s="26"/>
      <c r="I934" s="25"/>
      <c r="J934" s="26" t="s">
        <v>86</v>
      </c>
      <c r="K934" s="26"/>
      <c r="L934" s="26">
        <v>159</v>
      </c>
      <c r="M934" s="26"/>
      <c r="N934" s="26">
        <v>180</v>
      </c>
      <c r="O934" s="26">
        <v>0</v>
      </c>
      <c r="P934" s="26" t="s">
        <v>102</v>
      </c>
      <c r="Q934" s="26"/>
      <c r="S934" s="26"/>
      <c r="T934" s="26"/>
      <c r="U934" s="26"/>
      <c r="V934" s="26"/>
      <c r="Y934" s="26"/>
      <c r="Z934" s="26"/>
    </row>
    <row r="935" spans="1:26" x14ac:dyDescent="0.35">
      <c r="A935" s="23">
        <v>40014</v>
      </c>
      <c r="B935" s="25">
        <v>2009</v>
      </c>
      <c r="C935" s="25">
        <v>7</v>
      </c>
      <c r="D935" s="25">
        <v>20</v>
      </c>
      <c r="E935" s="26" t="s">
        <v>134</v>
      </c>
      <c r="F935" s="26">
        <v>1</v>
      </c>
      <c r="G935" s="26"/>
      <c r="H935" s="26"/>
      <c r="I935" s="25"/>
      <c r="J935" s="26" t="s">
        <v>86</v>
      </c>
      <c r="K935" s="26"/>
      <c r="L935" s="26">
        <v>164</v>
      </c>
      <c r="M935" s="26"/>
      <c r="N935" s="26">
        <v>181</v>
      </c>
      <c r="O935" s="26">
        <v>0</v>
      </c>
      <c r="P935" s="26" t="s">
        <v>102</v>
      </c>
      <c r="Q935" s="26"/>
      <c r="S935" s="26"/>
      <c r="T935" s="26"/>
      <c r="U935" s="26"/>
      <c r="V935" s="26"/>
      <c r="Y935" s="26"/>
      <c r="Z935" s="26"/>
    </row>
    <row r="936" spans="1:26" x14ac:dyDescent="0.35">
      <c r="A936" s="23">
        <v>40014</v>
      </c>
      <c r="B936" s="25">
        <v>2009</v>
      </c>
      <c r="C936" s="25">
        <v>7</v>
      </c>
      <c r="D936" s="25">
        <v>20</v>
      </c>
      <c r="E936" s="26" t="s">
        <v>134</v>
      </c>
      <c r="F936" s="26">
        <v>1</v>
      </c>
      <c r="G936" s="26"/>
      <c r="H936" s="26"/>
      <c r="I936" s="25"/>
      <c r="J936" s="26" t="s">
        <v>87</v>
      </c>
      <c r="K936" s="26"/>
      <c r="L936" s="26">
        <v>164</v>
      </c>
      <c r="M936" s="26"/>
      <c r="N936" s="26">
        <v>181</v>
      </c>
      <c r="O936" s="26">
        <v>1</v>
      </c>
      <c r="P936" s="26" t="s">
        <v>101</v>
      </c>
      <c r="Q936" s="26"/>
      <c r="S936" s="26"/>
      <c r="T936" s="26"/>
      <c r="U936" s="26"/>
      <c r="V936" s="26"/>
      <c r="Y936" s="26"/>
      <c r="Z936" s="26"/>
    </row>
    <row r="937" spans="1:26" x14ac:dyDescent="0.35">
      <c r="A937" s="23">
        <v>40014</v>
      </c>
      <c r="B937" s="25">
        <v>2009</v>
      </c>
      <c r="C937" s="25">
        <v>7</v>
      </c>
      <c r="D937" s="25">
        <v>20</v>
      </c>
      <c r="E937" s="26" t="s">
        <v>134</v>
      </c>
      <c r="F937" s="26">
        <v>1</v>
      </c>
      <c r="G937" s="26"/>
      <c r="H937" s="26"/>
      <c r="I937" s="25"/>
      <c r="J937" s="26" t="s">
        <v>87</v>
      </c>
      <c r="K937" s="26"/>
      <c r="L937" s="26">
        <v>162</v>
      </c>
      <c r="M937" s="26"/>
      <c r="N937" s="26">
        <v>182</v>
      </c>
      <c r="O937" s="26">
        <v>1</v>
      </c>
      <c r="P937" s="26" t="s">
        <v>101</v>
      </c>
      <c r="Q937" s="26"/>
      <c r="S937" s="26"/>
      <c r="T937" s="26"/>
      <c r="U937" s="26"/>
      <c r="V937" s="26"/>
      <c r="Y937" s="26"/>
      <c r="Z937" s="26"/>
    </row>
    <row r="938" spans="1:26" x14ac:dyDescent="0.35">
      <c r="A938" s="23">
        <v>40014</v>
      </c>
      <c r="B938" s="25">
        <v>2009</v>
      </c>
      <c r="C938" s="25">
        <v>7</v>
      </c>
      <c r="D938" s="25">
        <v>20</v>
      </c>
      <c r="E938" s="26" t="s">
        <v>134</v>
      </c>
      <c r="F938" s="26">
        <v>1</v>
      </c>
      <c r="G938" s="26"/>
      <c r="H938" s="26"/>
      <c r="I938" s="25"/>
      <c r="J938" s="26" t="s">
        <v>86</v>
      </c>
      <c r="K938" s="26"/>
      <c r="L938" s="26">
        <v>145</v>
      </c>
      <c r="M938" s="26"/>
      <c r="N938" s="26">
        <v>165</v>
      </c>
      <c r="O938" s="26">
        <v>1</v>
      </c>
      <c r="P938" s="26" t="s">
        <v>100</v>
      </c>
      <c r="Q938" s="26"/>
      <c r="S938" s="26"/>
      <c r="T938" s="26"/>
      <c r="U938" s="26"/>
      <c r="V938" s="26"/>
      <c r="Y938" s="26"/>
      <c r="Z938" s="26"/>
    </row>
    <row r="939" spans="1:26" x14ac:dyDescent="0.35">
      <c r="A939" s="23">
        <v>40014</v>
      </c>
      <c r="B939" s="25">
        <v>2009</v>
      </c>
      <c r="C939" s="25">
        <v>7</v>
      </c>
      <c r="D939" s="25">
        <v>20</v>
      </c>
      <c r="E939" s="26" t="s">
        <v>134</v>
      </c>
      <c r="F939" s="26">
        <v>1</v>
      </c>
      <c r="G939" s="26"/>
      <c r="H939" s="26"/>
      <c r="I939" s="25"/>
      <c r="J939" s="26" t="s">
        <v>87</v>
      </c>
      <c r="K939" s="26"/>
      <c r="L939" s="26">
        <v>175</v>
      </c>
      <c r="M939" s="26"/>
      <c r="N939" s="26">
        <v>192</v>
      </c>
      <c r="O939" s="26">
        <v>1</v>
      </c>
      <c r="P939" s="26" t="s">
        <v>101</v>
      </c>
      <c r="Q939" s="26"/>
      <c r="S939" s="26"/>
      <c r="T939" s="26"/>
      <c r="U939" s="26"/>
      <c r="V939" s="26"/>
      <c r="Y939" s="26"/>
      <c r="Z939" s="26"/>
    </row>
    <row r="940" spans="1:26" x14ac:dyDescent="0.35">
      <c r="A940" s="23">
        <v>40014</v>
      </c>
      <c r="B940" s="25">
        <v>2009</v>
      </c>
      <c r="C940" s="25">
        <v>7</v>
      </c>
      <c r="D940" s="25">
        <v>20</v>
      </c>
      <c r="E940" s="26" t="s">
        <v>134</v>
      </c>
      <c r="F940" s="26">
        <v>1</v>
      </c>
      <c r="G940" s="26"/>
      <c r="H940" s="26"/>
      <c r="I940" s="25"/>
      <c r="J940" s="26" t="s">
        <v>86</v>
      </c>
      <c r="K940" s="26"/>
      <c r="L940" s="26">
        <v>144</v>
      </c>
      <c r="M940" s="26"/>
      <c r="N940" s="26">
        <v>160</v>
      </c>
      <c r="O940" s="26">
        <v>0</v>
      </c>
      <c r="P940" s="26" t="s">
        <v>102</v>
      </c>
      <c r="Q940" s="26"/>
      <c r="S940" s="26"/>
      <c r="T940" s="26"/>
      <c r="U940" s="26"/>
      <c r="V940" s="26"/>
      <c r="Y940" s="26"/>
      <c r="Z940" s="26"/>
    </row>
    <row r="941" spans="1:26" x14ac:dyDescent="0.35">
      <c r="A941" s="23">
        <v>40015</v>
      </c>
      <c r="B941" s="25">
        <v>2009</v>
      </c>
      <c r="C941" s="25">
        <v>7</v>
      </c>
      <c r="D941" s="25">
        <v>21</v>
      </c>
      <c r="E941" s="26" t="s">
        <v>117</v>
      </c>
      <c r="F941" s="26">
        <v>1</v>
      </c>
      <c r="G941" s="26"/>
      <c r="H941" s="26"/>
      <c r="I941" s="25"/>
      <c r="J941" s="26" t="s">
        <v>87</v>
      </c>
      <c r="K941" s="26"/>
      <c r="L941" s="26">
        <v>169</v>
      </c>
      <c r="M941" s="26"/>
      <c r="N941" s="26">
        <v>196</v>
      </c>
      <c r="O941" s="26">
        <v>1</v>
      </c>
      <c r="P941" s="26" t="s">
        <v>101</v>
      </c>
      <c r="Q941" s="26"/>
      <c r="S941" s="26" t="s">
        <v>263</v>
      </c>
      <c r="T941" s="26"/>
      <c r="U941" s="26"/>
      <c r="V941" s="26"/>
      <c r="Y941" s="26"/>
      <c r="Z941" s="26"/>
    </row>
    <row r="942" spans="1:26" x14ac:dyDescent="0.35">
      <c r="A942" s="23">
        <v>40015</v>
      </c>
      <c r="B942" s="25">
        <v>2009</v>
      </c>
      <c r="C942" s="25">
        <v>7</v>
      </c>
      <c r="D942" s="25">
        <v>21</v>
      </c>
      <c r="E942" s="26" t="s">
        <v>117</v>
      </c>
      <c r="F942" s="26">
        <v>1</v>
      </c>
      <c r="G942" s="26"/>
      <c r="H942" s="26"/>
      <c r="I942" s="25"/>
      <c r="J942" s="26" t="s">
        <v>86</v>
      </c>
      <c r="K942" s="26"/>
      <c r="L942" s="26">
        <v>139</v>
      </c>
      <c r="M942" s="26"/>
      <c r="N942" s="26">
        <v>162</v>
      </c>
      <c r="O942" s="26">
        <v>0</v>
      </c>
      <c r="P942" s="26" t="s">
        <v>102</v>
      </c>
      <c r="Q942" s="26"/>
      <c r="S942" s="26" t="s">
        <v>145</v>
      </c>
      <c r="T942" s="26"/>
      <c r="U942" s="26"/>
      <c r="V942" s="26"/>
      <c r="Y942" s="26"/>
      <c r="Z942" s="26"/>
    </row>
    <row r="943" spans="1:26" x14ac:dyDescent="0.35">
      <c r="A943" s="23">
        <v>40015</v>
      </c>
      <c r="B943" s="25">
        <v>2009</v>
      </c>
      <c r="C943" s="25">
        <v>7</v>
      </c>
      <c r="D943" s="25">
        <v>21</v>
      </c>
      <c r="E943" s="26" t="s">
        <v>117</v>
      </c>
      <c r="F943" s="26">
        <v>1</v>
      </c>
      <c r="G943" s="26"/>
      <c r="H943" s="26"/>
      <c r="I943" s="25"/>
      <c r="J943" s="26" t="s">
        <v>86</v>
      </c>
      <c r="K943" s="26"/>
      <c r="L943" s="26">
        <v>153</v>
      </c>
      <c r="M943" s="26"/>
      <c r="N943" s="26">
        <v>173</v>
      </c>
      <c r="O943" s="26">
        <v>1</v>
      </c>
      <c r="P943" s="26" t="s">
        <v>101</v>
      </c>
      <c r="Q943" s="26"/>
      <c r="S943" s="26"/>
      <c r="T943" s="26"/>
      <c r="U943" s="26"/>
      <c r="V943" s="26"/>
      <c r="Y943" s="26"/>
      <c r="Z943" s="26"/>
    </row>
    <row r="944" spans="1:26" x14ac:dyDescent="0.35">
      <c r="A944" s="23">
        <v>40015</v>
      </c>
      <c r="B944" s="25">
        <v>2009</v>
      </c>
      <c r="C944" s="25">
        <v>7</v>
      </c>
      <c r="D944" s="25">
        <v>21</v>
      </c>
      <c r="E944" s="26" t="s">
        <v>119</v>
      </c>
      <c r="F944" s="26">
        <v>1</v>
      </c>
      <c r="G944" s="26"/>
      <c r="H944" s="26"/>
      <c r="I944" s="25"/>
      <c r="J944" s="26" t="s">
        <v>87</v>
      </c>
      <c r="K944" s="26"/>
      <c r="L944" s="26">
        <v>165</v>
      </c>
      <c r="M944" s="26"/>
      <c r="N944" s="26">
        <v>200</v>
      </c>
      <c r="O944" s="26">
        <v>0</v>
      </c>
      <c r="P944" s="26" t="s">
        <v>102</v>
      </c>
      <c r="Q944" s="26"/>
      <c r="S944" s="26" t="s">
        <v>103</v>
      </c>
      <c r="T944" s="26"/>
      <c r="U944" s="26"/>
      <c r="V944" s="26"/>
      <c r="Y944" s="26"/>
      <c r="Z944" s="26"/>
    </row>
    <row r="945" spans="1:26" x14ac:dyDescent="0.35">
      <c r="A945" s="23">
        <v>40015</v>
      </c>
      <c r="B945" s="25">
        <v>2009</v>
      </c>
      <c r="C945" s="25">
        <v>7</v>
      </c>
      <c r="D945" s="25">
        <v>21</v>
      </c>
      <c r="E945" s="26" t="s">
        <v>123</v>
      </c>
      <c r="F945" s="26">
        <v>1</v>
      </c>
      <c r="G945" s="26"/>
      <c r="H945" s="26"/>
      <c r="I945" s="25"/>
      <c r="J945" s="26" t="s">
        <v>86</v>
      </c>
      <c r="K945" s="26"/>
      <c r="L945" s="26">
        <v>143</v>
      </c>
      <c r="M945" s="26"/>
      <c r="N945" s="26">
        <v>161</v>
      </c>
      <c r="O945" s="26">
        <v>0</v>
      </c>
      <c r="P945" s="26" t="s">
        <v>102</v>
      </c>
      <c r="Q945" s="26"/>
      <c r="S945" s="26"/>
      <c r="T945" s="26"/>
      <c r="U945" s="26"/>
      <c r="V945" s="26"/>
      <c r="Y945" s="26"/>
      <c r="Z945" s="26"/>
    </row>
    <row r="946" spans="1:26" x14ac:dyDescent="0.35">
      <c r="A946" s="23">
        <v>40015</v>
      </c>
      <c r="B946" s="25">
        <v>2009</v>
      </c>
      <c r="C946" s="25">
        <v>7</v>
      </c>
      <c r="D946" s="25">
        <v>21</v>
      </c>
      <c r="E946" s="26" t="s">
        <v>123</v>
      </c>
      <c r="F946" s="26">
        <v>1</v>
      </c>
      <c r="G946" s="26"/>
      <c r="H946" s="26"/>
      <c r="I946" s="25"/>
      <c r="J946" s="26" t="s">
        <v>86</v>
      </c>
      <c r="K946" s="26"/>
      <c r="L946" s="26">
        <v>161</v>
      </c>
      <c r="M946" s="26"/>
      <c r="N946" s="26">
        <v>181</v>
      </c>
      <c r="O946" s="26">
        <v>0</v>
      </c>
      <c r="P946" s="26" t="s">
        <v>102</v>
      </c>
      <c r="Q946" s="26"/>
      <c r="S946" s="26"/>
      <c r="T946" s="26"/>
      <c r="U946" s="26"/>
      <c r="V946" s="26"/>
      <c r="Y946" s="26"/>
      <c r="Z946" s="26"/>
    </row>
    <row r="947" spans="1:26" x14ac:dyDescent="0.35">
      <c r="A947" s="23">
        <v>40015</v>
      </c>
      <c r="B947" s="25">
        <v>2009</v>
      </c>
      <c r="C947" s="25">
        <v>7</v>
      </c>
      <c r="D947" s="25">
        <v>21</v>
      </c>
      <c r="E947" s="26" t="s">
        <v>123</v>
      </c>
      <c r="F947" s="26">
        <v>1</v>
      </c>
      <c r="G947" s="26"/>
      <c r="H947" s="26"/>
      <c r="I947" s="25"/>
      <c r="J947" s="26" t="s">
        <v>86</v>
      </c>
      <c r="K947" s="26"/>
      <c r="L947" s="26">
        <v>163</v>
      </c>
      <c r="M947" s="26"/>
      <c r="N947" s="26">
        <v>183</v>
      </c>
      <c r="O947" s="26">
        <v>1</v>
      </c>
      <c r="P947" s="26" t="s">
        <v>101</v>
      </c>
      <c r="Q947" s="26"/>
      <c r="S947" s="26"/>
      <c r="T947" s="26"/>
      <c r="U947" s="26"/>
      <c r="V947" s="26"/>
      <c r="Y947" s="26"/>
      <c r="Z947" s="26"/>
    </row>
    <row r="948" spans="1:26" x14ac:dyDescent="0.35">
      <c r="A948" s="23">
        <v>40015</v>
      </c>
      <c r="B948" s="25">
        <v>2009</v>
      </c>
      <c r="C948" s="25">
        <v>7</v>
      </c>
      <c r="D948" s="25">
        <v>21</v>
      </c>
      <c r="E948" s="26" t="s">
        <v>123</v>
      </c>
      <c r="F948" s="26">
        <v>1</v>
      </c>
      <c r="G948" s="26"/>
      <c r="H948" s="26"/>
      <c r="I948" s="25"/>
      <c r="J948" s="26" t="s">
        <v>86</v>
      </c>
      <c r="K948" s="26"/>
      <c r="L948" s="26">
        <v>164</v>
      </c>
      <c r="M948" s="26"/>
      <c r="N948" s="26">
        <v>186</v>
      </c>
      <c r="O948" s="26">
        <v>0</v>
      </c>
      <c r="P948" s="26" t="s">
        <v>102</v>
      </c>
      <c r="Q948" s="26"/>
      <c r="S948" s="26"/>
      <c r="T948" s="26"/>
      <c r="U948" s="26"/>
      <c r="V948" s="26"/>
      <c r="Y948" s="26"/>
      <c r="Z948" s="26"/>
    </row>
    <row r="949" spans="1:26" x14ac:dyDescent="0.35">
      <c r="A949" s="23">
        <v>40015</v>
      </c>
      <c r="B949" s="25">
        <v>2009</v>
      </c>
      <c r="C949" s="25">
        <v>7</v>
      </c>
      <c r="D949" s="25">
        <v>21</v>
      </c>
      <c r="E949" s="26" t="s">
        <v>123</v>
      </c>
      <c r="F949" s="26">
        <v>1</v>
      </c>
      <c r="G949" s="26"/>
      <c r="H949" s="26"/>
      <c r="I949" s="25"/>
      <c r="J949" s="26" t="s">
        <v>87</v>
      </c>
      <c r="K949" s="26"/>
      <c r="L949" s="26">
        <v>175</v>
      </c>
      <c r="M949" s="26"/>
      <c r="N949" s="26">
        <v>201</v>
      </c>
      <c r="O949" s="26">
        <v>1</v>
      </c>
      <c r="P949" s="26" t="s">
        <v>101</v>
      </c>
      <c r="Q949" s="26"/>
      <c r="S949" s="26" t="s">
        <v>263</v>
      </c>
      <c r="T949" s="26"/>
      <c r="U949" s="26"/>
      <c r="V949" s="26"/>
      <c r="Y949" s="26"/>
      <c r="Z949" s="26"/>
    </row>
    <row r="950" spans="1:26" x14ac:dyDescent="0.35">
      <c r="A950" s="23">
        <v>40015</v>
      </c>
      <c r="B950" s="25">
        <v>2009</v>
      </c>
      <c r="C950" s="25">
        <v>7</v>
      </c>
      <c r="D950" s="25">
        <v>21</v>
      </c>
      <c r="E950" s="26" t="s">
        <v>134</v>
      </c>
      <c r="F950" s="26">
        <v>1</v>
      </c>
      <c r="G950" s="26"/>
      <c r="H950" s="26"/>
      <c r="I950" s="25"/>
      <c r="J950" s="26" t="s">
        <v>86</v>
      </c>
      <c r="K950" s="26"/>
      <c r="L950" s="26">
        <v>138</v>
      </c>
      <c r="M950" s="26"/>
      <c r="N950" s="26">
        <v>154</v>
      </c>
      <c r="O950" s="26">
        <v>0</v>
      </c>
      <c r="P950" s="26" t="s">
        <v>102</v>
      </c>
      <c r="Q950" s="26"/>
      <c r="S950" s="26"/>
      <c r="T950" s="26"/>
      <c r="U950" s="26"/>
      <c r="V950" s="26"/>
      <c r="Y950" s="26"/>
      <c r="Z950" s="26"/>
    </row>
    <row r="951" spans="1:26" x14ac:dyDescent="0.35">
      <c r="A951" s="23">
        <v>40015</v>
      </c>
      <c r="B951" s="25">
        <v>2009</v>
      </c>
      <c r="C951" s="25">
        <v>7</v>
      </c>
      <c r="D951" s="25">
        <v>21</v>
      </c>
      <c r="E951" s="26" t="s">
        <v>134</v>
      </c>
      <c r="F951" s="26">
        <v>1</v>
      </c>
      <c r="G951" s="26"/>
      <c r="H951" s="26"/>
      <c r="I951" s="25"/>
      <c r="J951" s="26" t="s">
        <v>87</v>
      </c>
      <c r="K951" s="26"/>
      <c r="L951" s="26">
        <v>178</v>
      </c>
      <c r="M951" s="26"/>
      <c r="N951" s="26">
        <v>200</v>
      </c>
      <c r="O951" s="26">
        <v>1</v>
      </c>
      <c r="P951" s="26" t="s">
        <v>101</v>
      </c>
      <c r="Q951" s="26"/>
      <c r="S951" s="26"/>
      <c r="T951" s="26"/>
      <c r="U951" s="26"/>
      <c r="V951" s="26"/>
      <c r="Y951" s="26"/>
      <c r="Z951" s="26"/>
    </row>
    <row r="952" spans="1:26" x14ac:dyDescent="0.35">
      <c r="A952" s="23">
        <v>40015</v>
      </c>
      <c r="B952" s="25">
        <v>2009</v>
      </c>
      <c r="C952" s="25">
        <v>7</v>
      </c>
      <c r="D952" s="25">
        <v>21</v>
      </c>
      <c r="E952" s="26" t="s">
        <v>134</v>
      </c>
      <c r="F952" s="26">
        <v>1</v>
      </c>
      <c r="G952" s="26"/>
      <c r="H952" s="26"/>
      <c r="I952" s="25"/>
      <c r="J952" s="26" t="s">
        <v>86</v>
      </c>
      <c r="K952" s="26"/>
      <c r="L952" s="26">
        <v>162</v>
      </c>
      <c r="M952" s="26"/>
      <c r="N952" s="26">
        <v>180</v>
      </c>
      <c r="O952" s="26">
        <v>0</v>
      </c>
      <c r="P952" s="26" t="s">
        <v>102</v>
      </c>
      <c r="Q952" s="26"/>
      <c r="S952" s="26"/>
      <c r="T952" s="26"/>
      <c r="U952" s="26"/>
      <c r="V952" s="26"/>
      <c r="Y952" s="26"/>
      <c r="Z952" s="26"/>
    </row>
    <row r="953" spans="1:26" x14ac:dyDescent="0.35">
      <c r="A953" s="23">
        <v>40015</v>
      </c>
      <c r="B953" s="25">
        <v>2009</v>
      </c>
      <c r="C953" s="25">
        <v>7</v>
      </c>
      <c r="D953" s="25">
        <v>21</v>
      </c>
      <c r="E953" s="26" t="s">
        <v>134</v>
      </c>
      <c r="F953" s="26">
        <v>1</v>
      </c>
      <c r="G953" s="26"/>
      <c r="H953" s="26"/>
      <c r="I953" s="25"/>
      <c r="J953" s="26" t="s">
        <v>87</v>
      </c>
      <c r="K953" s="26"/>
      <c r="L953" s="26">
        <v>189</v>
      </c>
      <c r="M953" s="26"/>
      <c r="N953" s="26">
        <v>213</v>
      </c>
      <c r="O953" s="26">
        <v>1</v>
      </c>
      <c r="P953" s="26" t="s">
        <v>101</v>
      </c>
      <c r="Q953" s="26"/>
      <c r="S953" s="26"/>
      <c r="T953" s="26"/>
      <c r="U953" s="26"/>
      <c r="V953" s="26"/>
      <c r="Y953" s="26"/>
      <c r="Z953" s="26"/>
    </row>
    <row r="954" spans="1:26" x14ac:dyDescent="0.35">
      <c r="A954" s="23">
        <v>40015</v>
      </c>
      <c r="B954" s="25">
        <v>2009</v>
      </c>
      <c r="C954" s="25">
        <v>7</v>
      </c>
      <c r="D954" s="25">
        <v>21</v>
      </c>
      <c r="E954" s="26" t="s">
        <v>134</v>
      </c>
      <c r="F954" s="26">
        <v>1</v>
      </c>
      <c r="G954" s="26"/>
      <c r="H954" s="26"/>
      <c r="I954" s="25"/>
      <c r="J954" s="26" t="s">
        <v>87</v>
      </c>
      <c r="K954" s="26"/>
      <c r="L954" s="26">
        <v>173</v>
      </c>
      <c r="M954" s="26"/>
      <c r="N954" s="26">
        <v>193</v>
      </c>
      <c r="O954" s="26">
        <v>1</v>
      </c>
      <c r="P954" s="26" t="s">
        <v>101</v>
      </c>
      <c r="Q954" s="26"/>
      <c r="S954" s="26"/>
      <c r="T954" s="26"/>
      <c r="U954" s="26"/>
      <c r="V954" s="26"/>
      <c r="Y954" s="26"/>
      <c r="Z954" s="26"/>
    </row>
    <row r="955" spans="1:26" x14ac:dyDescent="0.35">
      <c r="A955" s="23">
        <v>40015</v>
      </c>
      <c r="B955" s="25">
        <v>2009</v>
      </c>
      <c r="C955" s="25">
        <v>7</v>
      </c>
      <c r="D955" s="25">
        <v>21</v>
      </c>
      <c r="E955" s="26" t="s">
        <v>134</v>
      </c>
      <c r="F955" s="26">
        <v>1</v>
      </c>
      <c r="G955" s="26"/>
      <c r="H955" s="26"/>
      <c r="I955" s="25"/>
      <c r="J955" s="26" t="s">
        <v>86</v>
      </c>
      <c r="K955" s="26"/>
      <c r="L955" s="26">
        <v>149</v>
      </c>
      <c r="M955" s="26"/>
      <c r="N955" s="26">
        <v>170</v>
      </c>
      <c r="O955" s="26">
        <v>0</v>
      </c>
      <c r="P955" s="26" t="s">
        <v>102</v>
      </c>
      <c r="Q955" s="26"/>
      <c r="S955" s="26"/>
      <c r="T955" s="26"/>
      <c r="U955" s="26"/>
      <c r="V955" s="26"/>
      <c r="Y955" s="26"/>
      <c r="Z955" s="26"/>
    </row>
    <row r="956" spans="1:26" x14ac:dyDescent="0.35">
      <c r="A956" s="23">
        <v>40015</v>
      </c>
      <c r="B956" s="25">
        <v>2009</v>
      </c>
      <c r="C956" s="25">
        <v>7</v>
      </c>
      <c r="D956" s="25">
        <v>21</v>
      </c>
      <c r="E956" s="26" t="s">
        <v>134</v>
      </c>
      <c r="F956" s="26">
        <v>1</v>
      </c>
      <c r="G956" s="26"/>
      <c r="H956" s="26"/>
      <c r="I956" s="25"/>
      <c r="J956" s="26" t="s">
        <v>86</v>
      </c>
      <c r="K956" s="26"/>
      <c r="L956" s="26">
        <v>160</v>
      </c>
      <c r="M956" s="26"/>
      <c r="N956" s="26">
        <v>180</v>
      </c>
      <c r="O956" s="26">
        <v>1</v>
      </c>
      <c r="P956" s="26" t="s">
        <v>101</v>
      </c>
      <c r="Q956" s="26"/>
      <c r="S956" s="26"/>
      <c r="T956" s="26"/>
      <c r="U956" s="26"/>
      <c r="V956" s="26"/>
      <c r="Y956" s="26"/>
      <c r="Z956" s="26"/>
    </row>
    <row r="957" spans="1:26" x14ac:dyDescent="0.35">
      <c r="A957" s="23">
        <v>40015</v>
      </c>
      <c r="B957" s="25">
        <v>2009</v>
      </c>
      <c r="C957" s="25">
        <v>7</v>
      </c>
      <c r="D957" s="25">
        <v>21</v>
      </c>
      <c r="E957" s="26" t="s">
        <v>134</v>
      </c>
      <c r="F957" s="26">
        <v>1</v>
      </c>
      <c r="G957" s="26"/>
      <c r="H957" s="26"/>
      <c r="I957" s="25"/>
      <c r="J957" s="26" t="s">
        <v>86</v>
      </c>
      <c r="K957" s="26"/>
      <c r="L957" s="26">
        <v>142</v>
      </c>
      <c r="M957" s="26"/>
      <c r="N957" s="26">
        <v>160</v>
      </c>
      <c r="O957" s="26">
        <v>0</v>
      </c>
      <c r="P957" s="26" t="s">
        <v>102</v>
      </c>
      <c r="Q957" s="26"/>
      <c r="S957" s="26"/>
      <c r="T957" s="26"/>
      <c r="U957" s="26"/>
      <c r="V957" s="26"/>
      <c r="Y957" s="26"/>
      <c r="Z957" s="26"/>
    </row>
    <row r="958" spans="1:26" x14ac:dyDescent="0.35">
      <c r="A958" s="23">
        <v>40015</v>
      </c>
      <c r="B958" s="25">
        <v>2009</v>
      </c>
      <c r="C958" s="25">
        <v>7</v>
      </c>
      <c r="D958" s="25">
        <v>21</v>
      </c>
      <c r="E958" s="26" t="s">
        <v>134</v>
      </c>
      <c r="F958" s="26">
        <v>1</v>
      </c>
      <c r="G958" s="26"/>
      <c r="H958" s="26"/>
      <c r="I958" s="25"/>
      <c r="J958" s="26" t="s">
        <v>86</v>
      </c>
      <c r="K958" s="26"/>
      <c r="L958" s="26">
        <v>146</v>
      </c>
      <c r="M958" s="26"/>
      <c r="N958" s="26">
        <v>166</v>
      </c>
      <c r="O958" s="26">
        <v>0</v>
      </c>
      <c r="P958" s="26" t="s">
        <v>102</v>
      </c>
      <c r="Q958" s="26"/>
      <c r="S958" s="26"/>
      <c r="T958" s="26"/>
      <c r="U958" s="26"/>
      <c r="V958" s="26"/>
      <c r="Y958" s="26"/>
      <c r="Z958" s="26"/>
    </row>
    <row r="959" spans="1:26" x14ac:dyDescent="0.35">
      <c r="A959" s="23">
        <v>40015</v>
      </c>
      <c r="B959" s="25">
        <v>2009</v>
      </c>
      <c r="C959" s="25">
        <v>7</v>
      </c>
      <c r="D959" s="25">
        <v>21</v>
      </c>
      <c r="E959" s="26" t="s">
        <v>134</v>
      </c>
      <c r="F959" s="26">
        <v>1</v>
      </c>
      <c r="G959" s="26"/>
      <c r="H959" s="26"/>
      <c r="I959" s="25"/>
      <c r="J959" s="26" t="s">
        <v>87</v>
      </c>
      <c r="K959" s="26"/>
      <c r="L959" s="26">
        <v>162</v>
      </c>
      <c r="M959" s="26"/>
      <c r="N959" s="26">
        <v>186</v>
      </c>
      <c r="O959" s="26">
        <v>0</v>
      </c>
      <c r="P959" s="26" t="s">
        <v>102</v>
      </c>
      <c r="Q959" s="26"/>
      <c r="S959" s="26"/>
      <c r="T959" s="26"/>
      <c r="U959" s="26"/>
      <c r="V959" s="26"/>
      <c r="Y959" s="26"/>
      <c r="Z959" s="26"/>
    </row>
    <row r="960" spans="1:26" x14ac:dyDescent="0.35">
      <c r="A960" s="23">
        <v>40016</v>
      </c>
      <c r="B960" s="25">
        <v>2009</v>
      </c>
      <c r="C960" s="25">
        <v>7</v>
      </c>
      <c r="D960" s="25">
        <v>22</v>
      </c>
      <c r="E960" s="26" t="s">
        <v>123</v>
      </c>
      <c r="F960" s="26">
        <v>1</v>
      </c>
      <c r="G960" s="26"/>
      <c r="H960" s="26"/>
      <c r="I960" s="25"/>
      <c r="J960" s="26" t="s">
        <v>504</v>
      </c>
      <c r="K960" s="26"/>
      <c r="L960" s="26">
        <v>167</v>
      </c>
      <c r="M960" s="26"/>
      <c r="N960" s="26">
        <v>185</v>
      </c>
      <c r="O960" s="26">
        <v>1</v>
      </c>
      <c r="P960" s="26" t="s">
        <v>107</v>
      </c>
      <c r="Q960" s="26"/>
      <c r="S960" s="26" t="s">
        <v>129</v>
      </c>
      <c r="T960" s="26"/>
      <c r="U960" s="26"/>
      <c r="V960" s="26"/>
      <c r="Y960" s="26"/>
      <c r="Z960" s="26"/>
    </row>
    <row r="961" spans="1:26" x14ac:dyDescent="0.35">
      <c r="A961" s="23">
        <v>40017</v>
      </c>
      <c r="B961" s="25">
        <v>2009</v>
      </c>
      <c r="C961" s="25">
        <v>7</v>
      </c>
      <c r="D961" s="25">
        <v>23</v>
      </c>
      <c r="E961" s="26" t="s">
        <v>117</v>
      </c>
      <c r="F961" s="26">
        <v>1</v>
      </c>
      <c r="G961" s="26"/>
      <c r="H961" s="26"/>
      <c r="I961" s="25"/>
      <c r="J961" s="26" t="s">
        <v>504</v>
      </c>
      <c r="K961" s="26"/>
      <c r="L961" s="26">
        <v>171</v>
      </c>
      <c r="M961" s="26"/>
      <c r="N961" s="26">
        <v>200</v>
      </c>
      <c r="O961" s="26">
        <v>1</v>
      </c>
      <c r="P961" s="26" t="s">
        <v>107</v>
      </c>
      <c r="Q961" s="26"/>
      <c r="S961" s="26" t="s">
        <v>129</v>
      </c>
      <c r="T961" s="26"/>
      <c r="U961" s="26"/>
      <c r="V961" s="26"/>
      <c r="Y961" s="26"/>
      <c r="Z961" s="26"/>
    </row>
    <row r="962" spans="1:26" x14ac:dyDescent="0.35">
      <c r="A962" s="23">
        <v>40017</v>
      </c>
      <c r="B962" s="25">
        <v>2009</v>
      </c>
      <c r="C962" s="25">
        <v>7</v>
      </c>
      <c r="D962" s="25">
        <v>23</v>
      </c>
      <c r="E962" s="26" t="s">
        <v>134</v>
      </c>
      <c r="F962" s="26">
        <v>1</v>
      </c>
      <c r="G962" s="26"/>
      <c r="H962" s="26"/>
      <c r="I962" s="25"/>
      <c r="J962" s="26" t="s">
        <v>86</v>
      </c>
      <c r="K962" s="26"/>
      <c r="L962" s="26">
        <v>158</v>
      </c>
      <c r="M962" s="26"/>
      <c r="N962" s="26">
        <v>176</v>
      </c>
      <c r="O962" s="26">
        <v>0</v>
      </c>
      <c r="P962" s="26" t="s">
        <v>102</v>
      </c>
      <c r="Q962" s="26"/>
      <c r="S962" s="26"/>
      <c r="T962" s="26"/>
      <c r="U962" s="26"/>
      <c r="V962" s="26"/>
      <c r="Y962" s="26"/>
      <c r="Z962" s="26"/>
    </row>
    <row r="963" spans="1:26" x14ac:dyDescent="0.35">
      <c r="A963" s="23">
        <v>40018</v>
      </c>
      <c r="B963" s="25">
        <v>2009</v>
      </c>
      <c r="C963" s="25">
        <v>7</v>
      </c>
      <c r="D963" s="25">
        <v>24</v>
      </c>
      <c r="E963" s="26" t="s">
        <v>134</v>
      </c>
      <c r="F963" s="26">
        <v>1</v>
      </c>
      <c r="G963" s="26"/>
      <c r="H963" s="26"/>
      <c r="I963" s="25"/>
      <c r="J963" s="26" t="s">
        <v>87</v>
      </c>
      <c r="K963" s="26"/>
      <c r="L963" s="26"/>
      <c r="M963" s="26"/>
      <c r="N963" s="26"/>
      <c r="O963" s="26">
        <v>1</v>
      </c>
      <c r="P963" s="26" t="s">
        <v>101</v>
      </c>
      <c r="Q963" s="26"/>
      <c r="S963" s="26"/>
      <c r="T963" s="26"/>
      <c r="U963" s="26"/>
      <c r="V963" s="26"/>
      <c r="Y963" s="26"/>
      <c r="Z963" s="26"/>
    </row>
    <row r="964" spans="1:26" x14ac:dyDescent="0.35">
      <c r="A964" s="23">
        <v>40018</v>
      </c>
      <c r="B964" s="25">
        <v>2009</v>
      </c>
      <c r="C964" s="25">
        <v>7</v>
      </c>
      <c r="D964" s="25">
        <v>24</v>
      </c>
      <c r="E964" s="26" t="s">
        <v>134</v>
      </c>
      <c r="F964" s="26">
        <v>1</v>
      </c>
      <c r="G964" s="26"/>
      <c r="H964" s="26"/>
      <c r="I964" s="25"/>
      <c r="J964" s="26" t="s">
        <v>86</v>
      </c>
      <c r="K964" s="26"/>
      <c r="L964" s="26"/>
      <c r="M964" s="26"/>
      <c r="N964" s="26"/>
      <c r="O964" s="26">
        <v>0</v>
      </c>
      <c r="P964" s="26" t="s">
        <v>102</v>
      </c>
      <c r="Q964" s="26"/>
      <c r="S964" s="26"/>
      <c r="T964" s="26"/>
      <c r="U964" s="26"/>
      <c r="V964" s="26"/>
      <c r="Y964" s="26"/>
      <c r="Z964" s="26"/>
    </row>
    <row r="965" spans="1:26" x14ac:dyDescent="0.35">
      <c r="A965" s="23">
        <v>40023</v>
      </c>
      <c r="B965" s="25">
        <v>2009</v>
      </c>
      <c r="C965" s="25">
        <v>7</v>
      </c>
      <c r="D965" s="25">
        <v>29</v>
      </c>
      <c r="E965" s="26" t="s">
        <v>123</v>
      </c>
      <c r="F965" s="26">
        <v>1</v>
      </c>
      <c r="G965" s="26"/>
      <c r="H965" s="26"/>
      <c r="I965" s="25"/>
      <c r="J965" s="26" t="s">
        <v>504</v>
      </c>
      <c r="K965" s="26"/>
      <c r="L965" s="26">
        <v>159</v>
      </c>
      <c r="M965" s="26"/>
      <c r="N965" s="26">
        <v>176</v>
      </c>
      <c r="O965" s="26">
        <v>0</v>
      </c>
      <c r="P965" s="26" t="s">
        <v>102</v>
      </c>
      <c r="Q965" s="26"/>
      <c r="S965" s="26"/>
      <c r="T965" s="26"/>
      <c r="U965" s="26"/>
      <c r="V965" s="26"/>
      <c r="Y965" s="26"/>
      <c r="Z965" s="26"/>
    </row>
    <row r="966" spans="1:26" x14ac:dyDescent="0.35">
      <c r="A966" s="23">
        <v>40027</v>
      </c>
      <c r="B966" s="25">
        <v>2009</v>
      </c>
      <c r="C966" s="25">
        <v>8</v>
      </c>
      <c r="D966" s="25">
        <v>2</v>
      </c>
      <c r="E966" s="26" t="s">
        <v>117</v>
      </c>
      <c r="F966" s="26">
        <v>1</v>
      </c>
      <c r="G966" s="26"/>
      <c r="H966" s="26"/>
      <c r="I966" s="25"/>
      <c r="J966" s="26" t="s">
        <v>86</v>
      </c>
      <c r="K966" s="26"/>
      <c r="L966" s="26">
        <v>160</v>
      </c>
      <c r="M966" s="26"/>
      <c r="N966" s="26">
        <v>180</v>
      </c>
      <c r="O966" s="26">
        <v>1</v>
      </c>
      <c r="P966" s="26" t="s">
        <v>107</v>
      </c>
      <c r="Q966" s="26"/>
      <c r="S966" s="26" t="s">
        <v>129</v>
      </c>
      <c r="T966" s="26"/>
      <c r="U966" s="26"/>
      <c r="V966" s="26"/>
      <c r="Y966" s="26"/>
      <c r="Z966" s="26"/>
    </row>
    <row r="967" spans="1:26" x14ac:dyDescent="0.35">
      <c r="A967" s="23">
        <v>40028</v>
      </c>
      <c r="B967" s="25">
        <v>2009</v>
      </c>
      <c r="C967" s="25">
        <v>8</v>
      </c>
      <c r="D967" s="25">
        <v>3</v>
      </c>
      <c r="E967" s="26" t="s">
        <v>123</v>
      </c>
      <c r="F967" s="26">
        <v>1</v>
      </c>
      <c r="G967" s="26"/>
      <c r="H967" s="26"/>
      <c r="I967" s="25"/>
      <c r="J967" s="26" t="s">
        <v>86</v>
      </c>
      <c r="K967" s="26"/>
      <c r="L967" s="26">
        <v>186</v>
      </c>
      <c r="M967" s="26"/>
      <c r="N967" s="26">
        <v>212</v>
      </c>
      <c r="O967" s="26">
        <v>1</v>
      </c>
      <c r="P967" s="26" t="s">
        <v>101</v>
      </c>
      <c r="Q967" s="26"/>
      <c r="S967" s="26"/>
      <c r="T967" s="26"/>
      <c r="U967" s="26"/>
      <c r="V967" s="26"/>
      <c r="Y967" s="26"/>
      <c r="Z967" s="26"/>
    </row>
    <row r="968" spans="1:26" x14ac:dyDescent="0.35">
      <c r="A968" s="23">
        <v>40028</v>
      </c>
      <c r="B968" s="25">
        <v>2009</v>
      </c>
      <c r="C968" s="25">
        <v>8</v>
      </c>
      <c r="D968" s="25">
        <v>3</v>
      </c>
      <c r="E968" s="26" t="s">
        <v>134</v>
      </c>
      <c r="F968" s="26">
        <v>1</v>
      </c>
      <c r="G968" s="26"/>
      <c r="H968" s="26"/>
      <c r="I968" s="25"/>
      <c r="J968" s="26" t="s">
        <v>87</v>
      </c>
      <c r="K968" s="26"/>
      <c r="L968" s="26">
        <v>174</v>
      </c>
      <c r="M968" s="26"/>
      <c r="N968" s="26">
        <v>191</v>
      </c>
      <c r="O968" s="26">
        <v>1</v>
      </c>
      <c r="P968" s="26" t="s">
        <v>101</v>
      </c>
      <c r="Q968" s="26"/>
      <c r="S968" s="26"/>
      <c r="T968" s="26"/>
      <c r="U968" s="26"/>
      <c r="V968" s="26"/>
      <c r="Y968" s="26"/>
      <c r="Z968" s="26"/>
    </row>
    <row r="969" spans="1:26" x14ac:dyDescent="0.35">
      <c r="A969" s="23">
        <v>40028</v>
      </c>
      <c r="B969" s="25">
        <v>2009</v>
      </c>
      <c r="C969" s="25">
        <v>8</v>
      </c>
      <c r="D969" s="25">
        <v>3</v>
      </c>
      <c r="E969" s="26" t="s">
        <v>134</v>
      </c>
      <c r="F969" s="26">
        <v>1</v>
      </c>
      <c r="G969" s="26"/>
      <c r="H969" s="26"/>
      <c r="I969" s="25"/>
      <c r="J969" s="26" t="s">
        <v>86</v>
      </c>
      <c r="K969" s="26"/>
      <c r="L969" s="26">
        <v>158</v>
      </c>
      <c r="M969" s="26"/>
      <c r="N969" s="26">
        <v>179</v>
      </c>
      <c r="O969" s="26">
        <v>1</v>
      </c>
      <c r="P969" s="26" t="s">
        <v>101</v>
      </c>
      <c r="Q969" s="26"/>
      <c r="S969" s="26"/>
      <c r="T969" s="26"/>
      <c r="U969" s="26"/>
      <c r="V969" s="26"/>
      <c r="Y969" s="26"/>
      <c r="Z969" s="26"/>
    </row>
    <row r="970" spans="1:26" x14ac:dyDescent="0.35">
      <c r="A970" s="23">
        <v>40028</v>
      </c>
      <c r="B970" s="25">
        <v>2009</v>
      </c>
      <c r="C970" s="25">
        <v>8</v>
      </c>
      <c r="D970" s="25">
        <v>3</v>
      </c>
      <c r="E970" s="26" t="s">
        <v>134</v>
      </c>
      <c r="F970" s="26">
        <v>1</v>
      </c>
      <c r="G970" s="26"/>
      <c r="H970" s="26"/>
      <c r="I970" s="25"/>
      <c r="J970" s="26" t="s">
        <v>87</v>
      </c>
      <c r="K970" s="26"/>
      <c r="L970" s="26">
        <v>203</v>
      </c>
      <c r="M970" s="26"/>
      <c r="N970" s="26">
        <v>224</v>
      </c>
      <c r="O970" s="26">
        <v>1</v>
      </c>
      <c r="P970" s="26" t="s">
        <v>101</v>
      </c>
      <c r="Q970" s="26"/>
      <c r="S970" s="26"/>
      <c r="T970" s="26"/>
      <c r="U970" s="26"/>
      <c r="V970" s="26"/>
      <c r="Y970" s="26"/>
      <c r="Z970" s="26"/>
    </row>
    <row r="971" spans="1:26" x14ac:dyDescent="0.35">
      <c r="A971" s="23">
        <v>40028</v>
      </c>
      <c r="B971" s="25">
        <v>2009</v>
      </c>
      <c r="C971" s="25">
        <v>8</v>
      </c>
      <c r="D971" s="25">
        <v>3</v>
      </c>
      <c r="E971" s="26" t="s">
        <v>134</v>
      </c>
      <c r="F971" s="26">
        <v>1</v>
      </c>
      <c r="G971" s="26"/>
      <c r="H971" s="26"/>
      <c r="I971" s="25"/>
      <c r="J971" s="26" t="s">
        <v>86</v>
      </c>
      <c r="K971" s="26"/>
      <c r="L971" s="26">
        <v>155</v>
      </c>
      <c r="M971" s="26"/>
      <c r="N971" s="26">
        <v>176</v>
      </c>
      <c r="O971" s="26">
        <v>1</v>
      </c>
      <c r="P971" s="26" t="s">
        <v>101</v>
      </c>
      <c r="Q971" s="26"/>
      <c r="S971" s="26"/>
      <c r="T971" s="26"/>
      <c r="U971" s="26"/>
      <c r="V971" s="26"/>
      <c r="Y971" s="26"/>
      <c r="Z971" s="26"/>
    </row>
    <row r="972" spans="1:26" x14ac:dyDescent="0.35">
      <c r="A972" s="23">
        <v>40028</v>
      </c>
      <c r="B972" s="25">
        <v>2009</v>
      </c>
      <c r="C972" s="25">
        <v>8</v>
      </c>
      <c r="D972" s="25">
        <v>3</v>
      </c>
      <c r="E972" s="26" t="s">
        <v>134</v>
      </c>
      <c r="F972" s="26">
        <v>1</v>
      </c>
      <c r="G972" s="26"/>
      <c r="H972" s="26"/>
      <c r="I972" s="25"/>
      <c r="J972" s="26" t="s">
        <v>86</v>
      </c>
      <c r="K972" s="26"/>
      <c r="L972" s="26">
        <v>150</v>
      </c>
      <c r="M972" s="26"/>
      <c r="N972" s="26">
        <v>171</v>
      </c>
      <c r="O972" s="26">
        <v>0</v>
      </c>
      <c r="P972" s="26" t="s">
        <v>102</v>
      </c>
      <c r="Q972" s="26"/>
      <c r="S972" s="26"/>
      <c r="T972" s="26"/>
      <c r="U972" s="26"/>
      <c r="V972" s="26"/>
      <c r="Y972" s="26"/>
      <c r="Z972" s="26"/>
    </row>
    <row r="973" spans="1:26" x14ac:dyDescent="0.35">
      <c r="A973" s="23">
        <v>40029</v>
      </c>
      <c r="B973" s="25">
        <v>2009</v>
      </c>
      <c r="C973" s="25">
        <v>8</v>
      </c>
      <c r="D973" s="25">
        <v>4</v>
      </c>
      <c r="E973" s="26" t="s">
        <v>117</v>
      </c>
      <c r="F973" s="26">
        <v>1</v>
      </c>
      <c r="G973" s="26"/>
      <c r="H973" s="26"/>
      <c r="I973" s="25"/>
      <c r="J973" s="26" t="s">
        <v>86</v>
      </c>
      <c r="K973" s="26"/>
      <c r="L973" s="26">
        <v>164</v>
      </c>
      <c r="M973" s="26"/>
      <c r="N973" s="26">
        <v>185</v>
      </c>
      <c r="O973" s="26">
        <v>1</v>
      </c>
      <c r="P973" s="26" t="s">
        <v>100</v>
      </c>
      <c r="Q973" s="26"/>
      <c r="S973" s="26"/>
      <c r="T973" s="26"/>
      <c r="U973" s="26"/>
      <c r="V973" s="26"/>
      <c r="Y973" s="26"/>
      <c r="Z973" s="26"/>
    </row>
    <row r="974" spans="1:26" x14ac:dyDescent="0.35">
      <c r="A974" s="23">
        <v>40029</v>
      </c>
      <c r="B974" s="25">
        <v>2009</v>
      </c>
      <c r="C974" s="25">
        <v>8</v>
      </c>
      <c r="D974" s="25">
        <v>4</v>
      </c>
      <c r="E974" s="26" t="s">
        <v>117</v>
      </c>
      <c r="F974" s="26">
        <v>1</v>
      </c>
      <c r="G974" s="26"/>
      <c r="H974" s="26"/>
      <c r="I974" s="25"/>
      <c r="J974" s="26" t="s">
        <v>86</v>
      </c>
      <c r="K974" s="26"/>
      <c r="L974" s="26">
        <v>158</v>
      </c>
      <c r="M974" s="26"/>
      <c r="N974" s="26">
        <v>176</v>
      </c>
      <c r="O974" s="26">
        <v>0</v>
      </c>
      <c r="P974" s="26" t="s">
        <v>102</v>
      </c>
      <c r="Q974" s="26"/>
      <c r="S974" s="26"/>
      <c r="T974" s="26"/>
      <c r="U974" s="26"/>
      <c r="V974" s="26"/>
      <c r="Y974" s="26"/>
      <c r="Z974" s="26"/>
    </row>
    <row r="975" spans="1:26" x14ac:dyDescent="0.35">
      <c r="A975" s="23">
        <v>40029</v>
      </c>
      <c r="B975" s="25">
        <v>2009</v>
      </c>
      <c r="C975" s="25">
        <v>8</v>
      </c>
      <c r="D975" s="25">
        <v>4</v>
      </c>
      <c r="E975" s="26" t="s">
        <v>119</v>
      </c>
      <c r="F975" s="26">
        <v>1</v>
      </c>
      <c r="G975" s="26"/>
      <c r="H975" s="26"/>
      <c r="I975" s="25"/>
      <c r="J975" s="26" t="s">
        <v>87</v>
      </c>
      <c r="K975" s="26"/>
      <c r="L975" s="26">
        <v>197</v>
      </c>
      <c r="M975" s="26"/>
      <c r="N975" s="26">
        <v>225</v>
      </c>
      <c r="O975" s="26">
        <v>1</v>
      </c>
      <c r="P975" s="26" t="s">
        <v>107</v>
      </c>
      <c r="Q975" s="26"/>
      <c r="S975" s="26" t="s">
        <v>129</v>
      </c>
      <c r="T975" s="26"/>
      <c r="U975" s="26"/>
      <c r="V975" s="26"/>
      <c r="Y975" s="26"/>
      <c r="Z975" s="26"/>
    </row>
    <row r="976" spans="1:26" x14ac:dyDescent="0.35">
      <c r="A976" s="23">
        <v>40029</v>
      </c>
      <c r="B976" s="25">
        <v>2009</v>
      </c>
      <c r="C976" s="25">
        <v>8</v>
      </c>
      <c r="D976" s="25">
        <v>4</v>
      </c>
      <c r="E976" s="26" t="s">
        <v>119</v>
      </c>
      <c r="F976" s="26">
        <v>1</v>
      </c>
      <c r="G976" s="26"/>
      <c r="H976" s="26"/>
      <c r="I976" s="25"/>
      <c r="J976" s="26" t="s">
        <v>87</v>
      </c>
      <c r="K976" s="26"/>
      <c r="L976" s="26">
        <v>182</v>
      </c>
      <c r="M976" s="26"/>
      <c r="N976" s="26">
        <v>203</v>
      </c>
      <c r="O976" s="26">
        <v>1</v>
      </c>
      <c r="P976" s="26" t="s">
        <v>107</v>
      </c>
      <c r="Q976" s="26"/>
      <c r="S976" s="26" t="s">
        <v>129</v>
      </c>
      <c r="T976" s="26"/>
      <c r="U976" s="26"/>
      <c r="V976" s="26"/>
      <c r="Y976" s="26"/>
      <c r="Z976" s="26"/>
    </row>
    <row r="977" spans="1:26" x14ac:dyDescent="0.35">
      <c r="A977" s="23">
        <v>40029</v>
      </c>
      <c r="B977" s="25">
        <v>2009</v>
      </c>
      <c r="C977" s="25">
        <v>8</v>
      </c>
      <c r="D977" s="25">
        <v>4</v>
      </c>
      <c r="E977" s="26" t="s">
        <v>119</v>
      </c>
      <c r="F977" s="26">
        <v>1</v>
      </c>
      <c r="G977" s="26"/>
      <c r="H977" s="26"/>
      <c r="I977" s="25"/>
      <c r="J977" s="26" t="s">
        <v>87</v>
      </c>
      <c r="K977" s="26"/>
      <c r="L977" s="26">
        <v>163</v>
      </c>
      <c r="M977" s="26"/>
      <c r="N977" s="26">
        <v>188</v>
      </c>
      <c r="O977" s="26">
        <v>1</v>
      </c>
      <c r="P977" s="26" t="s">
        <v>101</v>
      </c>
      <c r="Q977" s="26"/>
      <c r="S977" s="26"/>
      <c r="T977" s="26"/>
      <c r="U977" s="26"/>
      <c r="V977" s="26"/>
      <c r="Y977" s="26"/>
      <c r="Z977" s="26"/>
    </row>
    <row r="978" spans="1:26" x14ac:dyDescent="0.35">
      <c r="A978" s="23">
        <v>40029</v>
      </c>
      <c r="B978" s="25">
        <v>2009</v>
      </c>
      <c r="C978" s="25">
        <v>8</v>
      </c>
      <c r="D978" s="25">
        <v>4</v>
      </c>
      <c r="E978" s="26" t="s">
        <v>123</v>
      </c>
      <c r="F978" s="26">
        <v>1</v>
      </c>
      <c r="G978" s="26"/>
      <c r="H978" s="26"/>
      <c r="I978" s="25"/>
      <c r="J978" s="26" t="s">
        <v>504</v>
      </c>
      <c r="K978" s="26"/>
      <c r="L978" s="26">
        <v>155</v>
      </c>
      <c r="M978" s="26"/>
      <c r="N978" s="26">
        <v>177</v>
      </c>
      <c r="O978" s="26">
        <v>0</v>
      </c>
      <c r="P978" s="26" t="s">
        <v>102</v>
      </c>
      <c r="Q978" s="26"/>
      <c r="S978" s="26" t="s">
        <v>103</v>
      </c>
      <c r="T978" s="26"/>
      <c r="U978" s="26"/>
      <c r="V978" s="26"/>
      <c r="Y978" s="26"/>
      <c r="Z978" s="26"/>
    </row>
    <row r="979" spans="1:26" x14ac:dyDescent="0.35">
      <c r="A979" s="23">
        <v>40029</v>
      </c>
      <c r="B979" s="25">
        <v>2009</v>
      </c>
      <c r="C979" s="25">
        <v>8</v>
      </c>
      <c r="D979" s="25">
        <v>4</v>
      </c>
      <c r="E979" s="26" t="s">
        <v>94</v>
      </c>
      <c r="F979" s="26">
        <v>1</v>
      </c>
      <c r="G979" s="26"/>
      <c r="H979" s="26"/>
      <c r="I979" s="25"/>
      <c r="J979" s="26" t="s">
        <v>86</v>
      </c>
      <c r="K979" s="26"/>
      <c r="L979" s="26">
        <v>153</v>
      </c>
      <c r="M979" s="26"/>
      <c r="N979" s="26">
        <v>179</v>
      </c>
      <c r="O979" s="26">
        <v>0</v>
      </c>
      <c r="P979" s="26" t="s">
        <v>102</v>
      </c>
      <c r="Q979" s="26"/>
      <c r="S979" s="26"/>
      <c r="T979" s="26"/>
      <c r="U979" s="26"/>
      <c r="V979" s="26"/>
      <c r="Y979" s="26"/>
      <c r="Z979" s="26"/>
    </row>
    <row r="980" spans="1:26" x14ac:dyDescent="0.35">
      <c r="A980" s="23">
        <v>40029</v>
      </c>
      <c r="B980" s="25">
        <v>2009</v>
      </c>
      <c r="C980" s="25">
        <v>8</v>
      </c>
      <c r="D980" s="25">
        <v>4</v>
      </c>
      <c r="E980" s="26" t="s">
        <v>134</v>
      </c>
      <c r="F980" s="26">
        <v>1</v>
      </c>
      <c r="G980" s="26"/>
      <c r="H980" s="26"/>
      <c r="I980" s="25"/>
      <c r="J980" s="26" t="s">
        <v>86</v>
      </c>
      <c r="K980" s="26"/>
      <c r="L980" s="26">
        <v>153</v>
      </c>
      <c r="M980" s="26"/>
      <c r="N980" s="26">
        <v>173</v>
      </c>
      <c r="O980" s="26">
        <v>0</v>
      </c>
      <c r="P980" s="26" t="s">
        <v>102</v>
      </c>
      <c r="Q980" s="26"/>
      <c r="S980" s="26"/>
      <c r="T980" s="26"/>
      <c r="U980" s="26"/>
      <c r="V980" s="26"/>
      <c r="Y980" s="26"/>
      <c r="Z980" s="26"/>
    </row>
    <row r="981" spans="1:26" x14ac:dyDescent="0.35">
      <c r="A981" s="23">
        <v>40029</v>
      </c>
      <c r="B981" s="25">
        <v>2009</v>
      </c>
      <c r="C981" s="25">
        <v>8</v>
      </c>
      <c r="D981" s="25">
        <v>4</v>
      </c>
      <c r="E981" s="26" t="s">
        <v>134</v>
      </c>
      <c r="F981" s="26">
        <v>1</v>
      </c>
      <c r="G981" s="26"/>
      <c r="H981" s="26"/>
      <c r="I981" s="25"/>
      <c r="J981" s="26" t="s">
        <v>86</v>
      </c>
      <c r="K981" s="26"/>
      <c r="L981" s="26">
        <v>152</v>
      </c>
      <c r="M981" s="26"/>
      <c r="N981" s="26">
        <v>170</v>
      </c>
      <c r="O981" s="26">
        <v>0</v>
      </c>
      <c r="P981" s="26" t="s">
        <v>102</v>
      </c>
      <c r="Q981" s="26"/>
      <c r="S981" s="26"/>
      <c r="T981" s="26"/>
      <c r="U981" s="26"/>
      <c r="V981" s="26"/>
      <c r="Y981" s="26"/>
      <c r="Z981" s="26"/>
    </row>
    <row r="982" spans="1:26" x14ac:dyDescent="0.35">
      <c r="A982" s="23">
        <v>40029</v>
      </c>
      <c r="B982" s="25">
        <v>2009</v>
      </c>
      <c r="C982" s="25">
        <v>8</v>
      </c>
      <c r="D982" s="25">
        <v>4</v>
      </c>
      <c r="E982" s="26" t="s">
        <v>134</v>
      </c>
      <c r="F982" s="26">
        <v>1</v>
      </c>
      <c r="G982" s="26"/>
      <c r="H982" s="26"/>
      <c r="I982" s="25"/>
      <c r="J982" s="26" t="s">
        <v>86</v>
      </c>
      <c r="K982" s="26"/>
      <c r="L982" s="26">
        <v>154</v>
      </c>
      <c r="M982" s="26"/>
      <c r="N982" s="26">
        <v>170</v>
      </c>
      <c r="O982" s="26">
        <v>0</v>
      </c>
      <c r="P982" s="26" t="s">
        <v>102</v>
      </c>
      <c r="Q982" s="26"/>
      <c r="S982" s="26"/>
      <c r="T982" s="26"/>
      <c r="U982" s="26"/>
      <c r="V982" s="26"/>
      <c r="Y982" s="26"/>
      <c r="Z982" s="26"/>
    </row>
    <row r="983" spans="1:26" x14ac:dyDescent="0.35">
      <c r="A983" s="23">
        <v>40030</v>
      </c>
      <c r="B983" s="25">
        <v>2009</v>
      </c>
      <c r="C983" s="25">
        <v>8</v>
      </c>
      <c r="D983" s="25">
        <v>5</v>
      </c>
      <c r="E983" s="26" t="s">
        <v>117</v>
      </c>
      <c r="F983" s="26">
        <v>1</v>
      </c>
      <c r="G983" s="26"/>
      <c r="H983" s="26"/>
      <c r="I983" s="25"/>
      <c r="J983" s="26" t="s">
        <v>86</v>
      </c>
      <c r="K983" s="26"/>
      <c r="L983" s="26">
        <v>157</v>
      </c>
      <c r="M983" s="26"/>
      <c r="N983" s="26">
        <v>180</v>
      </c>
      <c r="O983" s="26">
        <v>1</v>
      </c>
      <c r="P983" s="26" t="s">
        <v>101</v>
      </c>
      <c r="Q983" s="26"/>
      <c r="S983" s="26"/>
      <c r="T983" s="26"/>
      <c r="U983" s="26"/>
      <c r="V983" s="26"/>
      <c r="Y983" s="26"/>
      <c r="Z983" s="26"/>
    </row>
    <row r="984" spans="1:26" x14ac:dyDescent="0.35">
      <c r="A984" s="23">
        <v>40030</v>
      </c>
      <c r="B984" s="25">
        <v>2009</v>
      </c>
      <c r="C984" s="25">
        <v>8</v>
      </c>
      <c r="D984" s="25">
        <v>5</v>
      </c>
      <c r="E984" s="26" t="s">
        <v>117</v>
      </c>
      <c r="F984" s="26">
        <v>1</v>
      </c>
      <c r="G984" s="26"/>
      <c r="H984" s="26"/>
      <c r="I984" s="25"/>
      <c r="J984" s="26" t="s">
        <v>86</v>
      </c>
      <c r="K984" s="26"/>
      <c r="L984" s="26">
        <v>140</v>
      </c>
      <c r="M984" s="26"/>
      <c r="N984" s="26">
        <v>161</v>
      </c>
      <c r="O984" s="26">
        <v>1</v>
      </c>
      <c r="P984" s="26" t="s">
        <v>101</v>
      </c>
      <c r="Q984" s="26"/>
      <c r="S984" s="26"/>
      <c r="T984" s="26"/>
      <c r="U984" s="26"/>
      <c r="V984" s="26"/>
      <c r="Y984" s="26"/>
      <c r="Z984" s="26"/>
    </row>
    <row r="985" spans="1:26" x14ac:dyDescent="0.35">
      <c r="A985" s="23">
        <v>40030</v>
      </c>
      <c r="B985" s="25">
        <v>2009</v>
      </c>
      <c r="C985" s="25">
        <v>8</v>
      </c>
      <c r="D985" s="25">
        <v>5</v>
      </c>
      <c r="E985" s="26" t="s">
        <v>123</v>
      </c>
      <c r="F985" s="26">
        <v>1</v>
      </c>
      <c r="G985" s="26"/>
      <c r="H985" s="26"/>
      <c r="I985" s="25"/>
      <c r="J985" s="26" t="s">
        <v>87</v>
      </c>
      <c r="K985" s="26"/>
      <c r="L985" s="26">
        <v>158</v>
      </c>
      <c r="M985" s="26"/>
      <c r="N985" s="26">
        <v>180</v>
      </c>
      <c r="O985" s="26">
        <v>0</v>
      </c>
      <c r="P985" s="26" t="s">
        <v>102</v>
      </c>
      <c r="Q985" s="26"/>
      <c r="S985" s="26" t="s">
        <v>103</v>
      </c>
      <c r="T985" s="26"/>
      <c r="U985" s="26"/>
      <c r="V985" s="26"/>
      <c r="Y985" s="26"/>
      <c r="Z985" s="26"/>
    </row>
    <row r="986" spans="1:26" x14ac:dyDescent="0.35">
      <c r="A986" s="23">
        <v>40030</v>
      </c>
      <c r="B986" s="25">
        <v>2009</v>
      </c>
      <c r="C986" s="25">
        <v>8</v>
      </c>
      <c r="D986" s="25">
        <v>5</v>
      </c>
      <c r="E986" s="26" t="s">
        <v>134</v>
      </c>
      <c r="F986" s="26">
        <v>1</v>
      </c>
      <c r="G986" s="26"/>
      <c r="H986" s="26"/>
      <c r="I986" s="25"/>
      <c r="J986" s="26" t="s">
        <v>86</v>
      </c>
      <c r="K986" s="26"/>
      <c r="L986" s="26">
        <v>132</v>
      </c>
      <c r="M986" s="26"/>
      <c r="N986" s="26">
        <v>148</v>
      </c>
      <c r="O986" s="26">
        <v>0</v>
      </c>
      <c r="P986" s="26" t="s">
        <v>102</v>
      </c>
      <c r="Q986" s="26"/>
      <c r="S986" s="26"/>
      <c r="T986" s="26"/>
      <c r="U986" s="26"/>
      <c r="V986" s="26"/>
      <c r="Y986" s="26"/>
      <c r="Z986" s="26"/>
    </row>
    <row r="987" spans="1:26" x14ac:dyDescent="0.35">
      <c r="A987" s="23">
        <v>40030</v>
      </c>
      <c r="B987" s="25">
        <v>2009</v>
      </c>
      <c r="C987" s="25">
        <v>8</v>
      </c>
      <c r="D987" s="25">
        <v>5</v>
      </c>
      <c r="E987" s="26" t="s">
        <v>134</v>
      </c>
      <c r="F987" s="26">
        <v>1</v>
      </c>
      <c r="G987" s="26"/>
      <c r="H987" s="26"/>
      <c r="I987" s="25"/>
      <c r="J987" s="26" t="s">
        <v>86</v>
      </c>
      <c r="K987" s="26"/>
      <c r="L987" s="26">
        <v>154</v>
      </c>
      <c r="M987" s="26"/>
      <c r="N987" s="26">
        <v>172</v>
      </c>
      <c r="O987" s="26">
        <v>0</v>
      </c>
      <c r="P987" s="26" t="s">
        <v>102</v>
      </c>
      <c r="Q987" s="26"/>
      <c r="S987" s="26"/>
      <c r="T987" s="26"/>
      <c r="U987" s="26"/>
      <c r="V987" s="26"/>
      <c r="Y987" s="26"/>
      <c r="Z987" s="26"/>
    </row>
    <row r="988" spans="1:26" x14ac:dyDescent="0.35">
      <c r="A988" s="23">
        <v>40030</v>
      </c>
      <c r="B988" s="25">
        <v>2009</v>
      </c>
      <c r="C988" s="25">
        <v>8</v>
      </c>
      <c r="D988" s="25">
        <v>5</v>
      </c>
      <c r="E988" s="26" t="s">
        <v>134</v>
      </c>
      <c r="F988" s="26">
        <v>1</v>
      </c>
      <c r="G988" s="26"/>
      <c r="H988" s="26"/>
      <c r="I988" s="25"/>
      <c r="J988" s="26" t="s">
        <v>87</v>
      </c>
      <c r="K988" s="26"/>
      <c r="L988" s="26">
        <v>196</v>
      </c>
      <c r="M988" s="26"/>
      <c r="N988" s="26">
        <v>224</v>
      </c>
      <c r="O988" s="26">
        <v>1</v>
      </c>
      <c r="P988" s="26" t="s">
        <v>101</v>
      </c>
      <c r="Q988" s="26"/>
      <c r="S988" s="26"/>
      <c r="T988" s="26"/>
      <c r="U988" s="26"/>
      <c r="V988" s="26"/>
      <c r="Y988" s="26"/>
      <c r="Z988" s="26"/>
    </row>
    <row r="989" spans="1:26" x14ac:dyDescent="0.35">
      <c r="A989" s="23">
        <v>40030</v>
      </c>
      <c r="B989" s="25">
        <v>2009</v>
      </c>
      <c r="C989" s="25">
        <v>8</v>
      </c>
      <c r="D989" s="25">
        <v>5</v>
      </c>
      <c r="E989" s="26" t="s">
        <v>134</v>
      </c>
      <c r="F989" s="26">
        <v>1</v>
      </c>
      <c r="G989" s="26"/>
      <c r="H989" s="26"/>
      <c r="I989" s="25"/>
      <c r="J989" s="26" t="s">
        <v>86</v>
      </c>
      <c r="K989" s="26"/>
      <c r="L989" s="26">
        <v>162</v>
      </c>
      <c r="M989" s="26"/>
      <c r="N989" s="26">
        <v>181</v>
      </c>
      <c r="O989" s="26">
        <v>0</v>
      </c>
      <c r="P989" s="26" t="s">
        <v>102</v>
      </c>
      <c r="Q989" s="26"/>
      <c r="S989" s="26"/>
      <c r="T989" s="26"/>
      <c r="U989" s="26"/>
      <c r="V989" s="26"/>
      <c r="Y989" s="26"/>
      <c r="Z989" s="26"/>
    </row>
    <row r="990" spans="1:26" x14ac:dyDescent="0.35">
      <c r="A990" s="23">
        <v>40030</v>
      </c>
      <c r="B990" s="25">
        <v>2009</v>
      </c>
      <c r="C990" s="25">
        <v>8</v>
      </c>
      <c r="D990" s="25">
        <v>5</v>
      </c>
      <c r="E990" s="26" t="s">
        <v>134</v>
      </c>
      <c r="F990" s="26">
        <v>1</v>
      </c>
      <c r="G990" s="26"/>
      <c r="H990" s="26"/>
      <c r="I990" s="25"/>
      <c r="J990" s="26" t="s">
        <v>86</v>
      </c>
      <c r="K990" s="26"/>
      <c r="L990" s="26">
        <v>154</v>
      </c>
      <c r="M990" s="26"/>
      <c r="N990" s="26">
        <v>169</v>
      </c>
      <c r="O990" s="26">
        <v>0</v>
      </c>
      <c r="P990" s="26" t="s">
        <v>102</v>
      </c>
      <c r="Q990" s="26"/>
      <c r="S990" s="26"/>
      <c r="T990" s="26"/>
      <c r="U990" s="26"/>
      <c r="V990" s="26"/>
      <c r="Y990" s="26"/>
      <c r="Z990" s="26"/>
    </row>
    <row r="991" spans="1:26" x14ac:dyDescent="0.35">
      <c r="A991" s="23">
        <v>40031</v>
      </c>
      <c r="B991" s="25">
        <v>2009</v>
      </c>
      <c r="C991" s="25">
        <v>8</v>
      </c>
      <c r="D991" s="25">
        <v>6</v>
      </c>
      <c r="E991" s="26" t="s">
        <v>117</v>
      </c>
      <c r="F991" s="26">
        <v>1</v>
      </c>
      <c r="G991" s="26"/>
      <c r="H991" s="26"/>
      <c r="I991" s="25"/>
      <c r="J991" s="26" t="s">
        <v>86</v>
      </c>
      <c r="K991" s="26"/>
      <c r="L991" s="26">
        <v>160</v>
      </c>
      <c r="M991" s="26"/>
      <c r="N991" s="26">
        <v>178</v>
      </c>
      <c r="O991" s="26">
        <v>1</v>
      </c>
      <c r="P991" s="26" t="s">
        <v>101</v>
      </c>
      <c r="Q991" s="26"/>
      <c r="S991" s="26"/>
      <c r="T991" s="26"/>
      <c r="U991" s="26"/>
      <c r="V991" s="26"/>
      <c r="Y991" s="26"/>
      <c r="Z991" s="26"/>
    </row>
    <row r="992" spans="1:26" x14ac:dyDescent="0.35">
      <c r="A992" s="23">
        <v>40031</v>
      </c>
      <c r="B992" s="25">
        <v>2009</v>
      </c>
      <c r="C992" s="25">
        <v>8</v>
      </c>
      <c r="D992" s="25">
        <v>6</v>
      </c>
      <c r="E992" s="26" t="s">
        <v>117</v>
      </c>
      <c r="F992" s="26">
        <v>1</v>
      </c>
      <c r="G992" s="26"/>
      <c r="H992" s="26"/>
      <c r="I992" s="25"/>
      <c r="J992" s="26" t="s">
        <v>87</v>
      </c>
      <c r="K992" s="26"/>
      <c r="L992" s="26">
        <v>184</v>
      </c>
      <c r="M992" s="26"/>
      <c r="N992" s="26">
        <v>207</v>
      </c>
      <c r="O992" s="26">
        <v>1</v>
      </c>
      <c r="P992" s="26" t="s">
        <v>101</v>
      </c>
      <c r="Q992" s="26"/>
      <c r="S992" s="26"/>
      <c r="T992" s="26"/>
      <c r="U992" s="26"/>
      <c r="V992" s="26"/>
      <c r="Y992" s="26"/>
      <c r="Z992" s="26"/>
    </row>
    <row r="993" spans="1:26" x14ac:dyDescent="0.35">
      <c r="A993" s="23">
        <v>40031</v>
      </c>
      <c r="B993" s="25">
        <v>2009</v>
      </c>
      <c r="C993" s="25">
        <v>8</v>
      </c>
      <c r="D993" s="25">
        <v>6</v>
      </c>
      <c r="E993" s="26" t="s">
        <v>117</v>
      </c>
      <c r="F993" s="26">
        <v>1</v>
      </c>
      <c r="G993" s="26"/>
      <c r="H993" s="26"/>
      <c r="I993" s="25"/>
      <c r="J993" s="26" t="s">
        <v>86</v>
      </c>
      <c r="K993" s="26"/>
      <c r="L993" s="26">
        <v>150</v>
      </c>
      <c r="M993" s="26"/>
      <c r="N993" s="26">
        <v>167</v>
      </c>
      <c r="O993" s="26">
        <v>0</v>
      </c>
      <c r="P993" s="26" t="s">
        <v>102</v>
      </c>
      <c r="Q993" s="26"/>
      <c r="S993" s="26"/>
      <c r="T993" s="26"/>
      <c r="U993" s="26"/>
      <c r="V993" s="26"/>
      <c r="Y993" s="26"/>
      <c r="Z993" s="26"/>
    </row>
    <row r="994" spans="1:26" x14ac:dyDescent="0.35">
      <c r="A994" s="23">
        <v>40031</v>
      </c>
      <c r="B994" s="25">
        <v>2009</v>
      </c>
      <c r="C994" s="25">
        <v>8</v>
      </c>
      <c r="D994" s="25">
        <v>6</v>
      </c>
      <c r="E994" s="26" t="s">
        <v>119</v>
      </c>
      <c r="F994" s="26">
        <v>1</v>
      </c>
      <c r="G994" s="26"/>
      <c r="H994" s="26"/>
      <c r="I994" s="25"/>
      <c r="J994" s="26" t="s">
        <v>86</v>
      </c>
      <c r="K994" s="26"/>
      <c r="L994" s="26">
        <v>160</v>
      </c>
      <c r="M994" s="26"/>
      <c r="N994" s="26">
        <v>180</v>
      </c>
      <c r="O994" s="26">
        <v>0</v>
      </c>
      <c r="P994" s="26" t="s">
        <v>102</v>
      </c>
      <c r="Q994" s="26"/>
      <c r="S994" s="26"/>
      <c r="T994" s="26"/>
      <c r="U994" s="26"/>
      <c r="V994" s="26"/>
      <c r="Y994" s="26"/>
      <c r="Z994" s="26"/>
    </row>
    <row r="995" spans="1:26" x14ac:dyDescent="0.35">
      <c r="A995" s="23">
        <v>40031</v>
      </c>
      <c r="B995" s="25">
        <v>2009</v>
      </c>
      <c r="C995" s="25">
        <v>8</v>
      </c>
      <c r="D995" s="25">
        <v>6</v>
      </c>
      <c r="E995" s="26" t="s">
        <v>119</v>
      </c>
      <c r="F995" s="26">
        <v>1</v>
      </c>
      <c r="G995" s="26"/>
      <c r="H995" s="26"/>
      <c r="I995" s="25"/>
      <c r="J995" s="26" t="s">
        <v>86</v>
      </c>
      <c r="K995" s="26"/>
      <c r="L995" s="26">
        <v>141</v>
      </c>
      <c r="M995" s="26"/>
      <c r="N995" s="26">
        <v>163</v>
      </c>
      <c r="O995" s="26">
        <v>1</v>
      </c>
      <c r="P995" s="26" t="s">
        <v>101</v>
      </c>
      <c r="Q995" s="26"/>
      <c r="S995" s="26"/>
      <c r="T995" s="26"/>
      <c r="U995" s="26"/>
      <c r="V995" s="26"/>
      <c r="Y995" s="26"/>
      <c r="Z995" s="26"/>
    </row>
    <row r="996" spans="1:26" x14ac:dyDescent="0.35">
      <c r="A996" s="23">
        <v>40031</v>
      </c>
      <c r="B996" s="25">
        <v>2009</v>
      </c>
      <c r="C996" s="25">
        <v>8</v>
      </c>
      <c r="D996" s="25">
        <v>6</v>
      </c>
      <c r="E996" s="26" t="s">
        <v>119</v>
      </c>
      <c r="F996" s="26">
        <v>1</v>
      </c>
      <c r="G996" s="26"/>
      <c r="H996" s="26"/>
      <c r="I996" s="25"/>
      <c r="J996" s="26" t="s">
        <v>86</v>
      </c>
      <c r="K996" s="26"/>
      <c r="L996" s="26">
        <v>171</v>
      </c>
      <c r="M996" s="26"/>
      <c r="N996" s="26">
        <v>187</v>
      </c>
      <c r="O996" s="26">
        <v>1</v>
      </c>
      <c r="P996" s="26" t="s">
        <v>101</v>
      </c>
      <c r="Q996" s="26"/>
      <c r="S996" s="26"/>
      <c r="T996" s="26"/>
      <c r="U996" s="26"/>
      <c r="V996" s="26"/>
      <c r="Y996" s="26"/>
      <c r="Z996" s="26"/>
    </row>
    <row r="997" spans="1:26" x14ac:dyDescent="0.35">
      <c r="A997" s="23">
        <v>40031</v>
      </c>
      <c r="B997" s="25">
        <v>2009</v>
      </c>
      <c r="C997" s="25">
        <v>8</v>
      </c>
      <c r="D997" s="25">
        <v>6</v>
      </c>
      <c r="E997" s="26" t="s">
        <v>123</v>
      </c>
      <c r="F997" s="26">
        <v>1</v>
      </c>
      <c r="G997" s="26"/>
      <c r="H997" s="26"/>
      <c r="I997" s="25"/>
      <c r="J997" s="26" t="s">
        <v>87</v>
      </c>
      <c r="K997" s="26"/>
      <c r="L997" s="26">
        <v>181</v>
      </c>
      <c r="M997" s="26"/>
      <c r="N997" s="26">
        <v>206</v>
      </c>
      <c r="O997" s="26">
        <v>1</v>
      </c>
      <c r="P997" s="26" t="s">
        <v>101</v>
      </c>
      <c r="Q997" s="26"/>
      <c r="S997" s="26" t="s">
        <v>103</v>
      </c>
      <c r="T997" s="26"/>
      <c r="U997" s="26"/>
      <c r="V997" s="26"/>
      <c r="Y997" s="26"/>
      <c r="Z997" s="26"/>
    </row>
    <row r="998" spans="1:26" x14ac:dyDescent="0.35">
      <c r="A998" s="23">
        <v>40031</v>
      </c>
      <c r="B998" s="25">
        <v>2009</v>
      </c>
      <c r="C998" s="25">
        <v>8</v>
      </c>
      <c r="D998" s="25">
        <v>6</v>
      </c>
      <c r="E998" s="26" t="s">
        <v>134</v>
      </c>
      <c r="F998" s="26">
        <v>1</v>
      </c>
      <c r="G998" s="26"/>
      <c r="H998" s="26"/>
      <c r="I998" s="25"/>
      <c r="J998" s="26" t="s">
        <v>86</v>
      </c>
      <c r="K998" s="26"/>
      <c r="L998" s="26">
        <v>150</v>
      </c>
      <c r="M998" s="26"/>
      <c r="N998" s="26">
        <v>168</v>
      </c>
      <c r="O998" s="26">
        <v>0</v>
      </c>
      <c r="P998" s="26" t="s">
        <v>102</v>
      </c>
      <c r="Q998" s="26"/>
      <c r="S998" s="26"/>
      <c r="T998" s="26"/>
      <c r="U998" s="26"/>
      <c r="V998" s="26"/>
      <c r="Y998" s="26"/>
      <c r="Z998" s="26"/>
    </row>
    <row r="999" spans="1:26" x14ac:dyDescent="0.35">
      <c r="A999" s="23">
        <v>40031</v>
      </c>
      <c r="B999" s="25">
        <v>2009</v>
      </c>
      <c r="C999" s="25">
        <v>8</v>
      </c>
      <c r="D999" s="25">
        <v>6</v>
      </c>
      <c r="E999" s="26" t="s">
        <v>134</v>
      </c>
      <c r="F999" s="26">
        <v>1</v>
      </c>
      <c r="G999" s="26"/>
      <c r="H999" s="26"/>
      <c r="I999" s="25"/>
      <c r="J999" s="26" t="s">
        <v>86</v>
      </c>
      <c r="K999" s="26"/>
      <c r="L999" s="26">
        <v>169</v>
      </c>
      <c r="M999" s="26"/>
      <c r="N999" s="26">
        <v>189</v>
      </c>
      <c r="O999" s="26">
        <v>1</v>
      </c>
      <c r="P999" s="26" t="s">
        <v>101</v>
      </c>
      <c r="Q999" s="26"/>
      <c r="S999" s="26"/>
      <c r="T999" s="26"/>
      <c r="U999" s="26"/>
      <c r="V999" s="26"/>
      <c r="Y999" s="26"/>
      <c r="Z999" s="26"/>
    </row>
    <row r="1000" spans="1:26" x14ac:dyDescent="0.35">
      <c r="A1000" s="23">
        <v>40031</v>
      </c>
      <c r="B1000" s="25">
        <v>2009</v>
      </c>
      <c r="C1000" s="25">
        <v>8</v>
      </c>
      <c r="D1000" s="25">
        <v>6</v>
      </c>
      <c r="E1000" s="26" t="s">
        <v>134</v>
      </c>
      <c r="F1000" s="26">
        <v>1</v>
      </c>
      <c r="G1000" s="26"/>
      <c r="H1000" s="26"/>
      <c r="I1000" s="25"/>
      <c r="J1000" s="26" t="s">
        <v>86</v>
      </c>
      <c r="K1000" s="26"/>
      <c r="L1000" s="26">
        <v>154</v>
      </c>
      <c r="M1000" s="26"/>
      <c r="N1000" s="26">
        <v>173</v>
      </c>
      <c r="O1000" s="26">
        <v>1</v>
      </c>
      <c r="P1000" s="26" t="s">
        <v>101</v>
      </c>
      <c r="Q1000" s="26"/>
      <c r="S1000" s="26"/>
      <c r="T1000" s="26"/>
      <c r="U1000" s="26"/>
      <c r="V1000" s="26"/>
      <c r="Y1000" s="26"/>
      <c r="Z1000" s="26"/>
    </row>
    <row r="1001" spans="1:26" x14ac:dyDescent="0.35">
      <c r="A1001" s="23">
        <v>40031</v>
      </c>
      <c r="B1001" s="25">
        <v>2009</v>
      </c>
      <c r="C1001" s="25">
        <v>8</v>
      </c>
      <c r="D1001" s="25">
        <v>6</v>
      </c>
      <c r="E1001" s="26" t="s">
        <v>134</v>
      </c>
      <c r="F1001" s="26">
        <v>1</v>
      </c>
      <c r="G1001" s="26"/>
      <c r="H1001" s="26"/>
      <c r="I1001" s="25"/>
      <c r="J1001" s="26" t="s">
        <v>504</v>
      </c>
      <c r="K1001" s="26"/>
      <c r="L1001" s="26">
        <v>147</v>
      </c>
      <c r="M1001" s="26"/>
      <c r="N1001" s="26">
        <v>165</v>
      </c>
      <c r="O1001" s="26">
        <v>0</v>
      </c>
      <c r="P1001" s="26" t="s">
        <v>102</v>
      </c>
      <c r="Q1001" s="26"/>
      <c r="S1001" s="26"/>
      <c r="T1001" s="26"/>
      <c r="U1001" s="26"/>
      <c r="V1001" s="26"/>
      <c r="Y1001" s="26"/>
      <c r="Z1001" s="26"/>
    </row>
    <row r="1002" spans="1:26" x14ac:dyDescent="0.35">
      <c r="A1002" s="23">
        <v>40032</v>
      </c>
      <c r="B1002" s="25">
        <v>2009</v>
      </c>
      <c r="C1002" s="25">
        <v>8</v>
      </c>
      <c r="D1002" s="25">
        <v>7</v>
      </c>
      <c r="E1002" s="26" t="s">
        <v>117</v>
      </c>
      <c r="F1002" s="26">
        <v>1</v>
      </c>
      <c r="G1002" s="26"/>
      <c r="H1002" s="26"/>
      <c r="I1002" s="25"/>
      <c r="J1002" s="26" t="s">
        <v>87</v>
      </c>
      <c r="K1002" s="26"/>
      <c r="L1002" s="26">
        <v>173</v>
      </c>
      <c r="M1002" s="26"/>
      <c r="N1002" s="26">
        <v>197</v>
      </c>
      <c r="O1002" s="26">
        <v>0</v>
      </c>
      <c r="P1002" s="26" t="s">
        <v>102</v>
      </c>
      <c r="Q1002" s="26"/>
      <c r="S1002" s="26"/>
      <c r="T1002" s="26"/>
      <c r="U1002" s="26"/>
      <c r="V1002" s="26"/>
      <c r="Y1002" s="26"/>
      <c r="Z1002" s="26"/>
    </row>
    <row r="1003" spans="1:26" x14ac:dyDescent="0.35">
      <c r="A1003" s="23">
        <v>40032</v>
      </c>
      <c r="B1003" s="25">
        <v>2009</v>
      </c>
      <c r="C1003" s="25">
        <v>8</v>
      </c>
      <c r="D1003" s="25">
        <v>7</v>
      </c>
      <c r="E1003" s="26" t="s">
        <v>117</v>
      </c>
      <c r="F1003" s="26">
        <v>1</v>
      </c>
      <c r="G1003" s="26"/>
      <c r="H1003" s="26"/>
      <c r="I1003" s="25"/>
      <c r="J1003" s="26" t="s">
        <v>86</v>
      </c>
      <c r="K1003" s="26"/>
      <c r="L1003" s="26">
        <v>154</v>
      </c>
      <c r="M1003" s="26"/>
      <c r="N1003" s="26">
        <v>180</v>
      </c>
      <c r="O1003" s="26">
        <v>1</v>
      </c>
      <c r="P1003" s="26" t="s">
        <v>101</v>
      </c>
      <c r="Q1003" s="26"/>
      <c r="S1003" s="26"/>
      <c r="T1003" s="26"/>
      <c r="U1003" s="26"/>
      <c r="V1003" s="26"/>
      <c r="Y1003" s="26"/>
      <c r="Z1003" s="26"/>
    </row>
    <row r="1004" spans="1:26" x14ac:dyDescent="0.35">
      <c r="A1004" s="23">
        <v>40032</v>
      </c>
      <c r="B1004" s="25">
        <v>2009</v>
      </c>
      <c r="C1004" s="25">
        <v>8</v>
      </c>
      <c r="D1004" s="25">
        <v>7</v>
      </c>
      <c r="E1004" s="26" t="s">
        <v>123</v>
      </c>
      <c r="F1004" s="26">
        <v>1</v>
      </c>
      <c r="G1004" s="26"/>
      <c r="H1004" s="26"/>
      <c r="I1004" s="25"/>
      <c r="J1004" s="26" t="s">
        <v>87</v>
      </c>
      <c r="K1004" s="26"/>
      <c r="L1004" s="26">
        <v>175</v>
      </c>
      <c r="M1004" s="26"/>
      <c r="N1004" s="26">
        <v>201</v>
      </c>
      <c r="O1004" s="26">
        <v>1</v>
      </c>
      <c r="P1004" s="26" t="s">
        <v>101</v>
      </c>
      <c r="Q1004" s="26"/>
      <c r="S1004" s="26"/>
      <c r="T1004" s="26"/>
      <c r="U1004" s="26"/>
      <c r="V1004" s="26"/>
      <c r="Y1004" s="26"/>
      <c r="Z1004" s="26"/>
    </row>
    <row r="1005" spans="1:26" x14ac:dyDescent="0.35">
      <c r="A1005" s="23">
        <v>40032</v>
      </c>
      <c r="B1005" s="25">
        <v>2009</v>
      </c>
      <c r="C1005" s="25">
        <v>8</v>
      </c>
      <c r="D1005" s="25">
        <v>7</v>
      </c>
      <c r="E1005" s="26" t="s">
        <v>134</v>
      </c>
      <c r="F1005" s="26">
        <v>1</v>
      </c>
      <c r="G1005" s="26"/>
      <c r="H1005" s="26"/>
      <c r="I1005" s="25"/>
      <c r="J1005" s="26" t="s">
        <v>86</v>
      </c>
      <c r="K1005" s="26"/>
      <c r="L1005" s="26">
        <v>196</v>
      </c>
      <c r="M1005" s="26"/>
      <c r="N1005" s="26">
        <v>221</v>
      </c>
      <c r="O1005" s="26">
        <v>1</v>
      </c>
      <c r="P1005" s="26" t="s">
        <v>101</v>
      </c>
      <c r="Q1005" s="26"/>
      <c r="S1005" s="26"/>
      <c r="T1005" s="26"/>
      <c r="U1005" s="26"/>
      <c r="V1005" s="26"/>
      <c r="Y1005" s="26"/>
      <c r="Z1005" s="26"/>
    </row>
    <row r="1006" spans="1:26" x14ac:dyDescent="0.35">
      <c r="A1006" s="23">
        <v>40032</v>
      </c>
      <c r="B1006" s="25">
        <v>2009</v>
      </c>
      <c r="C1006" s="25">
        <v>8</v>
      </c>
      <c r="D1006" s="25">
        <v>7</v>
      </c>
      <c r="E1006" s="26" t="s">
        <v>134</v>
      </c>
      <c r="F1006" s="26">
        <v>1</v>
      </c>
      <c r="G1006" s="26"/>
      <c r="H1006" s="26"/>
      <c r="I1006" s="25"/>
      <c r="J1006" s="26" t="s">
        <v>86</v>
      </c>
      <c r="K1006" s="26"/>
      <c r="L1006" s="26">
        <v>157</v>
      </c>
      <c r="M1006" s="26"/>
      <c r="N1006" s="26">
        <v>216</v>
      </c>
      <c r="O1006" s="26">
        <v>1</v>
      </c>
      <c r="P1006" s="26" t="s">
        <v>101</v>
      </c>
      <c r="Q1006" s="26"/>
      <c r="S1006" s="26"/>
      <c r="T1006" s="26"/>
      <c r="U1006" s="26"/>
      <c r="V1006" s="26"/>
      <c r="Y1006" s="26"/>
      <c r="Z1006" s="26"/>
    </row>
    <row r="1007" spans="1:26" x14ac:dyDescent="0.35">
      <c r="A1007" s="23">
        <v>40033</v>
      </c>
      <c r="B1007" s="25">
        <v>2009</v>
      </c>
      <c r="C1007" s="25">
        <v>8</v>
      </c>
      <c r="D1007" s="25">
        <v>8</v>
      </c>
      <c r="E1007" s="26" t="s">
        <v>117</v>
      </c>
      <c r="F1007" s="26">
        <v>1</v>
      </c>
      <c r="G1007" s="26"/>
      <c r="H1007" s="26"/>
      <c r="I1007" s="25"/>
      <c r="J1007" s="26" t="s">
        <v>86</v>
      </c>
      <c r="K1007" s="26"/>
      <c r="L1007" s="26">
        <v>175</v>
      </c>
      <c r="M1007" s="26"/>
      <c r="N1007" s="26">
        <v>200</v>
      </c>
      <c r="O1007" s="26">
        <v>1</v>
      </c>
      <c r="P1007" s="26" t="s">
        <v>101</v>
      </c>
      <c r="Q1007" s="26"/>
      <c r="S1007" s="26"/>
      <c r="T1007" s="26"/>
      <c r="U1007" s="26"/>
      <c r="V1007" s="26"/>
      <c r="Y1007" s="26"/>
      <c r="Z1007" s="26"/>
    </row>
    <row r="1008" spans="1:26" x14ac:dyDescent="0.35">
      <c r="A1008" s="23">
        <v>40033</v>
      </c>
      <c r="B1008" s="25">
        <v>2009</v>
      </c>
      <c r="C1008" s="25">
        <v>8</v>
      </c>
      <c r="D1008" s="25">
        <v>8</v>
      </c>
      <c r="E1008" s="26" t="s">
        <v>119</v>
      </c>
      <c r="F1008" s="26">
        <v>1</v>
      </c>
      <c r="G1008" s="26"/>
      <c r="H1008" s="26"/>
      <c r="I1008" s="25"/>
      <c r="J1008" s="26" t="s">
        <v>87</v>
      </c>
      <c r="K1008" s="26"/>
      <c r="L1008" s="26">
        <v>174</v>
      </c>
      <c r="M1008" s="26"/>
      <c r="N1008" s="26">
        <v>201</v>
      </c>
      <c r="O1008" s="26">
        <v>0</v>
      </c>
      <c r="P1008" s="26" t="s">
        <v>102</v>
      </c>
      <c r="Q1008" s="26"/>
      <c r="S1008" s="26"/>
      <c r="T1008" s="26"/>
      <c r="U1008" s="26"/>
      <c r="V1008" s="26"/>
      <c r="Y1008" s="26"/>
      <c r="Z1008" s="26"/>
    </row>
    <row r="1009" spans="1:26" x14ac:dyDescent="0.35">
      <c r="A1009" s="23">
        <v>40033</v>
      </c>
      <c r="B1009" s="25">
        <v>2009</v>
      </c>
      <c r="C1009" s="25">
        <v>8</v>
      </c>
      <c r="D1009" s="25">
        <v>8</v>
      </c>
      <c r="E1009" s="26" t="s">
        <v>123</v>
      </c>
      <c r="F1009" s="26">
        <v>1</v>
      </c>
      <c r="G1009" s="26"/>
      <c r="H1009" s="26"/>
      <c r="I1009" s="25"/>
      <c r="J1009" s="26" t="s">
        <v>86</v>
      </c>
      <c r="K1009" s="26"/>
      <c r="L1009" s="26">
        <v>164</v>
      </c>
      <c r="M1009" s="26"/>
      <c r="N1009" s="26">
        <v>187</v>
      </c>
      <c r="O1009" s="26">
        <v>1</v>
      </c>
      <c r="P1009" s="26" t="s">
        <v>101</v>
      </c>
      <c r="Q1009" s="26"/>
      <c r="S1009" s="26"/>
      <c r="T1009" s="26"/>
      <c r="U1009" s="26"/>
      <c r="V1009" s="26"/>
      <c r="Y1009" s="26"/>
      <c r="Z1009" s="26"/>
    </row>
    <row r="1010" spans="1:26" x14ac:dyDescent="0.35">
      <c r="A1010" s="23">
        <v>40033</v>
      </c>
      <c r="B1010" s="25">
        <v>2009</v>
      </c>
      <c r="C1010" s="25">
        <v>8</v>
      </c>
      <c r="D1010" s="25">
        <v>8</v>
      </c>
      <c r="E1010" s="26" t="s">
        <v>123</v>
      </c>
      <c r="F1010" s="26">
        <v>1</v>
      </c>
      <c r="G1010" s="26"/>
      <c r="H1010" s="26"/>
      <c r="I1010" s="25"/>
      <c r="J1010" s="26" t="s">
        <v>90</v>
      </c>
      <c r="K1010" s="26"/>
      <c r="L1010" s="26">
        <v>117</v>
      </c>
      <c r="M1010" s="26"/>
      <c r="N1010" s="26">
        <v>133</v>
      </c>
      <c r="O1010" s="26">
        <v>0</v>
      </c>
      <c r="P1010" s="26" t="s">
        <v>102</v>
      </c>
      <c r="Q1010" s="26"/>
      <c r="S1010" s="26"/>
      <c r="T1010" s="26"/>
      <c r="U1010" s="26"/>
      <c r="V1010" s="26"/>
      <c r="Y1010" s="26"/>
      <c r="Z1010" s="26"/>
    </row>
    <row r="1011" spans="1:26" x14ac:dyDescent="0.35">
      <c r="A1011" s="23">
        <v>40033</v>
      </c>
      <c r="B1011" s="25">
        <v>2009</v>
      </c>
      <c r="C1011" s="25">
        <v>8</v>
      </c>
      <c r="D1011" s="25">
        <v>8</v>
      </c>
      <c r="E1011" s="26" t="s">
        <v>123</v>
      </c>
      <c r="F1011" s="26">
        <v>1</v>
      </c>
      <c r="G1011" s="26"/>
      <c r="H1011" s="26"/>
      <c r="I1011" s="25"/>
      <c r="J1011" s="26" t="s">
        <v>86</v>
      </c>
      <c r="K1011" s="26"/>
      <c r="L1011" s="26">
        <v>149</v>
      </c>
      <c r="M1011" s="26"/>
      <c r="N1011" s="26">
        <v>167</v>
      </c>
      <c r="O1011" s="26">
        <v>0</v>
      </c>
      <c r="P1011" s="26" t="s">
        <v>102</v>
      </c>
      <c r="Q1011" s="26"/>
      <c r="S1011" s="26"/>
      <c r="T1011" s="26"/>
      <c r="U1011" s="26"/>
      <c r="V1011" s="26"/>
      <c r="Y1011" s="26"/>
      <c r="Z1011" s="26"/>
    </row>
    <row r="1012" spans="1:26" x14ac:dyDescent="0.35">
      <c r="A1012" s="23">
        <v>40033</v>
      </c>
      <c r="B1012" s="25">
        <v>2009</v>
      </c>
      <c r="C1012" s="25">
        <v>8</v>
      </c>
      <c r="D1012" s="25">
        <v>8</v>
      </c>
      <c r="E1012" s="26" t="s">
        <v>123</v>
      </c>
      <c r="F1012" s="26">
        <v>1</v>
      </c>
      <c r="G1012" s="26"/>
      <c r="H1012" s="26"/>
      <c r="I1012" s="25"/>
      <c r="J1012" s="26" t="s">
        <v>86</v>
      </c>
      <c r="K1012" s="26"/>
      <c r="L1012" s="26">
        <v>168</v>
      </c>
      <c r="M1012" s="26"/>
      <c r="N1012" s="26">
        <v>190</v>
      </c>
      <c r="O1012" s="26">
        <v>0</v>
      </c>
      <c r="P1012" s="26" t="s">
        <v>102</v>
      </c>
      <c r="Q1012" s="26"/>
      <c r="S1012" s="26"/>
      <c r="T1012" s="26"/>
      <c r="U1012" s="26"/>
      <c r="V1012" s="26"/>
      <c r="Y1012" s="26"/>
      <c r="Z1012" s="26"/>
    </row>
    <row r="1013" spans="1:26" x14ac:dyDescent="0.35">
      <c r="A1013" s="23">
        <v>40033</v>
      </c>
      <c r="B1013" s="25">
        <v>2009</v>
      </c>
      <c r="C1013" s="25">
        <v>8</v>
      </c>
      <c r="D1013" s="25">
        <v>8</v>
      </c>
      <c r="E1013" s="26" t="s">
        <v>123</v>
      </c>
      <c r="F1013" s="26">
        <v>1</v>
      </c>
      <c r="G1013" s="26"/>
      <c r="H1013" s="26"/>
      <c r="I1013" s="25"/>
      <c r="J1013" s="26" t="s">
        <v>86</v>
      </c>
      <c r="K1013" s="26"/>
      <c r="L1013" s="26">
        <v>173</v>
      </c>
      <c r="M1013" s="26"/>
      <c r="N1013" s="26">
        <v>193</v>
      </c>
      <c r="O1013" s="26">
        <v>1</v>
      </c>
      <c r="P1013" s="26" t="s">
        <v>101</v>
      </c>
      <c r="Q1013" s="26"/>
      <c r="S1013" s="26"/>
      <c r="T1013" s="26"/>
      <c r="U1013" s="26"/>
      <c r="V1013" s="26"/>
      <c r="Y1013" s="26"/>
      <c r="Z1013" s="26"/>
    </row>
    <row r="1014" spans="1:26" x14ac:dyDescent="0.35">
      <c r="A1014" s="23">
        <v>40033</v>
      </c>
      <c r="B1014" s="25">
        <v>2009</v>
      </c>
      <c r="C1014" s="25">
        <v>8</v>
      </c>
      <c r="D1014" s="25">
        <v>8</v>
      </c>
      <c r="E1014" s="26" t="s">
        <v>94</v>
      </c>
      <c r="F1014" s="26">
        <v>1</v>
      </c>
      <c r="G1014" s="26"/>
      <c r="H1014" s="26"/>
      <c r="I1014" s="25"/>
      <c r="J1014" s="26" t="s">
        <v>86</v>
      </c>
      <c r="K1014" s="26"/>
      <c r="L1014" s="26">
        <v>145</v>
      </c>
      <c r="M1014" s="26"/>
      <c r="N1014" s="26">
        <v>161</v>
      </c>
      <c r="O1014" s="26">
        <v>0</v>
      </c>
      <c r="P1014" s="26" t="s">
        <v>102</v>
      </c>
      <c r="Q1014" s="26"/>
      <c r="S1014" s="26"/>
      <c r="T1014" s="26"/>
      <c r="U1014" s="26"/>
      <c r="V1014" s="26"/>
      <c r="Y1014" s="26"/>
      <c r="Z1014" s="26"/>
    </row>
    <row r="1015" spans="1:26" x14ac:dyDescent="0.35">
      <c r="A1015" s="23">
        <v>40034</v>
      </c>
      <c r="B1015" s="25">
        <v>2009</v>
      </c>
      <c r="C1015" s="25">
        <v>8</v>
      </c>
      <c r="D1015" s="25">
        <v>9</v>
      </c>
      <c r="E1015" s="26" t="s">
        <v>117</v>
      </c>
      <c r="F1015" s="26">
        <v>1</v>
      </c>
      <c r="G1015" s="26"/>
      <c r="H1015" s="26"/>
      <c r="I1015" s="25"/>
      <c r="J1015" s="26" t="s">
        <v>86</v>
      </c>
      <c r="K1015" s="26"/>
      <c r="L1015" s="26">
        <v>158</v>
      </c>
      <c r="M1015" s="26"/>
      <c r="N1015" s="26">
        <v>181</v>
      </c>
      <c r="O1015" s="26">
        <v>0</v>
      </c>
      <c r="P1015" s="26" t="s">
        <v>102</v>
      </c>
      <c r="Q1015" s="26"/>
      <c r="S1015" s="26" t="s">
        <v>145</v>
      </c>
      <c r="T1015" s="26"/>
      <c r="U1015" s="26"/>
      <c r="V1015" s="26"/>
      <c r="Y1015" s="26"/>
      <c r="Z1015" s="26"/>
    </row>
    <row r="1016" spans="1:26" x14ac:dyDescent="0.35">
      <c r="A1016" s="23">
        <v>40034</v>
      </c>
      <c r="B1016" s="25">
        <v>2009</v>
      </c>
      <c r="C1016" s="25">
        <v>8</v>
      </c>
      <c r="D1016" s="25">
        <v>9</v>
      </c>
      <c r="E1016" s="26" t="s">
        <v>117</v>
      </c>
      <c r="F1016" s="26">
        <v>1</v>
      </c>
      <c r="G1016" s="26"/>
      <c r="H1016" s="26"/>
      <c r="I1016" s="25"/>
      <c r="J1016" s="26" t="s">
        <v>86</v>
      </c>
      <c r="K1016" s="26"/>
      <c r="L1016" s="26">
        <v>155</v>
      </c>
      <c r="M1016" s="26"/>
      <c r="N1016" s="26">
        <v>170</v>
      </c>
      <c r="O1016" s="26">
        <v>0</v>
      </c>
      <c r="P1016" s="26" t="s">
        <v>102</v>
      </c>
      <c r="Q1016" s="26"/>
      <c r="S1016" s="26"/>
      <c r="T1016" s="26"/>
      <c r="U1016" s="26"/>
      <c r="V1016" s="26"/>
      <c r="Y1016" s="26"/>
      <c r="Z1016" s="26"/>
    </row>
    <row r="1017" spans="1:26" x14ac:dyDescent="0.35">
      <c r="A1017" s="23">
        <v>40034</v>
      </c>
      <c r="B1017" s="25">
        <v>2009</v>
      </c>
      <c r="C1017" s="25">
        <v>8</v>
      </c>
      <c r="D1017" s="25">
        <v>9</v>
      </c>
      <c r="E1017" s="26" t="s">
        <v>123</v>
      </c>
      <c r="F1017" s="26">
        <v>1</v>
      </c>
      <c r="G1017" s="26"/>
      <c r="H1017" s="26"/>
      <c r="I1017" s="25"/>
      <c r="J1017" s="26" t="s">
        <v>86</v>
      </c>
      <c r="K1017" s="26"/>
      <c r="L1017" s="26">
        <v>152</v>
      </c>
      <c r="M1017" s="26"/>
      <c r="N1017" s="26">
        <v>168</v>
      </c>
      <c r="O1017" s="26">
        <v>0</v>
      </c>
      <c r="P1017" s="26" t="s">
        <v>102</v>
      </c>
      <c r="Q1017" s="26"/>
      <c r="S1017" s="26"/>
      <c r="T1017" s="26"/>
      <c r="U1017" s="26"/>
      <c r="V1017" s="26"/>
      <c r="Y1017" s="26"/>
      <c r="Z1017" s="26"/>
    </row>
    <row r="1018" spans="1:26" x14ac:dyDescent="0.35">
      <c r="A1018" s="23">
        <v>40034</v>
      </c>
      <c r="B1018" s="25">
        <v>2009</v>
      </c>
      <c r="C1018" s="25">
        <v>8</v>
      </c>
      <c r="D1018" s="25">
        <v>9</v>
      </c>
      <c r="E1018" s="26" t="s">
        <v>123</v>
      </c>
      <c r="F1018" s="26">
        <v>1</v>
      </c>
      <c r="G1018" s="26"/>
      <c r="H1018" s="26"/>
      <c r="I1018" s="25"/>
      <c r="J1018" s="26" t="s">
        <v>86</v>
      </c>
      <c r="K1018" s="26"/>
      <c r="L1018" s="26">
        <v>157</v>
      </c>
      <c r="M1018" s="26"/>
      <c r="N1018" s="26">
        <v>178</v>
      </c>
      <c r="O1018" s="26">
        <v>0</v>
      </c>
      <c r="P1018" s="26" t="s">
        <v>102</v>
      </c>
      <c r="Q1018" s="26"/>
      <c r="S1018" s="26" t="s">
        <v>145</v>
      </c>
      <c r="T1018" s="26"/>
      <c r="U1018" s="26"/>
      <c r="V1018" s="26"/>
      <c r="Y1018" s="26"/>
      <c r="Z1018" s="26"/>
    </row>
    <row r="1019" spans="1:26" x14ac:dyDescent="0.35">
      <c r="A1019" s="23">
        <v>40034</v>
      </c>
      <c r="B1019" s="25">
        <v>2009</v>
      </c>
      <c r="C1019" s="25">
        <v>8</v>
      </c>
      <c r="D1019" s="25">
        <v>9</v>
      </c>
      <c r="E1019" s="26" t="s">
        <v>94</v>
      </c>
      <c r="F1019" s="26">
        <v>1</v>
      </c>
      <c r="G1019" s="26"/>
      <c r="H1019" s="26"/>
      <c r="I1019" s="25"/>
      <c r="J1019" s="26" t="s">
        <v>87</v>
      </c>
      <c r="K1019" s="26"/>
      <c r="L1019" s="26">
        <v>181</v>
      </c>
      <c r="M1019" s="26"/>
      <c r="N1019" s="26">
        <v>208</v>
      </c>
      <c r="O1019" s="26">
        <v>0</v>
      </c>
      <c r="P1019" s="26" t="s">
        <v>102</v>
      </c>
      <c r="Q1019" s="26"/>
      <c r="S1019" s="26"/>
      <c r="T1019" s="26"/>
      <c r="U1019" s="26"/>
      <c r="V1019" s="26"/>
      <c r="Y1019" s="26"/>
      <c r="Z1019" s="26"/>
    </row>
    <row r="1020" spans="1:26" x14ac:dyDescent="0.35">
      <c r="A1020" s="23">
        <v>40034</v>
      </c>
      <c r="B1020" s="25">
        <v>2009</v>
      </c>
      <c r="C1020" s="25">
        <v>8</v>
      </c>
      <c r="D1020" s="25">
        <v>9</v>
      </c>
      <c r="E1020" s="26" t="s">
        <v>94</v>
      </c>
      <c r="F1020" s="26">
        <v>1</v>
      </c>
      <c r="G1020" s="26"/>
      <c r="H1020" s="26"/>
      <c r="I1020" s="25"/>
      <c r="J1020" s="26" t="s">
        <v>86</v>
      </c>
      <c r="K1020" s="26"/>
      <c r="L1020" s="26">
        <v>185</v>
      </c>
      <c r="M1020" s="26"/>
      <c r="N1020" s="26">
        <v>206</v>
      </c>
      <c r="O1020" s="26">
        <v>0</v>
      </c>
      <c r="P1020" s="26" t="s">
        <v>102</v>
      </c>
      <c r="Q1020" s="26"/>
      <c r="S1020" s="26" t="s">
        <v>103</v>
      </c>
      <c r="T1020" s="26"/>
      <c r="U1020" s="26"/>
      <c r="V1020" s="26"/>
      <c r="Y1020" s="26"/>
      <c r="Z1020" s="26"/>
    </row>
    <row r="1021" spans="1:26" x14ac:dyDescent="0.35">
      <c r="A1021" s="23">
        <v>40034</v>
      </c>
      <c r="B1021" s="25">
        <v>2009</v>
      </c>
      <c r="C1021" s="25">
        <v>8</v>
      </c>
      <c r="D1021" s="25">
        <v>9</v>
      </c>
      <c r="E1021" s="26" t="s">
        <v>134</v>
      </c>
      <c r="F1021" s="26">
        <v>1</v>
      </c>
      <c r="G1021" s="26"/>
      <c r="H1021" s="26"/>
      <c r="I1021" s="25"/>
      <c r="J1021" s="26" t="s">
        <v>87</v>
      </c>
      <c r="K1021" s="26"/>
      <c r="L1021" s="26">
        <v>213</v>
      </c>
      <c r="M1021" s="26"/>
      <c r="N1021" s="26">
        <v>233</v>
      </c>
      <c r="O1021" s="26">
        <v>1</v>
      </c>
      <c r="P1021" s="26" t="s">
        <v>101</v>
      </c>
      <c r="Q1021" s="26"/>
      <c r="S1021" s="26"/>
      <c r="T1021" s="26"/>
      <c r="U1021" s="26"/>
      <c r="V1021" s="26"/>
      <c r="Y1021" s="26"/>
      <c r="Z1021" s="26"/>
    </row>
    <row r="1022" spans="1:26" x14ac:dyDescent="0.35">
      <c r="A1022" s="23">
        <v>40035</v>
      </c>
      <c r="B1022" s="25">
        <v>2009</v>
      </c>
      <c r="C1022" s="25">
        <v>8</v>
      </c>
      <c r="D1022" s="25">
        <v>10</v>
      </c>
      <c r="E1022" s="26" t="s">
        <v>117</v>
      </c>
      <c r="F1022" s="26">
        <v>1</v>
      </c>
      <c r="G1022" s="26"/>
      <c r="H1022" s="26"/>
      <c r="I1022" s="25"/>
      <c r="J1022" s="26" t="s">
        <v>87</v>
      </c>
      <c r="K1022" s="26"/>
      <c r="L1022" s="26">
        <v>190</v>
      </c>
      <c r="M1022" s="26"/>
      <c r="N1022" s="26">
        <v>214</v>
      </c>
      <c r="O1022" s="26">
        <v>1</v>
      </c>
      <c r="P1022" s="26" t="s">
        <v>101</v>
      </c>
      <c r="Q1022" s="26"/>
      <c r="S1022" s="26" t="s">
        <v>103</v>
      </c>
      <c r="T1022" s="26"/>
      <c r="U1022" s="26"/>
      <c r="V1022" s="26"/>
      <c r="Y1022" s="26"/>
      <c r="Z1022" s="26"/>
    </row>
    <row r="1023" spans="1:26" x14ac:dyDescent="0.35">
      <c r="A1023" s="23">
        <v>40035</v>
      </c>
      <c r="B1023" s="25">
        <v>2009</v>
      </c>
      <c r="C1023" s="25">
        <v>8</v>
      </c>
      <c r="D1023" s="25">
        <v>10</v>
      </c>
      <c r="E1023" s="26" t="s">
        <v>123</v>
      </c>
      <c r="F1023" s="26">
        <v>1</v>
      </c>
      <c r="G1023" s="26"/>
      <c r="H1023" s="26"/>
      <c r="I1023" s="25"/>
      <c r="J1023" s="26" t="s">
        <v>86</v>
      </c>
      <c r="K1023" s="26"/>
      <c r="L1023" s="26">
        <v>160</v>
      </c>
      <c r="M1023" s="26"/>
      <c r="N1023" s="26">
        <v>184</v>
      </c>
      <c r="O1023" s="26">
        <v>0</v>
      </c>
      <c r="P1023" s="26" t="s">
        <v>102</v>
      </c>
      <c r="Q1023" s="26"/>
      <c r="S1023" s="26"/>
      <c r="T1023" s="26"/>
      <c r="U1023" s="26"/>
      <c r="V1023" s="26"/>
      <c r="Y1023" s="26"/>
      <c r="Z1023" s="26"/>
    </row>
    <row r="1024" spans="1:26" x14ac:dyDescent="0.35">
      <c r="A1024" s="23">
        <v>40035</v>
      </c>
      <c r="B1024" s="25">
        <v>2009</v>
      </c>
      <c r="C1024" s="25">
        <v>8</v>
      </c>
      <c r="D1024" s="25">
        <v>10</v>
      </c>
      <c r="E1024" s="26" t="s">
        <v>123</v>
      </c>
      <c r="F1024" s="26">
        <v>1</v>
      </c>
      <c r="G1024" s="26"/>
      <c r="H1024" s="26"/>
      <c r="I1024" s="25"/>
      <c r="J1024" s="26" t="s">
        <v>86</v>
      </c>
      <c r="K1024" s="26"/>
      <c r="L1024" s="26">
        <v>140</v>
      </c>
      <c r="M1024" s="26"/>
      <c r="N1024" s="26">
        <v>160</v>
      </c>
      <c r="O1024" s="26">
        <v>1</v>
      </c>
      <c r="P1024" s="26" t="s">
        <v>101</v>
      </c>
      <c r="Q1024" s="26"/>
      <c r="S1024" s="26"/>
      <c r="T1024" s="26"/>
      <c r="U1024" s="26"/>
      <c r="V1024" s="26"/>
      <c r="Y1024" s="26"/>
      <c r="Z1024" s="26"/>
    </row>
    <row r="1025" spans="1:26" x14ac:dyDescent="0.35">
      <c r="A1025" s="23">
        <v>40035</v>
      </c>
      <c r="B1025" s="25">
        <v>2009</v>
      </c>
      <c r="C1025" s="25">
        <v>8</v>
      </c>
      <c r="D1025" s="25">
        <v>10</v>
      </c>
      <c r="E1025" s="26" t="s">
        <v>123</v>
      </c>
      <c r="F1025" s="26">
        <v>1</v>
      </c>
      <c r="G1025" s="26"/>
      <c r="H1025" s="26"/>
      <c r="I1025" s="25"/>
      <c r="J1025" s="26" t="s">
        <v>86</v>
      </c>
      <c r="K1025" s="26"/>
      <c r="L1025" s="26">
        <v>144</v>
      </c>
      <c r="M1025" s="26"/>
      <c r="N1025" s="26">
        <v>168</v>
      </c>
      <c r="O1025" s="26">
        <v>1</v>
      </c>
      <c r="P1025" s="26" t="s">
        <v>101</v>
      </c>
      <c r="Q1025" s="26"/>
      <c r="S1025" s="26"/>
      <c r="T1025" s="26"/>
      <c r="U1025" s="26"/>
      <c r="V1025" s="26"/>
      <c r="Y1025" s="26"/>
      <c r="Z1025" s="26"/>
    </row>
    <row r="1026" spans="1:26" x14ac:dyDescent="0.35">
      <c r="A1026" s="23">
        <v>40036</v>
      </c>
      <c r="B1026" s="25">
        <v>2009</v>
      </c>
      <c r="C1026" s="25">
        <v>8</v>
      </c>
      <c r="D1026" s="25">
        <v>11</v>
      </c>
      <c r="E1026" s="26" t="s">
        <v>117</v>
      </c>
      <c r="F1026" s="26">
        <v>1</v>
      </c>
      <c r="G1026" s="26"/>
      <c r="H1026" s="26"/>
      <c r="I1026" s="25"/>
      <c r="J1026" s="26" t="s">
        <v>86</v>
      </c>
      <c r="K1026" s="26"/>
      <c r="L1026" s="26">
        <v>205</v>
      </c>
      <c r="M1026" s="26"/>
      <c r="N1026" s="26">
        <v>227</v>
      </c>
      <c r="O1026" s="26">
        <v>1</v>
      </c>
      <c r="P1026" s="26" t="s">
        <v>101</v>
      </c>
      <c r="Q1026" s="26"/>
      <c r="S1026" s="26"/>
      <c r="T1026" s="26"/>
      <c r="U1026" s="26"/>
      <c r="V1026" s="26"/>
      <c r="Y1026" s="26"/>
      <c r="Z1026" s="26"/>
    </row>
    <row r="1027" spans="1:26" x14ac:dyDescent="0.35">
      <c r="A1027" s="23">
        <v>40036</v>
      </c>
      <c r="B1027" s="25">
        <v>2009</v>
      </c>
      <c r="C1027" s="25">
        <v>8</v>
      </c>
      <c r="D1027" s="25">
        <v>11</v>
      </c>
      <c r="E1027" s="26" t="s">
        <v>123</v>
      </c>
      <c r="F1027" s="26">
        <v>1</v>
      </c>
      <c r="G1027" s="26"/>
      <c r="H1027" s="26"/>
      <c r="I1027" s="25"/>
      <c r="J1027" s="26" t="s">
        <v>86</v>
      </c>
      <c r="K1027" s="26"/>
      <c r="L1027" s="26">
        <v>165</v>
      </c>
      <c r="M1027" s="26"/>
      <c r="N1027" s="26">
        <v>190</v>
      </c>
      <c r="O1027" s="26">
        <v>0</v>
      </c>
      <c r="P1027" s="26" t="s">
        <v>102</v>
      </c>
      <c r="Q1027" s="26"/>
      <c r="S1027" s="26"/>
      <c r="T1027" s="26"/>
      <c r="U1027" s="26"/>
      <c r="V1027" s="26"/>
      <c r="Y1027" s="26"/>
      <c r="Z1027" s="26"/>
    </row>
    <row r="1028" spans="1:26" x14ac:dyDescent="0.35">
      <c r="A1028" s="23">
        <v>40036</v>
      </c>
      <c r="B1028" s="25">
        <v>2009</v>
      </c>
      <c r="C1028" s="25">
        <v>8</v>
      </c>
      <c r="D1028" s="25">
        <v>11</v>
      </c>
      <c r="E1028" s="26" t="s">
        <v>123</v>
      </c>
      <c r="F1028" s="26">
        <v>1</v>
      </c>
      <c r="G1028" s="26"/>
      <c r="H1028" s="26"/>
      <c r="I1028" s="25"/>
      <c r="J1028" s="26" t="s">
        <v>86</v>
      </c>
      <c r="K1028" s="26"/>
      <c r="L1028" s="26">
        <v>173</v>
      </c>
      <c r="M1028" s="26"/>
      <c r="N1028" s="26">
        <v>196</v>
      </c>
      <c r="O1028" s="26">
        <v>1</v>
      </c>
      <c r="P1028" s="26" t="s">
        <v>101</v>
      </c>
      <c r="Q1028" s="26"/>
      <c r="S1028" s="26"/>
      <c r="T1028" s="26"/>
      <c r="U1028" s="26"/>
      <c r="V1028" s="26"/>
      <c r="Y1028" s="26"/>
      <c r="Z1028" s="26"/>
    </row>
    <row r="1029" spans="1:26" x14ac:dyDescent="0.35">
      <c r="A1029" s="23">
        <v>40036</v>
      </c>
      <c r="B1029" s="25">
        <v>2009</v>
      </c>
      <c r="C1029" s="25">
        <v>8</v>
      </c>
      <c r="D1029" s="25">
        <v>11</v>
      </c>
      <c r="E1029" s="26" t="s">
        <v>123</v>
      </c>
      <c r="F1029" s="26">
        <v>1</v>
      </c>
      <c r="G1029" s="26"/>
      <c r="H1029" s="26"/>
      <c r="I1029" s="25"/>
      <c r="J1029" s="26" t="s">
        <v>202</v>
      </c>
      <c r="K1029" s="26"/>
      <c r="L1029" s="26">
        <v>162</v>
      </c>
      <c r="M1029" s="26"/>
      <c r="N1029" s="26">
        <v>183</v>
      </c>
      <c r="O1029" s="26">
        <v>0</v>
      </c>
      <c r="P1029" s="26" t="s">
        <v>102</v>
      </c>
      <c r="Q1029" s="26"/>
      <c r="S1029" s="26"/>
      <c r="T1029" s="26"/>
      <c r="U1029" s="26"/>
      <c r="V1029" s="26"/>
      <c r="Y1029" s="26"/>
      <c r="Z1029" s="26"/>
    </row>
    <row r="1030" spans="1:26" x14ac:dyDescent="0.35">
      <c r="A1030" s="23">
        <v>40036</v>
      </c>
      <c r="B1030" s="25">
        <v>2009</v>
      </c>
      <c r="C1030" s="25">
        <v>8</v>
      </c>
      <c r="D1030" s="25">
        <v>11</v>
      </c>
      <c r="E1030" s="26" t="s">
        <v>94</v>
      </c>
      <c r="F1030" s="26">
        <v>1</v>
      </c>
      <c r="G1030" s="26"/>
      <c r="H1030" s="26"/>
      <c r="I1030" s="25"/>
      <c r="J1030" s="26" t="s">
        <v>90</v>
      </c>
      <c r="K1030" s="26"/>
      <c r="L1030" s="26">
        <v>82</v>
      </c>
      <c r="M1030" s="26"/>
      <c r="N1030" s="26">
        <v>96</v>
      </c>
      <c r="O1030" s="26">
        <v>0</v>
      </c>
      <c r="P1030" s="26" t="s">
        <v>102</v>
      </c>
      <c r="Q1030" s="26"/>
      <c r="S1030" s="26"/>
      <c r="T1030" s="26"/>
      <c r="U1030" s="26"/>
      <c r="V1030" s="26"/>
      <c r="Y1030" s="26"/>
      <c r="Z1030" s="26"/>
    </row>
    <row r="1031" spans="1:26" x14ac:dyDescent="0.35">
      <c r="A1031" s="23">
        <v>40036</v>
      </c>
      <c r="B1031" s="25">
        <v>2009</v>
      </c>
      <c r="C1031" s="25">
        <v>8</v>
      </c>
      <c r="D1031" s="25">
        <v>11</v>
      </c>
      <c r="E1031" s="26" t="s">
        <v>94</v>
      </c>
      <c r="F1031" s="26">
        <v>1</v>
      </c>
      <c r="G1031" s="26"/>
      <c r="H1031" s="26"/>
      <c r="I1031" s="25"/>
      <c r="J1031" s="26" t="s">
        <v>86</v>
      </c>
      <c r="K1031" s="26"/>
      <c r="L1031" s="26">
        <v>144</v>
      </c>
      <c r="M1031" s="26"/>
      <c r="N1031" s="26">
        <v>167</v>
      </c>
      <c r="O1031" s="26">
        <v>0</v>
      </c>
      <c r="P1031" s="26" t="s">
        <v>102</v>
      </c>
      <c r="Q1031" s="26"/>
      <c r="S1031" s="26"/>
      <c r="T1031" s="26"/>
      <c r="U1031" s="26"/>
      <c r="V1031" s="26"/>
      <c r="Y1031" s="26"/>
      <c r="Z1031" s="26"/>
    </row>
    <row r="1032" spans="1:26" x14ac:dyDescent="0.35">
      <c r="A1032" s="23">
        <v>40036</v>
      </c>
      <c r="B1032" s="25">
        <v>2009</v>
      </c>
      <c r="C1032" s="25">
        <v>8</v>
      </c>
      <c r="D1032" s="25">
        <v>11</v>
      </c>
      <c r="E1032" s="26" t="s">
        <v>94</v>
      </c>
      <c r="F1032" s="26">
        <v>1</v>
      </c>
      <c r="G1032" s="26"/>
      <c r="H1032" s="26"/>
      <c r="I1032" s="25"/>
      <c r="J1032" s="26" t="s">
        <v>86</v>
      </c>
      <c r="K1032" s="26"/>
      <c r="L1032" s="26">
        <v>156</v>
      </c>
      <c r="M1032" s="26"/>
      <c r="N1032" s="26">
        <v>177</v>
      </c>
      <c r="O1032" s="26">
        <v>0</v>
      </c>
      <c r="P1032" s="26" t="s">
        <v>102</v>
      </c>
      <c r="Q1032" s="26"/>
      <c r="S1032" s="26"/>
      <c r="T1032" s="26"/>
      <c r="U1032" s="26"/>
      <c r="V1032" s="26"/>
      <c r="Y1032" s="26"/>
      <c r="Z1032" s="26"/>
    </row>
    <row r="1033" spans="1:26" x14ac:dyDescent="0.35">
      <c r="A1033" s="23">
        <v>40036</v>
      </c>
      <c r="B1033" s="25">
        <v>2009</v>
      </c>
      <c r="C1033" s="25">
        <v>8</v>
      </c>
      <c r="D1033" s="25">
        <v>11</v>
      </c>
      <c r="E1033" s="26" t="s">
        <v>134</v>
      </c>
      <c r="F1033" s="26">
        <v>1</v>
      </c>
      <c r="G1033" s="26"/>
      <c r="H1033" s="26"/>
      <c r="I1033" s="25"/>
      <c r="J1033" s="26" t="s">
        <v>86</v>
      </c>
      <c r="K1033" s="26"/>
      <c r="L1033" s="26">
        <v>161</v>
      </c>
      <c r="M1033" s="26"/>
      <c r="N1033" s="26">
        <v>176</v>
      </c>
      <c r="O1033" s="26">
        <v>0</v>
      </c>
      <c r="P1033" s="26" t="s">
        <v>102</v>
      </c>
      <c r="Q1033" s="26"/>
      <c r="S1033" s="26"/>
      <c r="T1033" s="26"/>
      <c r="U1033" s="26"/>
      <c r="V1033" s="26"/>
      <c r="Y1033" s="26"/>
      <c r="Z1033" s="26"/>
    </row>
    <row r="1034" spans="1:26" x14ac:dyDescent="0.35">
      <c r="A1034" s="23">
        <v>40036</v>
      </c>
      <c r="B1034" s="25">
        <v>2009</v>
      </c>
      <c r="C1034" s="25">
        <v>8</v>
      </c>
      <c r="D1034" s="25">
        <v>11</v>
      </c>
      <c r="E1034" s="26" t="s">
        <v>134</v>
      </c>
      <c r="F1034" s="26">
        <v>1</v>
      </c>
      <c r="G1034" s="26"/>
      <c r="H1034" s="26"/>
      <c r="I1034" s="25"/>
      <c r="J1034" s="26" t="s">
        <v>86</v>
      </c>
      <c r="K1034" s="26"/>
      <c r="L1034" s="26">
        <v>167</v>
      </c>
      <c r="M1034" s="26"/>
      <c r="N1034" s="26">
        <v>185</v>
      </c>
      <c r="O1034" s="26">
        <v>1</v>
      </c>
      <c r="P1034" s="26" t="s">
        <v>101</v>
      </c>
      <c r="Q1034" s="26"/>
      <c r="S1034" s="26"/>
      <c r="T1034" s="26"/>
      <c r="U1034" s="26"/>
      <c r="V1034" s="26"/>
      <c r="Y1034" s="26"/>
      <c r="Z1034" s="26"/>
    </row>
    <row r="1035" spans="1:26" x14ac:dyDescent="0.35">
      <c r="A1035" s="23">
        <v>40036</v>
      </c>
      <c r="B1035" s="25">
        <v>2009</v>
      </c>
      <c r="C1035" s="25">
        <v>8</v>
      </c>
      <c r="D1035" s="25">
        <v>11</v>
      </c>
      <c r="E1035" s="26" t="s">
        <v>134</v>
      </c>
      <c r="F1035" s="26">
        <v>1</v>
      </c>
      <c r="G1035" s="26"/>
      <c r="H1035" s="26"/>
      <c r="I1035" s="25"/>
      <c r="J1035" s="26" t="s">
        <v>87</v>
      </c>
      <c r="K1035" s="26"/>
      <c r="L1035" s="26">
        <v>186</v>
      </c>
      <c r="M1035" s="26"/>
      <c r="N1035" s="26">
        <v>201</v>
      </c>
      <c r="O1035" s="26">
        <v>1</v>
      </c>
      <c r="P1035" s="26" t="s">
        <v>101</v>
      </c>
      <c r="Q1035" s="26"/>
      <c r="S1035" s="26"/>
      <c r="T1035" s="26"/>
      <c r="U1035" s="26"/>
      <c r="V1035" s="26"/>
      <c r="Y1035" s="26"/>
      <c r="Z1035" s="26"/>
    </row>
    <row r="1036" spans="1:26" x14ac:dyDescent="0.35">
      <c r="A1036" s="23">
        <v>40036</v>
      </c>
      <c r="B1036" s="25">
        <v>2009</v>
      </c>
      <c r="C1036" s="25">
        <v>8</v>
      </c>
      <c r="D1036" s="25">
        <v>11</v>
      </c>
      <c r="E1036" s="26" t="s">
        <v>134</v>
      </c>
      <c r="F1036" s="26">
        <v>1</v>
      </c>
      <c r="G1036" s="26"/>
      <c r="H1036" s="26"/>
      <c r="I1036" s="25"/>
      <c r="J1036" s="26" t="s">
        <v>87</v>
      </c>
      <c r="K1036" s="26"/>
      <c r="L1036" s="26"/>
      <c r="M1036" s="26"/>
      <c r="N1036" s="26"/>
      <c r="O1036" s="26">
        <v>0</v>
      </c>
      <c r="P1036" s="26" t="s">
        <v>102</v>
      </c>
      <c r="Q1036" s="26"/>
      <c r="S1036" s="26" t="s">
        <v>103</v>
      </c>
      <c r="T1036" s="26"/>
      <c r="U1036" s="26"/>
      <c r="V1036" s="26"/>
      <c r="Y1036" s="26"/>
      <c r="Z1036" s="26"/>
    </row>
    <row r="1037" spans="1:26" x14ac:dyDescent="0.35">
      <c r="A1037" s="23">
        <v>40037</v>
      </c>
      <c r="B1037" s="25">
        <v>2009</v>
      </c>
      <c r="C1037" s="25">
        <v>8</v>
      </c>
      <c r="D1037" s="25">
        <v>12</v>
      </c>
      <c r="E1037" s="26" t="s">
        <v>117</v>
      </c>
      <c r="F1037" s="26">
        <v>1</v>
      </c>
      <c r="G1037" s="26"/>
      <c r="H1037" s="26"/>
      <c r="I1037" s="25"/>
      <c r="J1037" s="26" t="s">
        <v>87</v>
      </c>
      <c r="K1037" s="26"/>
      <c r="L1037" s="26">
        <v>200</v>
      </c>
      <c r="M1037" s="26"/>
      <c r="N1037" s="26">
        <v>224</v>
      </c>
      <c r="O1037" s="26">
        <v>1</v>
      </c>
      <c r="P1037" s="26" t="s">
        <v>101</v>
      </c>
      <c r="Q1037" s="26"/>
      <c r="S1037" s="26"/>
      <c r="T1037" s="26"/>
      <c r="U1037" s="26"/>
      <c r="V1037" s="26"/>
      <c r="Y1037" s="26"/>
      <c r="Z1037" s="26"/>
    </row>
    <row r="1038" spans="1:26" x14ac:dyDescent="0.35">
      <c r="A1038" s="23">
        <v>40037</v>
      </c>
      <c r="B1038" s="25">
        <v>2009</v>
      </c>
      <c r="C1038" s="25">
        <v>8</v>
      </c>
      <c r="D1038" s="25">
        <v>12</v>
      </c>
      <c r="E1038" s="26" t="s">
        <v>123</v>
      </c>
      <c r="F1038" s="26">
        <v>1</v>
      </c>
      <c r="G1038" s="26"/>
      <c r="H1038" s="26"/>
      <c r="I1038" s="25"/>
      <c r="J1038" s="26" t="s">
        <v>87</v>
      </c>
      <c r="K1038" s="26"/>
      <c r="L1038" s="26">
        <v>170</v>
      </c>
      <c r="M1038" s="26"/>
      <c r="N1038" s="26">
        <v>191</v>
      </c>
      <c r="O1038" s="26">
        <v>0</v>
      </c>
      <c r="P1038" s="26" t="s">
        <v>102</v>
      </c>
      <c r="Q1038" s="26"/>
      <c r="S1038" s="26" t="s">
        <v>103</v>
      </c>
      <c r="T1038" s="26"/>
      <c r="U1038" s="26"/>
      <c r="V1038" s="26"/>
      <c r="Y1038" s="26"/>
      <c r="Z1038" s="26"/>
    </row>
    <row r="1039" spans="1:26" x14ac:dyDescent="0.35">
      <c r="A1039" s="23">
        <v>40037</v>
      </c>
      <c r="B1039" s="25">
        <v>2009</v>
      </c>
      <c r="C1039" s="25">
        <v>8</v>
      </c>
      <c r="D1039" s="25">
        <v>12</v>
      </c>
      <c r="E1039" s="26" t="s">
        <v>123</v>
      </c>
      <c r="F1039" s="26">
        <v>1</v>
      </c>
      <c r="G1039" s="26"/>
      <c r="H1039" s="26"/>
      <c r="I1039" s="25"/>
      <c r="J1039" s="26" t="s">
        <v>86</v>
      </c>
      <c r="K1039" s="26"/>
      <c r="L1039" s="26">
        <v>150</v>
      </c>
      <c r="M1039" s="26"/>
      <c r="N1039" s="26">
        <v>172</v>
      </c>
      <c r="O1039" s="26">
        <v>0</v>
      </c>
      <c r="P1039" s="26" t="s">
        <v>102</v>
      </c>
      <c r="Q1039" s="26"/>
      <c r="S1039" s="26"/>
      <c r="T1039" s="29"/>
      <c r="U1039" s="29"/>
      <c r="V1039" s="29"/>
      <c r="Y1039" s="26"/>
      <c r="Z1039" s="26"/>
    </row>
    <row r="1040" spans="1:26" x14ac:dyDescent="0.35">
      <c r="A1040" s="23">
        <v>40037</v>
      </c>
      <c r="B1040" s="25">
        <v>2009</v>
      </c>
      <c r="C1040" s="25">
        <v>8</v>
      </c>
      <c r="D1040" s="25">
        <v>12</v>
      </c>
      <c r="E1040" s="26" t="s">
        <v>123</v>
      </c>
      <c r="F1040" s="26">
        <v>1</v>
      </c>
      <c r="G1040" s="26"/>
      <c r="H1040" s="26"/>
      <c r="I1040" s="25"/>
      <c r="J1040" s="26" t="s">
        <v>86</v>
      </c>
      <c r="K1040" s="26"/>
      <c r="L1040" s="26">
        <v>153</v>
      </c>
      <c r="M1040" s="26"/>
      <c r="N1040" s="26">
        <v>163</v>
      </c>
      <c r="O1040" s="26">
        <v>0</v>
      </c>
      <c r="P1040" s="26" t="s">
        <v>102</v>
      </c>
      <c r="Q1040" s="26"/>
      <c r="S1040" s="26"/>
      <c r="T1040" s="26"/>
      <c r="U1040" s="26"/>
      <c r="V1040" s="26"/>
      <c r="Y1040" s="26"/>
      <c r="Z1040" s="26"/>
    </row>
    <row r="1041" spans="1:26" x14ac:dyDescent="0.35">
      <c r="A1041" s="23">
        <v>40037</v>
      </c>
      <c r="B1041" s="25">
        <v>2009</v>
      </c>
      <c r="C1041" s="25">
        <v>8</v>
      </c>
      <c r="D1041" s="25">
        <v>12</v>
      </c>
      <c r="E1041" s="26" t="s">
        <v>123</v>
      </c>
      <c r="F1041" s="26">
        <v>1</v>
      </c>
      <c r="G1041" s="26"/>
      <c r="H1041" s="26"/>
      <c r="I1041" s="25"/>
      <c r="J1041" s="26" t="s">
        <v>87</v>
      </c>
      <c r="K1041" s="26"/>
      <c r="L1041" s="26">
        <v>191</v>
      </c>
      <c r="M1041" s="26"/>
      <c r="N1041" s="26">
        <v>215</v>
      </c>
      <c r="O1041" s="26">
        <v>1</v>
      </c>
      <c r="P1041" s="26" t="s">
        <v>101</v>
      </c>
      <c r="Q1041" s="26"/>
      <c r="S1041" s="26"/>
      <c r="T1041" s="26"/>
      <c r="U1041" s="26"/>
      <c r="V1041" s="26"/>
      <c r="Y1041" s="26"/>
      <c r="Z1041" s="26"/>
    </row>
    <row r="1042" spans="1:26" x14ac:dyDescent="0.35">
      <c r="A1042" s="23">
        <v>40037</v>
      </c>
      <c r="B1042" s="25">
        <v>2009</v>
      </c>
      <c r="C1042" s="25">
        <v>8</v>
      </c>
      <c r="D1042" s="25">
        <v>12</v>
      </c>
      <c r="E1042" s="26" t="s">
        <v>134</v>
      </c>
      <c r="F1042" s="26">
        <v>1</v>
      </c>
      <c r="G1042" s="26"/>
      <c r="H1042" s="26"/>
      <c r="I1042" s="25"/>
      <c r="J1042" s="26" t="s">
        <v>86</v>
      </c>
      <c r="K1042" s="26"/>
      <c r="L1042" s="26">
        <v>172</v>
      </c>
      <c r="M1042" s="26"/>
      <c r="N1042" s="26">
        <v>190</v>
      </c>
      <c r="O1042" s="26">
        <v>1</v>
      </c>
      <c r="P1042" s="26" t="s">
        <v>101</v>
      </c>
      <c r="Q1042" s="26"/>
      <c r="S1042" s="26" t="s">
        <v>145</v>
      </c>
      <c r="T1042" s="26"/>
      <c r="U1042" s="26"/>
      <c r="V1042" s="26"/>
      <c r="Y1042" s="26"/>
      <c r="Z1042" s="26"/>
    </row>
    <row r="1043" spans="1:26" x14ac:dyDescent="0.35">
      <c r="A1043" s="23">
        <v>40037</v>
      </c>
      <c r="B1043" s="25">
        <v>2009</v>
      </c>
      <c r="C1043" s="25">
        <v>8</v>
      </c>
      <c r="D1043" s="25">
        <v>12</v>
      </c>
      <c r="E1043" s="26" t="s">
        <v>134</v>
      </c>
      <c r="F1043" s="26">
        <v>1</v>
      </c>
      <c r="G1043" s="26"/>
      <c r="H1043" s="26"/>
      <c r="I1043" s="25"/>
      <c r="J1043" s="26" t="s">
        <v>86</v>
      </c>
      <c r="K1043" s="26"/>
      <c r="L1043" s="26">
        <v>154</v>
      </c>
      <c r="M1043" s="26"/>
      <c r="N1043" s="26">
        <v>177</v>
      </c>
      <c r="O1043" s="26">
        <v>1</v>
      </c>
      <c r="P1043" s="26" t="s">
        <v>101</v>
      </c>
      <c r="Q1043" s="26"/>
      <c r="S1043" s="26" t="s">
        <v>145</v>
      </c>
      <c r="T1043" s="26"/>
      <c r="U1043" s="26"/>
      <c r="V1043" s="26"/>
      <c r="Y1043" s="26"/>
      <c r="Z1043" s="26"/>
    </row>
    <row r="1044" spans="1:26" x14ac:dyDescent="0.35">
      <c r="A1044" s="23">
        <v>40037</v>
      </c>
      <c r="B1044" s="25">
        <v>2009</v>
      </c>
      <c r="C1044" s="25">
        <v>8</v>
      </c>
      <c r="D1044" s="25">
        <v>12</v>
      </c>
      <c r="E1044" s="26" t="s">
        <v>134</v>
      </c>
      <c r="F1044" s="26">
        <v>1</v>
      </c>
      <c r="G1044" s="26"/>
      <c r="H1044" s="26"/>
      <c r="I1044" s="25"/>
      <c r="J1044" s="26" t="s">
        <v>86</v>
      </c>
      <c r="K1044" s="26"/>
      <c r="L1044" s="26">
        <v>159</v>
      </c>
      <c r="M1044" s="26"/>
      <c r="N1044" s="26">
        <v>175</v>
      </c>
      <c r="O1044" s="26">
        <v>0</v>
      </c>
      <c r="P1044" s="26" t="s">
        <v>102</v>
      </c>
      <c r="Q1044" s="26"/>
      <c r="S1044" s="26" t="s">
        <v>145</v>
      </c>
      <c r="T1044" s="26"/>
      <c r="U1044" s="26"/>
      <c r="V1044" s="26"/>
      <c r="Y1044" s="26"/>
      <c r="Z1044" s="26"/>
    </row>
    <row r="1045" spans="1:26" x14ac:dyDescent="0.35">
      <c r="A1045" s="23">
        <v>40037</v>
      </c>
      <c r="B1045" s="25">
        <v>2009</v>
      </c>
      <c r="C1045" s="25">
        <v>8</v>
      </c>
      <c r="D1045" s="25">
        <v>12</v>
      </c>
      <c r="E1045" s="26" t="s">
        <v>134</v>
      </c>
      <c r="F1045" s="26">
        <v>1</v>
      </c>
      <c r="G1045" s="26"/>
      <c r="H1045" s="26"/>
      <c r="I1045" s="25"/>
      <c r="J1045" s="26" t="s">
        <v>86</v>
      </c>
      <c r="K1045" s="26"/>
      <c r="L1045" s="26">
        <v>157</v>
      </c>
      <c r="M1045" s="26"/>
      <c r="N1045" s="26">
        <v>172</v>
      </c>
      <c r="O1045" s="26">
        <v>1</v>
      </c>
      <c r="P1045" s="26" t="s">
        <v>101</v>
      </c>
      <c r="Q1045" s="26"/>
      <c r="S1045" s="26" t="s">
        <v>145</v>
      </c>
      <c r="T1045" s="26"/>
      <c r="U1045" s="26"/>
      <c r="V1045" s="26"/>
      <c r="Y1045" s="26"/>
      <c r="Z1045" s="26"/>
    </row>
    <row r="1046" spans="1:26" x14ac:dyDescent="0.35">
      <c r="A1046" s="23">
        <v>40037</v>
      </c>
      <c r="B1046" s="25">
        <v>2009</v>
      </c>
      <c r="C1046" s="25">
        <v>8</v>
      </c>
      <c r="D1046" s="25">
        <v>12</v>
      </c>
      <c r="E1046" s="26" t="s">
        <v>134</v>
      </c>
      <c r="F1046" s="26">
        <v>1</v>
      </c>
      <c r="G1046" s="26"/>
      <c r="H1046" s="26"/>
      <c r="I1046" s="25"/>
      <c r="J1046" s="26" t="s">
        <v>86</v>
      </c>
      <c r="K1046" s="26"/>
      <c r="L1046" s="26">
        <v>147</v>
      </c>
      <c r="M1046" s="26"/>
      <c r="N1046" s="26">
        <v>164</v>
      </c>
      <c r="O1046" s="26">
        <v>0</v>
      </c>
      <c r="P1046" s="26" t="s">
        <v>102</v>
      </c>
      <c r="Q1046" s="26"/>
      <c r="S1046" s="26"/>
      <c r="T1046" s="26"/>
      <c r="U1046" s="26"/>
      <c r="V1046" s="26"/>
      <c r="Y1046" s="26"/>
      <c r="Z1046" s="26"/>
    </row>
    <row r="1047" spans="1:26" x14ac:dyDescent="0.35">
      <c r="A1047" s="23">
        <v>40037</v>
      </c>
      <c r="B1047" s="25">
        <v>2009</v>
      </c>
      <c r="C1047" s="25">
        <v>8</v>
      </c>
      <c r="D1047" s="25">
        <v>12</v>
      </c>
      <c r="E1047" s="26" t="s">
        <v>134</v>
      </c>
      <c r="F1047" s="26">
        <v>1</v>
      </c>
      <c r="G1047" s="26"/>
      <c r="H1047" s="26"/>
      <c r="I1047" s="25"/>
      <c r="J1047" s="26" t="s">
        <v>86</v>
      </c>
      <c r="K1047" s="26"/>
      <c r="L1047" s="26">
        <v>165</v>
      </c>
      <c r="M1047" s="26"/>
      <c r="N1047" s="26">
        <v>185</v>
      </c>
      <c r="O1047" s="26">
        <v>1</v>
      </c>
      <c r="P1047" s="26" t="s">
        <v>101</v>
      </c>
      <c r="Q1047" s="26"/>
      <c r="S1047" s="26" t="s">
        <v>145</v>
      </c>
      <c r="T1047" s="26"/>
      <c r="U1047" s="26"/>
      <c r="V1047" s="26"/>
      <c r="Y1047" s="26"/>
      <c r="Z1047" s="26"/>
    </row>
    <row r="1048" spans="1:26" x14ac:dyDescent="0.35">
      <c r="A1048" s="23">
        <v>40038</v>
      </c>
      <c r="B1048" s="25">
        <v>2009</v>
      </c>
      <c r="C1048" s="25">
        <v>8</v>
      </c>
      <c r="D1048" s="25">
        <v>13</v>
      </c>
      <c r="E1048" s="26" t="s">
        <v>117</v>
      </c>
      <c r="F1048" s="26">
        <v>1</v>
      </c>
      <c r="G1048" s="26"/>
      <c r="H1048" s="26"/>
      <c r="I1048" s="25"/>
      <c r="J1048" s="26" t="s">
        <v>86</v>
      </c>
      <c r="K1048" s="26"/>
      <c r="L1048" s="26">
        <v>180</v>
      </c>
      <c r="M1048" s="26"/>
      <c r="N1048" s="26">
        <v>200</v>
      </c>
      <c r="O1048" s="26">
        <v>1</v>
      </c>
      <c r="P1048" s="26" t="s">
        <v>101</v>
      </c>
      <c r="Q1048" s="26"/>
      <c r="S1048" s="26"/>
      <c r="T1048" s="26"/>
      <c r="U1048" s="26"/>
      <c r="V1048" s="26"/>
      <c r="Y1048" s="26"/>
      <c r="Z1048" s="26"/>
    </row>
    <row r="1049" spans="1:26" x14ac:dyDescent="0.35">
      <c r="A1049" s="23">
        <v>40038</v>
      </c>
      <c r="B1049" s="25">
        <v>2009</v>
      </c>
      <c r="C1049" s="25">
        <v>8</v>
      </c>
      <c r="D1049" s="25">
        <v>13</v>
      </c>
      <c r="E1049" s="26" t="s">
        <v>119</v>
      </c>
      <c r="F1049" s="26">
        <v>1</v>
      </c>
      <c r="G1049" s="26"/>
      <c r="H1049" s="26"/>
      <c r="I1049" s="25"/>
      <c r="J1049" s="26" t="s">
        <v>87</v>
      </c>
      <c r="K1049" s="26"/>
      <c r="L1049" s="26">
        <v>175</v>
      </c>
      <c r="M1049" s="26"/>
      <c r="N1049" s="26">
        <v>200</v>
      </c>
      <c r="O1049" s="26">
        <v>0</v>
      </c>
      <c r="P1049" s="26" t="s">
        <v>102</v>
      </c>
      <c r="Q1049" s="26"/>
      <c r="S1049" s="26"/>
      <c r="T1049" s="26"/>
      <c r="U1049" s="26"/>
      <c r="V1049" s="26"/>
      <c r="Y1049" s="26"/>
      <c r="Z1049" s="26"/>
    </row>
    <row r="1050" spans="1:26" x14ac:dyDescent="0.35">
      <c r="A1050" s="23">
        <v>40038</v>
      </c>
      <c r="B1050" s="25">
        <v>2009</v>
      </c>
      <c r="C1050" s="25">
        <v>8</v>
      </c>
      <c r="D1050" s="25">
        <v>13</v>
      </c>
      <c r="E1050" s="26" t="s">
        <v>119</v>
      </c>
      <c r="F1050" s="26">
        <v>1</v>
      </c>
      <c r="G1050" s="26"/>
      <c r="H1050" s="26"/>
      <c r="I1050" s="25"/>
      <c r="J1050" s="26" t="s">
        <v>87</v>
      </c>
      <c r="K1050" s="26"/>
      <c r="L1050" s="26">
        <v>187</v>
      </c>
      <c r="M1050" s="26"/>
      <c r="N1050" s="26">
        <v>215</v>
      </c>
      <c r="O1050" s="26">
        <v>0</v>
      </c>
      <c r="P1050" s="26" t="s">
        <v>102</v>
      </c>
      <c r="Q1050" s="26"/>
      <c r="S1050" s="26" t="s">
        <v>103</v>
      </c>
      <c r="T1050" s="26"/>
      <c r="U1050" s="26"/>
      <c r="V1050" s="26"/>
      <c r="Y1050" s="26"/>
      <c r="Z1050" s="26"/>
    </row>
    <row r="1051" spans="1:26" x14ac:dyDescent="0.35">
      <c r="A1051" s="23">
        <v>40038</v>
      </c>
      <c r="B1051" s="25">
        <v>2009</v>
      </c>
      <c r="C1051" s="25">
        <v>8</v>
      </c>
      <c r="D1051" s="25">
        <v>13</v>
      </c>
      <c r="E1051" s="26" t="s">
        <v>123</v>
      </c>
      <c r="F1051" s="26">
        <v>1</v>
      </c>
      <c r="G1051" s="26"/>
      <c r="H1051" s="26"/>
      <c r="I1051" s="25"/>
      <c r="J1051" s="26" t="s">
        <v>86</v>
      </c>
      <c r="K1051" s="26"/>
      <c r="L1051" s="26">
        <v>169</v>
      </c>
      <c r="M1051" s="26"/>
      <c r="N1051" s="26">
        <v>190</v>
      </c>
      <c r="O1051" s="26">
        <v>1</v>
      </c>
      <c r="P1051" s="26" t="s">
        <v>101</v>
      </c>
      <c r="Q1051" s="26"/>
      <c r="S1051" s="26"/>
      <c r="T1051" s="26"/>
      <c r="U1051" s="26"/>
      <c r="V1051" s="26"/>
      <c r="Y1051" s="26"/>
      <c r="Z1051" s="26"/>
    </row>
    <row r="1052" spans="1:26" x14ac:dyDescent="0.35">
      <c r="A1052" s="23">
        <v>40038</v>
      </c>
      <c r="B1052" s="25">
        <v>2009</v>
      </c>
      <c r="C1052" s="25">
        <v>8</v>
      </c>
      <c r="D1052" s="25">
        <v>13</v>
      </c>
      <c r="E1052" s="26" t="s">
        <v>123</v>
      </c>
      <c r="F1052" s="26">
        <v>1</v>
      </c>
      <c r="G1052" s="26"/>
      <c r="H1052" s="26"/>
      <c r="I1052" s="25"/>
      <c r="J1052" s="26" t="s">
        <v>86</v>
      </c>
      <c r="K1052" s="26"/>
      <c r="L1052" s="26">
        <v>176</v>
      </c>
      <c r="M1052" s="26"/>
      <c r="N1052" s="26">
        <v>197</v>
      </c>
      <c r="O1052" s="26">
        <v>1</v>
      </c>
      <c r="P1052" s="26" t="s">
        <v>101</v>
      </c>
      <c r="Q1052" s="26"/>
      <c r="S1052" s="26"/>
      <c r="T1052" s="26"/>
      <c r="U1052" s="26"/>
      <c r="V1052" s="26"/>
      <c r="Y1052" s="26"/>
      <c r="Z1052" s="26"/>
    </row>
    <row r="1053" spans="1:26" x14ac:dyDescent="0.35">
      <c r="A1053" s="23">
        <v>40038</v>
      </c>
      <c r="B1053" s="25">
        <v>2009</v>
      </c>
      <c r="C1053" s="25">
        <v>8</v>
      </c>
      <c r="D1053" s="25">
        <v>13</v>
      </c>
      <c r="E1053" s="26" t="s">
        <v>134</v>
      </c>
      <c r="F1053" s="26">
        <v>1</v>
      </c>
      <c r="G1053" s="26"/>
      <c r="H1053" s="26"/>
      <c r="I1053" s="25"/>
      <c r="J1053" s="26" t="s">
        <v>86</v>
      </c>
      <c r="K1053" s="26"/>
      <c r="L1053" s="26">
        <v>149</v>
      </c>
      <c r="M1053" s="26"/>
      <c r="N1053" s="26">
        <v>172</v>
      </c>
      <c r="O1053" s="26">
        <v>0</v>
      </c>
      <c r="P1053" s="26" t="s">
        <v>102</v>
      </c>
      <c r="Q1053" s="26"/>
      <c r="S1053" s="26"/>
      <c r="T1053" s="26"/>
      <c r="U1053" s="26"/>
      <c r="V1053" s="26"/>
      <c r="Y1053" s="26"/>
      <c r="Z1053" s="26"/>
    </row>
    <row r="1054" spans="1:26" x14ac:dyDescent="0.35">
      <c r="A1054" s="23">
        <v>40038</v>
      </c>
      <c r="B1054" s="25">
        <v>2009</v>
      </c>
      <c r="C1054" s="25">
        <v>8</v>
      </c>
      <c r="D1054" s="25">
        <v>13</v>
      </c>
      <c r="E1054" s="26" t="s">
        <v>134</v>
      </c>
      <c r="F1054" s="26">
        <v>1</v>
      </c>
      <c r="G1054" s="26"/>
      <c r="H1054" s="26"/>
      <c r="I1054" s="25"/>
      <c r="J1054" s="26" t="s">
        <v>86</v>
      </c>
      <c r="K1054" s="26"/>
      <c r="L1054" s="26">
        <v>149</v>
      </c>
      <c r="M1054" s="26"/>
      <c r="N1054" s="26">
        <v>171</v>
      </c>
      <c r="O1054" s="26">
        <v>0</v>
      </c>
      <c r="P1054" s="26" t="s">
        <v>102</v>
      </c>
      <c r="Q1054" s="26"/>
      <c r="S1054" s="26"/>
      <c r="T1054" s="26"/>
      <c r="U1054" s="26"/>
      <c r="V1054" s="26"/>
      <c r="Y1054" s="26"/>
      <c r="Z1054" s="26"/>
    </row>
    <row r="1055" spans="1:26" x14ac:dyDescent="0.35">
      <c r="A1055" s="23">
        <v>40038</v>
      </c>
      <c r="B1055" s="25">
        <v>2009</v>
      </c>
      <c r="C1055" s="25">
        <v>8</v>
      </c>
      <c r="D1055" s="25">
        <v>13</v>
      </c>
      <c r="E1055" s="26" t="s">
        <v>134</v>
      </c>
      <c r="F1055" s="26">
        <v>1</v>
      </c>
      <c r="G1055" s="26"/>
      <c r="H1055" s="26"/>
      <c r="I1055" s="25"/>
      <c r="J1055" s="26" t="s">
        <v>86</v>
      </c>
      <c r="K1055" s="26"/>
      <c r="L1055" s="26">
        <v>137</v>
      </c>
      <c r="M1055" s="26"/>
      <c r="N1055" s="26">
        <v>151</v>
      </c>
      <c r="O1055" s="26">
        <v>0</v>
      </c>
      <c r="P1055" s="26" t="s">
        <v>102</v>
      </c>
      <c r="Q1055" s="26"/>
      <c r="S1055" s="26"/>
      <c r="T1055" s="26"/>
      <c r="U1055" s="26"/>
      <c r="V1055" s="26"/>
      <c r="Y1055" s="26"/>
      <c r="Z1055" s="26"/>
    </row>
    <row r="1056" spans="1:26" x14ac:dyDescent="0.35">
      <c r="A1056" s="23">
        <v>40038</v>
      </c>
      <c r="B1056" s="25">
        <v>2009</v>
      </c>
      <c r="C1056" s="25">
        <v>8</v>
      </c>
      <c r="D1056" s="25">
        <v>13</v>
      </c>
      <c r="E1056" s="26" t="s">
        <v>134</v>
      </c>
      <c r="F1056" s="26">
        <v>1</v>
      </c>
      <c r="G1056" s="26"/>
      <c r="H1056" s="26"/>
      <c r="I1056" s="25"/>
      <c r="J1056" s="26" t="s">
        <v>86</v>
      </c>
      <c r="K1056" s="26"/>
      <c r="L1056" s="26">
        <v>150</v>
      </c>
      <c r="M1056" s="26"/>
      <c r="N1056" s="26">
        <v>171</v>
      </c>
      <c r="O1056" s="26">
        <v>0</v>
      </c>
      <c r="P1056" s="26" t="s">
        <v>102</v>
      </c>
      <c r="Q1056" s="26"/>
      <c r="S1056" s="26"/>
      <c r="T1056" s="26"/>
      <c r="U1056" s="26"/>
      <c r="V1056" s="26"/>
      <c r="Y1056" s="26"/>
      <c r="Z1056" s="26"/>
    </row>
    <row r="1057" spans="1:26" x14ac:dyDescent="0.35">
      <c r="A1057" s="23">
        <v>40038</v>
      </c>
      <c r="B1057" s="25">
        <v>2009</v>
      </c>
      <c r="C1057" s="25">
        <v>8</v>
      </c>
      <c r="D1057" s="25">
        <v>13</v>
      </c>
      <c r="E1057" s="26" t="s">
        <v>134</v>
      </c>
      <c r="F1057" s="26">
        <v>1</v>
      </c>
      <c r="G1057" s="26"/>
      <c r="H1057" s="26"/>
      <c r="I1057" s="25"/>
      <c r="J1057" s="26" t="s">
        <v>86</v>
      </c>
      <c r="K1057" s="26"/>
      <c r="L1057" s="26">
        <v>145</v>
      </c>
      <c r="M1057" s="26"/>
      <c r="N1057" s="26">
        <v>161</v>
      </c>
      <c r="O1057" s="26">
        <v>0</v>
      </c>
      <c r="P1057" s="26" t="s">
        <v>102</v>
      </c>
      <c r="Q1057" s="26"/>
      <c r="S1057" s="26"/>
      <c r="T1057" s="26"/>
      <c r="U1057" s="26"/>
      <c r="V1057" s="26"/>
      <c r="Y1057" s="26"/>
      <c r="Z1057" s="26"/>
    </row>
    <row r="1058" spans="1:26" x14ac:dyDescent="0.35">
      <c r="A1058" s="23">
        <v>40038</v>
      </c>
      <c r="B1058" s="25">
        <v>2009</v>
      </c>
      <c r="C1058" s="25">
        <v>8</v>
      </c>
      <c r="D1058" s="25">
        <v>13</v>
      </c>
      <c r="E1058" s="26" t="s">
        <v>134</v>
      </c>
      <c r="F1058" s="26">
        <v>1</v>
      </c>
      <c r="G1058" s="26"/>
      <c r="H1058" s="26"/>
      <c r="I1058" s="25"/>
      <c r="J1058" s="26" t="s">
        <v>86</v>
      </c>
      <c r="K1058" s="26"/>
      <c r="L1058" s="26">
        <v>163</v>
      </c>
      <c r="M1058" s="26"/>
      <c r="N1058" s="26">
        <v>182</v>
      </c>
      <c r="O1058" s="26">
        <v>1</v>
      </c>
      <c r="P1058" s="26" t="s">
        <v>101</v>
      </c>
      <c r="Q1058" s="26"/>
      <c r="S1058" s="26"/>
      <c r="T1058" s="26"/>
      <c r="U1058" s="26"/>
      <c r="V1058" s="26"/>
      <c r="Y1058" s="26"/>
      <c r="Z1058" s="26"/>
    </row>
    <row r="1059" spans="1:26" x14ac:dyDescent="0.35">
      <c r="A1059" s="23">
        <v>40038</v>
      </c>
      <c r="B1059" s="25">
        <v>2009</v>
      </c>
      <c r="C1059" s="25">
        <v>8</v>
      </c>
      <c r="D1059" s="25">
        <v>13</v>
      </c>
      <c r="E1059" s="26" t="s">
        <v>134</v>
      </c>
      <c r="F1059" s="26">
        <v>1</v>
      </c>
      <c r="G1059" s="26"/>
      <c r="H1059" s="26"/>
      <c r="I1059" s="25"/>
      <c r="J1059" s="26" t="s">
        <v>86</v>
      </c>
      <c r="K1059" s="26"/>
      <c r="L1059" s="26">
        <v>165</v>
      </c>
      <c r="M1059" s="26"/>
      <c r="N1059" s="26">
        <v>189</v>
      </c>
      <c r="O1059" s="26">
        <v>1</v>
      </c>
      <c r="P1059" s="26" t="s">
        <v>101</v>
      </c>
      <c r="Q1059" s="26"/>
      <c r="S1059" s="26"/>
    </row>
    <row r="1060" spans="1:26" x14ac:dyDescent="0.35">
      <c r="A1060" s="23">
        <v>40039</v>
      </c>
      <c r="B1060" s="25">
        <v>2009</v>
      </c>
      <c r="C1060" s="25">
        <v>8</v>
      </c>
      <c r="D1060" s="25">
        <v>14</v>
      </c>
      <c r="E1060" s="26" t="s">
        <v>134</v>
      </c>
      <c r="F1060" s="26">
        <v>1</v>
      </c>
      <c r="G1060" s="26"/>
      <c r="H1060" s="26"/>
      <c r="I1060" s="25"/>
      <c r="J1060" s="26" t="s">
        <v>86</v>
      </c>
      <c r="K1060" s="26"/>
      <c r="L1060" s="26">
        <v>147</v>
      </c>
      <c r="M1060" s="26"/>
      <c r="N1060" s="26">
        <v>168</v>
      </c>
      <c r="O1060" s="26">
        <v>0</v>
      </c>
      <c r="P1060" s="26" t="s">
        <v>102</v>
      </c>
      <c r="Q1060" s="26"/>
      <c r="S1060" s="26"/>
    </row>
    <row r="1061" spans="1:26" x14ac:dyDescent="0.35">
      <c r="A1061" s="23">
        <v>40040</v>
      </c>
      <c r="B1061" s="25">
        <v>2009</v>
      </c>
      <c r="C1061" s="25">
        <v>8</v>
      </c>
      <c r="D1061" s="25">
        <v>15</v>
      </c>
      <c r="E1061" s="26" t="s">
        <v>123</v>
      </c>
      <c r="F1061" s="26">
        <v>1</v>
      </c>
      <c r="G1061" s="26"/>
      <c r="H1061" s="26"/>
      <c r="I1061" s="25"/>
      <c r="J1061" s="26" t="s">
        <v>87</v>
      </c>
      <c r="K1061" s="26"/>
      <c r="L1061" s="26">
        <v>199</v>
      </c>
      <c r="M1061" s="26"/>
      <c r="N1061" s="26">
        <v>224</v>
      </c>
      <c r="O1061" s="26">
        <v>1</v>
      </c>
      <c r="P1061" s="26" t="s">
        <v>107</v>
      </c>
      <c r="Q1061" s="26"/>
      <c r="S1061" s="26" t="s">
        <v>129</v>
      </c>
    </row>
    <row r="1062" spans="1:26" x14ac:dyDescent="0.35">
      <c r="A1062" s="23">
        <v>40040</v>
      </c>
      <c r="B1062" s="25">
        <v>2009</v>
      </c>
      <c r="C1062" s="25">
        <v>8</v>
      </c>
      <c r="D1062" s="25">
        <v>15</v>
      </c>
      <c r="E1062" s="26" t="s">
        <v>123</v>
      </c>
      <c r="F1062" s="26">
        <v>1</v>
      </c>
      <c r="G1062" s="26"/>
      <c r="H1062" s="26"/>
      <c r="I1062" s="25"/>
      <c r="J1062" s="26" t="s">
        <v>87</v>
      </c>
      <c r="K1062" s="26"/>
      <c r="L1062" s="26">
        <v>177</v>
      </c>
      <c r="M1062" s="26"/>
      <c r="N1062" s="26">
        <v>200</v>
      </c>
      <c r="O1062" s="26">
        <v>1</v>
      </c>
      <c r="P1062" s="26" t="s">
        <v>107</v>
      </c>
      <c r="Q1062" s="26"/>
      <c r="S1062" s="26" t="s">
        <v>129</v>
      </c>
    </row>
    <row r="1063" spans="1:26" x14ac:dyDescent="0.35">
      <c r="A1063" s="23">
        <v>40043</v>
      </c>
      <c r="B1063" s="25">
        <v>2009</v>
      </c>
      <c r="C1063" s="25">
        <v>8</v>
      </c>
      <c r="D1063" s="25">
        <v>18</v>
      </c>
      <c r="E1063" s="26" t="s">
        <v>123</v>
      </c>
      <c r="F1063" s="26">
        <v>1</v>
      </c>
      <c r="G1063" s="26"/>
      <c r="H1063" s="26"/>
      <c r="I1063" s="25"/>
      <c r="J1063" s="26" t="s">
        <v>87</v>
      </c>
      <c r="K1063" s="26"/>
      <c r="L1063" s="26">
        <v>211</v>
      </c>
      <c r="M1063" s="26"/>
      <c r="N1063" s="26">
        <v>241</v>
      </c>
      <c r="O1063" s="26">
        <v>0</v>
      </c>
      <c r="P1063" s="26" t="s">
        <v>102</v>
      </c>
      <c r="Q1063" s="26"/>
      <c r="S1063" s="26"/>
    </row>
    <row r="1064" spans="1:26" x14ac:dyDescent="0.35">
      <c r="A1064" s="23">
        <v>40048</v>
      </c>
      <c r="B1064" s="25">
        <v>2009</v>
      </c>
      <c r="C1064" s="25">
        <v>8</v>
      </c>
      <c r="D1064" s="25">
        <v>23</v>
      </c>
      <c r="E1064" s="26" t="s">
        <v>123</v>
      </c>
      <c r="F1064" s="26">
        <v>1</v>
      </c>
      <c r="G1064" s="26"/>
      <c r="H1064" s="26"/>
      <c r="I1064" s="25"/>
      <c r="J1064" s="26" t="s">
        <v>87</v>
      </c>
      <c r="K1064" s="26"/>
      <c r="L1064" s="26">
        <v>226</v>
      </c>
      <c r="M1064" s="26"/>
      <c r="N1064" s="26">
        <v>253</v>
      </c>
      <c r="O1064" s="26">
        <v>1</v>
      </c>
      <c r="P1064" s="26" t="s">
        <v>107</v>
      </c>
      <c r="Q1064" s="26"/>
      <c r="S1064" s="26" t="s">
        <v>129</v>
      </c>
    </row>
    <row r="1065" spans="1:26" x14ac:dyDescent="0.35">
      <c r="A1065" s="23">
        <v>40050</v>
      </c>
      <c r="B1065" s="25">
        <v>2009</v>
      </c>
      <c r="C1065" s="25">
        <v>8</v>
      </c>
      <c r="D1065" s="25">
        <v>25</v>
      </c>
      <c r="E1065" s="26" t="s">
        <v>123</v>
      </c>
      <c r="F1065" s="26">
        <v>1</v>
      </c>
      <c r="G1065" s="26"/>
      <c r="H1065" s="26"/>
      <c r="I1065" s="25"/>
      <c r="J1065" s="26" t="s">
        <v>86</v>
      </c>
      <c r="K1065" s="26"/>
      <c r="L1065" s="26">
        <v>167</v>
      </c>
      <c r="M1065" s="26"/>
      <c r="N1065" s="26">
        <v>188</v>
      </c>
      <c r="O1065" s="26">
        <v>0</v>
      </c>
      <c r="P1065" s="26" t="s">
        <v>102</v>
      </c>
      <c r="Q1065" s="26"/>
      <c r="S1065" s="26" t="s">
        <v>103</v>
      </c>
    </row>
    <row r="1066" spans="1:26" x14ac:dyDescent="0.35">
      <c r="A1066" s="23">
        <v>40050</v>
      </c>
      <c r="B1066" s="25">
        <v>2009</v>
      </c>
      <c r="C1066" s="25">
        <v>8</v>
      </c>
      <c r="D1066" s="25">
        <v>25</v>
      </c>
      <c r="E1066" s="26" t="s">
        <v>134</v>
      </c>
      <c r="F1066" s="26">
        <v>1</v>
      </c>
      <c r="G1066" s="26"/>
      <c r="H1066" s="26"/>
      <c r="I1066" s="25"/>
      <c r="J1066" s="26" t="s">
        <v>86</v>
      </c>
      <c r="K1066" s="26"/>
      <c r="L1066" s="26">
        <v>146</v>
      </c>
      <c r="M1066" s="26"/>
      <c r="N1066" s="26">
        <v>161</v>
      </c>
      <c r="O1066" s="26">
        <v>0</v>
      </c>
      <c r="P1066" s="26" t="s">
        <v>102</v>
      </c>
      <c r="Q1066" s="26"/>
      <c r="S1066" s="26"/>
    </row>
    <row r="1067" spans="1:26" x14ac:dyDescent="0.35">
      <c r="A1067" s="23">
        <v>40050</v>
      </c>
      <c r="B1067" s="25">
        <v>2009</v>
      </c>
      <c r="C1067" s="25">
        <v>8</v>
      </c>
      <c r="D1067" s="25">
        <v>25</v>
      </c>
      <c r="E1067" s="26" t="s">
        <v>134</v>
      </c>
      <c r="F1067" s="26">
        <v>1</v>
      </c>
      <c r="G1067" s="26"/>
      <c r="H1067" s="26"/>
      <c r="I1067" s="25"/>
      <c r="J1067" s="26" t="s">
        <v>86</v>
      </c>
      <c r="K1067" s="26"/>
      <c r="L1067" s="26">
        <v>147</v>
      </c>
      <c r="M1067" s="26"/>
      <c r="N1067" s="26">
        <v>167</v>
      </c>
      <c r="O1067" s="26">
        <v>1</v>
      </c>
      <c r="P1067" s="26" t="s">
        <v>101</v>
      </c>
      <c r="Q1067" s="26"/>
      <c r="S1067" s="26" t="s">
        <v>145</v>
      </c>
    </row>
    <row r="1068" spans="1:26" x14ac:dyDescent="0.35">
      <c r="A1068" s="23">
        <v>40365</v>
      </c>
      <c r="B1068" s="27">
        <v>2010</v>
      </c>
      <c r="C1068" s="27">
        <v>7</v>
      </c>
      <c r="D1068" s="27">
        <v>6</v>
      </c>
      <c r="E1068" s="26" t="s">
        <v>94</v>
      </c>
      <c r="F1068" s="27">
        <v>1</v>
      </c>
      <c r="G1068" s="27" t="s">
        <v>449</v>
      </c>
      <c r="H1068" s="27">
        <v>2060</v>
      </c>
      <c r="I1068"/>
      <c r="J1068" s="26" t="s">
        <v>86</v>
      </c>
      <c r="K1068" s="26">
        <v>65</v>
      </c>
      <c r="L1068" s="26"/>
      <c r="M1068" s="26">
        <v>74</v>
      </c>
      <c r="O1068">
        <v>0</v>
      </c>
      <c r="P1068" s="26" t="s">
        <v>102</v>
      </c>
      <c r="Q1068" s="26"/>
      <c r="R1068">
        <v>1</v>
      </c>
      <c r="S1068" s="26" t="s">
        <v>511</v>
      </c>
    </row>
    <row r="1069" spans="1:26" x14ac:dyDescent="0.35">
      <c r="A1069" s="23">
        <v>40375</v>
      </c>
      <c r="B1069" s="27">
        <v>2010</v>
      </c>
      <c r="C1069" s="27">
        <v>7</v>
      </c>
      <c r="D1069" s="27">
        <v>16</v>
      </c>
      <c r="E1069" s="26" t="s">
        <v>117</v>
      </c>
      <c r="F1069" s="27">
        <v>1</v>
      </c>
      <c r="G1069" s="27" t="s">
        <v>108</v>
      </c>
      <c r="H1069" s="27" t="s">
        <v>204</v>
      </c>
      <c r="I1069"/>
      <c r="J1069" s="26" t="s">
        <v>86</v>
      </c>
      <c r="K1069" s="26">
        <v>57</v>
      </c>
      <c r="L1069" s="26"/>
      <c r="M1069" s="26">
        <v>63</v>
      </c>
      <c r="O1069">
        <v>1</v>
      </c>
      <c r="P1069" s="26" t="s">
        <v>107</v>
      </c>
      <c r="Q1069" s="26"/>
      <c r="R1069"/>
      <c r="S1069" t="s">
        <v>512</v>
      </c>
    </row>
    <row r="1070" spans="1:26" x14ac:dyDescent="0.35">
      <c r="A1070" s="23">
        <v>40375</v>
      </c>
      <c r="B1070" s="27">
        <v>2010</v>
      </c>
      <c r="C1070" s="27">
        <v>7</v>
      </c>
      <c r="D1070" s="27">
        <v>16</v>
      </c>
      <c r="E1070" s="26" t="s">
        <v>117</v>
      </c>
      <c r="F1070" s="27">
        <v>1</v>
      </c>
      <c r="G1070" s="27" t="s">
        <v>108</v>
      </c>
      <c r="H1070" s="27" t="s">
        <v>205</v>
      </c>
      <c r="I1070"/>
      <c r="J1070" s="26" t="s">
        <v>87</v>
      </c>
      <c r="K1070" s="26">
        <v>72</v>
      </c>
      <c r="L1070" s="26"/>
      <c r="M1070" s="26">
        <v>80</v>
      </c>
      <c r="O1070">
        <v>0</v>
      </c>
      <c r="P1070" s="26" t="s">
        <v>102</v>
      </c>
      <c r="Q1070" s="26"/>
      <c r="R1070"/>
      <c r="S1070" t="s">
        <v>513</v>
      </c>
    </row>
    <row r="1071" spans="1:26" x14ac:dyDescent="0.35">
      <c r="A1071" s="23">
        <v>40375</v>
      </c>
      <c r="B1071" s="27">
        <v>2010</v>
      </c>
      <c r="C1071" s="27">
        <v>7</v>
      </c>
      <c r="D1071" s="27">
        <v>16</v>
      </c>
      <c r="E1071" s="26" t="s">
        <v>119</v>
      </c>
      <c r="F1071" s="27">
        <v>1</v>
      </c>
      <c r="G1071" s="27" t="s">
        <v>108</v>
      </c>
      <c r="H1071" s="27" t="s">
        <v>207</v>
      </c>
      <c r="I1071"/>
      <c r="J1071" s="26" t="s">
        <v>87</v>
      </c>
      <c r="K1071" s="26">
        <v>70</v>
      </c>
      <c r="L1071" s="26"/>
      <c r="M1071" s="26">
        <v>78</v>
      </c>
      <c r="O1071">
        <v>0</v>
      </c>
      <c r="P1071" s="26" t="s">
        <v>102</v>
      </c>
      <c r="Q1071" s="26"/>
      <c r="R1071"/>
      <c r="S1071" t="s">
        <v>514</v>
      </c>
    </row>
    <row r="1072" spans="1:26" x14ac:dyDescent="0.35">
      <c r="A1072" s="23">
        <v>40398</v>
      </c>
      <c r="B1072" s="27">
        <v>2010</v>
      </c>
      <c r="C1072" s="27">
        <v>8</v>
      </c>
      <c r="D1072" s="27">
        <v>8</v>
      </c>
      <c r="E1072" s="26" t="s">
        <v>117</v>
      </c>
      <c r="F1072" s="27">
        <v>1</v>
      </c>
      <c r="G1072" s="27" t="s">
        <v>108</v>
      </c>
      <c r="H1072" s="27" t="s">
        <v>207</v>
      </c>
      <c r="I1072"/>
      <c r="J1072" s="26" t="s">
        <v>1332</v>
      </c>
      <c r="K1072" s="26"/>
      <c r="L1072" s="26"/>
      <c r="M1072" s="26"/>
      <c r="O1072">
        <v>1</v>
      </c>
      <c r="P1072" s="26" t="s">
        <v>100</v>
      </c>
      <c r="Q1072" s="26"/>
      <c r="R1072">
        <v>1</v>
      </c>
      <c r="S1072" t="s">
        <v>515</v>
      </c>
    </row>
    <row r="1073" spans="1:19" x14ac:dyDescent="0.35">
      <c r="A1073" s="23">
        <v>40375</v>
      </c>
      <c r="B1073" s="27">
        <v>2010</v>
      </c>
      <c r="C1073" s="27">
        <v>7</v>
      </c>
      <c r="D1073" s="27">
        <v>16</v>
      </c>
      <c r="E1073" s="26" t="s">
        <v>123</v>
      </c>
      <c r="F1073" s="27">
        <v>1</v>
      </c>
      <c r="G1073" s="27" t="s">
        <v>108</v>
      </c>
      <c r="H1073" s="27" t="s">
        <v>209</v>
      </c>
      <c r="I1073"/>
      <c r="J1073" s="26" t="s">
        <v>86</v>
      </c>
      <c r="K1073" s="26">
        <v>57</v>
      </c>
      <c r="L1073" s="26"/>
      <c r="M1073" s="26">
        <v>65</v>
      </c>
      <c r="O1073">
        <v>1</v>
      </c>
      <c r="P1073" s="26" t="s">
        <v>101</v>
      </c>
      <c r="Q1073" s="26"/>
      <c r="R1073"/>
    </row>
    <row r="1074" spans="1:19" x14ac:dyDescent="0.35">
      <c r="A1074" s="23">
        <v>40375</v>
      </c>
      <c r="B1074" s="27">
        <v>2010</v>
      </c>
      <c r="C1074" s="27">
        <v>7</v>
      </c>
      <c r="D1074" s="27">
        <v>16</v>
      </c>
      <c r="E1074" s="26" t="s">
        <v>123</v>
      </c>
      <c r="F1074" s="27">
        <v>1</v>
      </c>
      <c r="G1074" s="27" t="s">
        <v>108</v>
      </c>
      <c r="H1074" s="27" t="s">
        <v>210</v>
      </c>
      <c r="I1074"/>
      <c r="J1074" s="26" t="s">
        <v>87</v>
      </c>
      <c r="K1074" s="26">
        <v>70</v>
      </c>
      <c r="L1074" s="26"/>
      <c r="M1074" s="26">
        <v>78</v>
      </c>
      <c r="O1074">
        <v>0</v>
      </c>
      <c r="P1074" s="26" t="s">
        <v>102</v>
      </c>
      <c r="Q1074" s="26"/>
      <c r="R1074"/>
      <c r="S1074" t="s">
        <v>513</v>
      </c>
    </row>
    <row r="1075" spans="1:19" x14ac:dyDescent="0.35">
      <c r="A1075" s="23">
        <v>40376</v>
      </c>
      <c r="B1075" s="27">
        <v>2010</v>
      </c>
      <c r="C1075" s="27">
        <v>7</v>
      </c>
      <c r="D1075" s="27">
        <v>17</v>
      </c>
      <c r="E1075" s="26" t="s">
        <v>123</v>
      </c>
      <c r="F1075" s="27">
        <v>1</v>
      </c>
      <c r="G1075" s="27" t="s">
        <v>108</v>
      </c>
      <c r="H1075" s="27" t="s">
        <v>210</v>
      </c>
      <c r="I1075"/>
      <c r="J1075" s="26" t="s">
        <v>1332</v>
      </c>
      <c r="K1075" s="26"/>
      <c r="L1075" s="26"/>
      <c r="M1075" s="26"/>
      <c r="O1075">
        <v>1</v>
      </c>
      <c r="P1075" s="26" t="s">
        <v>107</v>
      </c>
      <c r="Q1075" s="26"/>
      <c r="R1075">
        <v>1</v>
      </c>
      <c r="S1075" t="s">
        <v>516</v>
      </c>
    </row>
    <row r="1076" spans="1:19" x14ac:dyDescent="0.35">
      <c r="A1076" s="23">
        <v>40375</v>
      </c>
      <c r="B1076" s="27">
        <v>2010</v>
      </c>
      <c r="C1076" s="27">
        <v>7</v>
      </c>
      <c r="D1076" s="27">
        <v>16</v>
      </c>
      <c r="E1076" s="26" t="s">
        <v>94</v>
      </c>
      <c r="F1076" s="27">
        <v>1</v>
      </c>
      <c r="G1076" s="27" t="s">
        <v>108</v>
      </c>
      <c r="H1076" s="27" t="s">
        <v>212</v>
      </c>
      <c r="I1076"/>
      <c r="J1076" s="26" t="s">
        <v>87</v>
      </c>
      <c r="K1076" s="26">
        <v>68</v>
      </c>
      <c r="L1076" s="26"/>
      <c r="M1076" s="26">
        <v>78</v>
      </c>
      <c r="O1076">
        <v>1</v>
      </c>
      <c r="P1076" s="26" t="s">
        <v>101</v>
      </c>
      <c r="Q1076" s="26"/>
      <c r="R1076"/>
      <c r="S1076" t="s">
        <v>517</v>
      </c>
    </row>
    <row r="1077" spans="1:19" x14ac:dyDescent="0.35">
      <c r="A1077" s="23">
        <v>40375</v>
      </c>
      <c r="B1077" s="27">
        <v>2010</v>
      </c>
      <c r="C1077" s="27">
        <v>7</v>
      </c>
      <c r="D1077" s="27">
        <v>16</v>
      </c>
      <c r="E1077" s="26" t="s">
        <v>94</v>
      </c>
      <c r="F1077" s="27">
        <v>1</v>
      </c>
      <c r="G1077" s="27" t="s">
        <v>108</v>
      </c>
      <c r="H1077" s="27" t="s">
        <v>213</v>
      </c>
      <c r="I1077"/>
      <c r="J1077" s="26" t="s">
        <v>87</v>
      </c>
      <c r="K1077" s="26">
        <v>67</v>
      </c>
      <c r="L1077" s="26"/>
      <c r="M1077" s="26">
        <v>75</v>
      </c>
      <c r="O1077">
        <v>1</v>
      </c>
      <c r="P1077" s="26" t="s">
        <v>101</v>
      </c>
      <c r="Q1077" s="26"/>
      <c r="R1077"/>
      <c r="S1077" t="s">
        <v>518</v>
      </c>
    </row>
    <row r="1078" spans="1:19" x14ac:dyDescent="0.35">
      <c r="A1078" s="23">
        <v>40376</v>
      </c>
      <c r="B1078" s="27">
        <v>2010</v>
      </c>
      <c r="C1078" s="27">
        <v>7</v>
      </c>
      <c r="D1078" s="27">
        <v>17</v>
      </c>
      <c r="E1078" s="26" t="s">
        <v>117</v>
      </c>
      <c r="F1078" s="27">
        <v>1</v>
      </c>
      <c r="G1078" s="27" t="s">
        <v>108</v>
      </c>
      <c r="H1078" s="27" t="s">
        <v>239</v>
      </c>
      <c r="I1078"/>
      <c r="J1078" s="26" t="s">
        <v>86</v>
      </c>
      <c r="K1078" s="26">
        <v>74</v>
      </c>
      <c r="L1078" s="26"/>
      <c r="M1078" s="26">
        <v>82</v>
      </c>
      <c r="O1078">
        <v>1</v>
      </c>
      <c r="P1078" s="26" t="s">
        <v>101</v>
      </c>
      <c r="Q1078" s="26"/>
      <c r="R1078"/>
      <c r="S1078" t="s">
        <v>103</v>
      </c>
    </row>
    <row r="1079" spans="1:19" x14ac:dyDescent="0.35">
      <c r="A1079" s="23">
        <v>40376</v>
      </c>
      <c r="B1079" s="27">
        <v>2010</v>
      </c>
      <c r="C1079" s="27">
        <v>7</v>
      </c>
      <c r="D1079" s="27">
        <v>17</v>
      </c>
      <c r="E1079" s="26" t="s">
        <v>123</v>
      </c>
      <c r="F1079" s="27">
        <v>1</v>
      </c>
      <c r="G1079" s="27" t="s">
        <v>108</v>
      </c>
      <c r="H1079" s="27" t="s">
        <v>289</v>
      </c>
      <c r="I1079"/>
      <c r="J1079" s="26" t="s">
        <v>86</v>
      </c>
      <c r="K1079" s="26">
        <v>66</v>
      </c>
      <c r="L1079" s="26"/>
      <c r="M1079" s="26">
        <v>73</v>
      </c>
      <c r="O1079">
        <v>1</v>
      </c>
      <c r="P1079" s="26" t="s">
        <v>101</v>
      </c>
      <c r="Q1079" s="26"/>
      <c r="R1079"/>
      <c r="S1079" t="s">
        <v>519</v>
      </c>
    </row>
    <row r="1080" spans="1:19" x14ac:dyDescent="0.35">
      <c r="A1080" s="23">
        <v>40376</v>
      </c>
      <c r="B1080" s="27">
        <v>2010</v>
      </c>
      <c r="C1080" s="27">
        <v>7</v>
      </c>
      <c r="D1080" s="27">
        <v>17</v>
      </c>
      <c r="E1080" s="26" t="s">
        <v>123</v>
      </c>
      <c r="F1080" s="27">
        <v>1</v>
      </c>
      <c r="G1080" s="27" t="s">
        <v>108</v>
      </c>
      <c r="H1080" s="27" t="s">
        <v>290</v>
      </c>
      <c r="I1080"/>
      <c r="J1080" s="26" t="s">
        <v>86</v>
      </c>
      <c r="K1080" s="26">
        <v>62</v>
      </c>
      <c r="L1080" s="26"/>
      <c r="M1080" s="26">
        <v>70</v>
      </c>
      <c r="O1080">
        <v>1</v>
      </c>
      <c r="P1080" s="26" t="s">
        <v>101</v>
      </c>
      <c r="Q1080" s="26"/>
      <c r="R1080"/>
      <c r="S1080" t="s">
        <v>520</v>
      </c>
    </row>
    <row r="1081" spans="1:19" x14ac:dyDescent="0.35">
      <c r="A1081" s="23">
        <v>40376</v>
      </c>
      <c r="B1081" s="27">
        <v>2010</v>
      </c>
      <c r="C1081" s="27">
        <v>7</v>
      </c>
      <c r="D1081" s="27">
        <v>17</v>
      </c>
      <c r="E1081" s="26" t="s">
        <v>521</v>
      </c>
      <c r="F1081" s="27">
        <v>1</v>
      </c>
      <c r="G1081" s="27" t="s">
        <v>108</v>
      </c>
      <c r="H1081" s="27" t="s">
        <v>291</v>
      </c>
      <c r="I1081"/>
      <c r="J1081" s="26" t="s">
        <v>87</v>
      </c>
      <c r="K1081" s="26">
        <v>79</v>
      </c>
      <c r="L1081" s="26"/>
      <c r="M1081" s="26">
        <v>88</v>
      </c>
      <c r="O1081">
        <v>0</v>
      </c>
      <c r="P1081" s="26" t="s">
        <v>102</v>
      </c>
      <c r="Q1081" s="26"/>
      <c r="R1081"/>
      <c r="S1081" t="s">
        <v>103</v>
      </c>
    </row>
    <row r="1082" spans="1:19" x14ac:dyDescent="0.35">
      <c r="A1082" s="23">
        <v>40377</v>
      </c>
      <c r="B1082" s="27">
        <v>2010</v>
      </c>
      <c r="C1082" s="27">
        <v>7</v>
      </c>
      <c r="D1082" s="27">
        <v>18</v>
      </c>
      <c r="E1082" s="26" t="s">
        <v>117</v>
      </c>
      <c r="F1082" s="27">
        <v>1</v>
      </c>
      <c r="G1082" s="27" t="s">
        <v>108</v>
      </c>
      <c r="H1082" s="27" t="s">
        <v>293</v>
      </c>
      <c r="I1082"/>
      <c r="J1082" s="26" t="s">
        <v>86</v>
      </c>
      <c r="K1082" s="26">
        <v>61</v>
      </c>
      <c r="L1082" s="26"/>
      <c r="M1082" s="26">
        <v>70</v>
      </c>
      <c r="O1082">
        <v>1</v>
      </c>
      <c r="P1082" s="26" t="s">
        <v>101</v>
      </c>
      <c r="Q1082" s="26"/>
      <c r="R1082"/>
    </row>
    <row r="1083" spans="1:19" x14ac:dyDescent="0.35">
      <c r="A1083" s="23">
        <v>40377</v>
      </c>
      <c r="B1083" s="27">
        <v>2010</v>
      </c>
      <c r="C1083" s="27">
        <v>7</v>
      </c>
      <c r="D1083" s="27">
        <v>18</v>
      </c>
      <c r="E1083" s="26" t="s">
        <v>119</v>
      </c>
      <c r="F1083" s="27">
        <v>1</v>
      </c>
      <c r="G1083" s="27" t="s">
        <v>108</v>
      </c>
      <c r="H1083" s="27" t="s">
        <v>294</v>
      </c>
      <c r="I1083"/>
      <c r="J1083" s="26" t="s">
        <v>87</v>
      </c>
      <c r="K1083" s="26">
        <v>83</v>
      </c>
      <c r="L1083" s="26"/>
      <c r="M1083" s="26">
        <v>91</v>
      </c>
      <c r="O1083">
        <v>1</v>
      </c>
      <c r="P1083" s="26" t="s">
        <v>101</v>
      </c>
      <c r="Q1083" s="26"/>
      <c r="R1083"/>
      <c r="S1083" t="s">
        <v>103</v>
      </c>
    </row>
    <row r="1084" spans="1:19" x14ac:dyDescent="0.35">
      <c r="A1084" s="23">
        <v>40377</v>
      </c>
      <c r="B1084" s="27">
        <v>2010</v>
      </c>
      <c r="C1084" s="27">
        <v>7</v>
      </c>
      <c r="D1084" s="27">
        <v>18</v>
      </c>
      <c r="E1084" s="26" t="s">
        <v>94</v>
      </c>
      <c r="F1084" s="27">
        <v>1</v>
      </c>
      <c r="G1084" s="27" t="s">
        <v>108</v>
      </c>
      <c r="H1084" s="27" t="s">
        <v>240</v>
      </c>
      <c r="I1084"/>
      <c r="J1084" s="26" t="s">
        <v>86</v>
      </c>
      <c r="K1084" s="26">
        <v>61</v>
      </c>
      <c r="L1084" s="26"/>
      <c r="M1084" s="26">
        <v>70</v>
      </c>
      <c r="O1084">
        <v>1</v>
      </c>
      <c r="P1084" s="26" t="s">
        <v>101</v>
      </c>
      <c r="Q1084" s="26"/>
      <c r="R1084"/>
      <c r="S1084" t="s">
        <v>522</v>
      </c>
    </row>
    <row r="1085" spans="1:19" x14ac:dyDescent="0.35">
      <c r="A1085" s="23">
        <v>40377</v>
      </c>
      <c r="B1085" s="27">
        <v>2010</v>
      </c>
      <c r="C1085" s="27">
        <v>7</v>
      </c>
      <c r="D1085" s="27">
        <v>18</v>
      </c>
      <c r="E1085" s="26" t="s">
        <v>94</v>
      </c>
      <c r="F1085" s="27">
        <v>1</v>
      </c>
      <c r="G1085" s="27" t="s">
        <v>108</v>
      </c>
      <c r="H1085" s="27" t="s">
        <v>241</v>
      </c>
      <c r="I1085"/>
      <c r="J1085" s="26" t="s">
        <v>86</v>
      </c>
      <c r="K1085" s="26">
        <v>57</v>
      </c>
      <c r="L1085" s="26"/>
      <c r="M1085" s="26">
        <v>64</v>
      </c>
      <c r="O1085">
        <v>0</v>
      </c>
      <c r="P1085" s="26" t="s">
        <v>102</v>
      </c>
      <c r="Q1085" s="26"/>
      <c r="R1085"/>
    </row>
    <row r="1086" spans="1:19" x14ac:dyDescent="0.35">
      <c r="A1086" s="23">
        <v>40378</v>
      </c>
      <c r="B1086" s="27">
        <v>2010</v>
      </c>
      <c r="C1086" s="27">
        <v>7</v>
      </c>
      <c r="D1086" s="27">
        <v>19</v>
      </c>
      <c r="E1086" s="26" t="s">
        <v>117</v>
      </c>
      <c r="F1086" s="27">
        <v>1</v>
      </c>
      <c r="G1086" s="27" t="s">
        <v>108</v>
      </c>
      <c r="H1086" s="27" t="s">
        <v>523</v>
      </c>
      <c r="I1086"/>
      <c r="J1086" s="26" t="s">
        <v>86</v>
      </c>
      <c r="K1086" s="26">
        <v>57</v>
      </c>
      <c r="L1086" s="26"/>
      <c r="M1086" s="26">
        <v>64</v>
      </c>
      <c r="O1086">
        <v>0</v>
      </c>
      <c r="P1086" s="26" t="s">
        <v>102</v>
      </c>
      <c r="Q1086" s="26"/>
      <c r="R1086"/>
      <c r="S1086" t="s">
        <v>103</v>
      </c>
    </row>
    <row r="1087" spans="1:19" x14ac:dyDescent="0.35">
      <c r="A1087" s="23">
        <v>40378</v>
      </c>
      <c r="B1087" s="27">
        <v>2010</v>
      </c>
      <c r="C1087" s="27">
        <v>7</v>
      </c>
      <c r="D1087" s="27">
        <v>19</v>
      </c>
      <c r="E1087" s="26" t="s">
        <v>123</v>
      </c>
      <c r="F1087" s="27">
        <v>1</v>
      </c>
      <c r="G1087" s="27" t="s">
        <v>108</v>
      </c>
      <c r="H1087" s="27" t="s">
        <v>243</v>
      </c>
      <c r="I1087"/>
      <c r="J1087" s="26" t="s">
        <v>87</v>
      </c>
      <c r="K1087" s="26">
        <v>66</v>
      </c>
      <c r="L1087" s="26"/>
      <c r="M1087" s="26">
        <v>73</v>
      </c>
      <c r="O1087">
        <v>0</v>
      </c>
      <c r="P1087" s="26" t="s">
        <v>102</v>
      </c>
      <c r="Q1087" s="26"/>
      <c r="R1087"/>
      <c r="S1087" t="s">
        <v>524</v>
      </c>
    </row>
    <row r="1088" spans="1:19" x14ac:dyDescent="0.35">
      <c r="A1088" s="23">
        <v>40410</v>
      </c>
      <c r="B1088" s="27">
        <v>2010</v>
      </c>
      <c r="C1088" s="27">
        <v>8</v>
      </c>
      <c r="D1088" s="27">
        <v>20</v>
      </c>
      <c r="E1088" s="26" t="s">
        <v>123</v>
      </c>
      <c r="F1088" s="27">
        <v>1</v>
      </c>
      <c r="G1088" s="27" t="s">
        <v>108</v>
      </c>
      <c r="H1088" s="27" t="s">
        <v>243</v>
      </c>
      <c r="I1088"/>
      <c r="J1088" s="26" t="s">
        <v>1332</v>
      </c>
      <c r="K1088" s="26"/>
      <c r="L1088" s="26"/>
      <c r="M1088" s="26"/>
      <c r="O1088">
        <v>0</v>
      </c>
      <c r="P1088" s="26" t="s">
        <v>102</v>
      </c>
      <c r="Q1088" s="26"/>
      <c r="R1088">
        <v>1</v>
      </c>
      <c r="S1088" t="s">
        <v>515</v>
      </c>
    </row>
    <row r="1089" spans="1:19" x14ac:dyDescent="0.35">
      <c r="A1089" s="23">
        <v>40385</v>
      </c>
      <c r="B1089" s="27">
        <v>2010</v>
      </c>
      <c r="C1089" s="27">
        <v>7</v>
      </c>
      <c r="D1089" s="27">
        <v>26</v>
      </c>
      <c r="E1089" s="26" t="s">
        <v>525</v>
      </c>
      <c r="F1089" s="27">
        <v>1</v>
      </c>
      <c r="G1089" s="27" t="s">
        <v>108</v>
      </c>
      <c r="H1089" s="27" t="s">
        <v>197</v>
      </c>
      <c r="I1089"/>
      <c r="J1089" s="26" t="s">
        <v>87</v>
      </c>
      <c r="K1089" s="26">
        <v>75</v>
      </c>
      <c r="L1089" s="26"/>
      <c r="M1089" s="26">
        <v>84</v>
      </c>
      <c r="O1089">
        <v>1</v>
      </c>
      <c r="P1089" s="26" t="s">
        <v>101</v>
      </c>
      <c r="Q1089" s="26"/>
      <c r="R1089"/>
    </row>
    <row r="1090" spans="1:19" x14ac:dyDescent="0.35">
      <c r="A1090" s="23">
        <v>40385</v>
      </c>
      <c r="B1090" s="27">
        <v>2010</v>
      </c>
      <c r="C1090" s="27">
        <v>7</v>
      </c>
      <c r="D1090" s="27">
        <v>26</v>
      </c>
      <c r="E1090" s="26" t="s">
        <v>117</v>
      </c>
      <c r="F1090" s="27">
        <v>1</v>
      </c>
      <c r="G1090" s="27" t="s">
        <v>108</v>
      </c>
      <c r="H1090" s="27" t="s">
        <v>199</v>
      </c>
      <c r="I1090"/>
      <c r="J1090" s="26" t="s">
        <v>87</v>
      </c>
      <c r="K1090" s="26">
        <v>65</v>
      </c>
      <c r="L1090" s="26"/>
      <c r="M1090" s="26">
        <v>74</v>
      </c>
      <c r="O1090">
        <v>1</v>
      </c>
      <c r="P1090" s="26" t="s">
        <v>101</v>
      </c>
      <c r="Q1090" s="26"/>
      <c r="R1090"/>
    </row>
    <row r="1091" spans="1:19" x14ac:dyDescent="0.35">
      <c r="A1091" s="23">
        <v>40385</v>
      </c>
      <c r="B1091" s="27">
        <v>2010</v>
      </c>
      <c r="C1091" s="27">
        <v>7</v>
      </c>
      <c r="D1091" s="27">
        <v>26</v>
      </c>
      <c r="E1091" s="26" t="s">
        <v>123</v>
      </c>
      <c r="F1091" s="27">
        <v>1</v>
      </c>
      <c r="G1091" s="27" t="s">
        <v>108</v>
      </c>
      <c r="H1091" s="27" t="s">
        <v>200</v>
      </c>
      <c r="I1091"/>
      <c r="J1091" s="26" t="s">
        <v>86</v>
      </c>
      <c r="K1091" s="26">
        <v>56</v>
      </c>
      <c r="L1091" s="26"/>
      <c r="M1091" s="26">
        <v>62</v>
      </c>
      <c r="O1091">
        <v>1</v>
      </c>
      <c r="P1091" s="26" t="s">
        <v>100</v>
      </c>
      <c r="Q1091" s="26"/>
      <c r="R1091"/>
    </row>
    <row r="1092" spans="1:19" x14ac:dyDescent="0.35">
      <c r="A1092" s="23">
        <v>40386</v>
      </c>
      <c r="B1092" s="27">
        <v>2010</v>
      </c>
      <c r="C1092" s="27">
        <v>7</v>
      </c>
      <c r="D1092" s="27">
        <v>27</v>
      </c>
      <c r="E1092" s="26" t="s">
        <v>525</v>
      </c>
      <c r="F1092" s="27">
        <v>1</v>
      </c>
      <c r="G1092" s="27" t="s">
        <v>108</v>
      </c>
      <c r="H1092" s="27" t="s">
        <v>201</v>
      </c>
      <c r="I1092"/>
      <c r="J1092" s="26" t="s">
        <v>87</v>
      </c>
      <c r="K1092" s="26">
        <v>71</v>
      </c>
      <c r="L1092" s="26"/>
      <c r="M1092" s="26">
        <v>79</v>
      </c>
      <c r="O1092">
        <v>1</v>
      </c>
      <c r="P1092" s="26" t="s">
        <v>100</v>
      </c>
      <c r="Q1092" s="26"/>
      <c r="R1092"/>
      <c r="S1092" t="s">
        <v>526</v>
      </c>
    </row>
    <row r="1093" spans="1:19" x14ac:dyDescent="0.35">
      <c r="A1093" s="23">
        <v>40393</v>
      </c>
      <c r="B1093" s="27">
        <v>2010</v>
      </c>
      <c r="C1093" s="27">
        <v>8</v>
      </c>
      <c r="D1093" s="27">
        <v>3</v>
      </c>
      <c r="E1093" s="26" t="s">
        <v>123</v>
      </c>
      <c r="F1093" s="27">
        <v>1</v>
      </c>
      <c r="G1093" s="27" t="s">
        <v>108</v>
      </c>
      <c r="H1093" s="27" t="s">
        <v>201</v>
      </c>
      <c r="I1093"/>
      <c r="J1093" s="26" t="s">
        <v>1332</v>
      </c>
      <c r="K1093" s="26"/>
      <c r="L1093" s="26"/>
      <c r="M1093" s="26"/>
      <c r="O1093">
        <v>0</v>
      </c>
      <c r="P1093" s="26" t="s">
        <v>102</v>
      </c>
      <c r="Q1093" s="26"/>
      <c r="R1093">
        <v>1</v>
      </c>
      <c r="S1093" t="s">
        <v>511</v>
      </c>
    </row>
    <row r="1094" spans="1:19" x14ac:dyDescent="0.35">
      <c r="A1094" s="23">
        <v>40386</v>
      </c>
      <c r="B1094" s="27">
        <v>2010</v>
      </c>
      <c r="C1094" s="27">
        <v>7</v>
      </c>
      <c r="D1094" s="27">
        <v>27</v>
      </c>
      <c r="E1094" s="26" t="s">
        <v>123</v>
      </c>
      <c r="F1094" s="27">
        <v>1</v>
      </c>
      <c r="G1094" s="27" t="s">
        <v>108</v>
      </c>
      <c r="H1094" s="27" t="s">
        <v>527</v>
      </c>
      <c r="I1094"/>
      <c r="J1094" s="26" t="s">
        <v>87</v>
      </c>
      <c r="K1094" s="26">
        <v>76</v>
      </c>
      <c r="L1094" s="26"/>
      <c r="M1094" s="26">
        <v>85</v>
      </c>
      <c r="O1094">
        <v>1</v>
      </c>
      <c r="P1094" s="26" t="s">
        <v>100</v>
      </c>
      <c r="Q1094" s="26"/>
      <c r="R1094"/>
      <c r="S1094" t="s">
        <v>528</v>
      </c>
    </row>
    <row r="1095" spans="1:19" x14ac:dyDescent="0.35">
      <c r="A1095" s="23">
        <v>40387</v>
      </c>
      <c r="B1095" s="39">
        <v>2010</v>
      </c>
      <c r="C1095" s="39">
        <v>7</v>
      </c>
      <c r="D1095" s="39">
        <v>28</v>
      </c>
      <c r="E1095" s="29" t="s">
        <v>94</v>
      </c>
      <c r="F1095" s="39">
        <v>1</v>
      </c>
      <c r="G1095" s="39" t="s">
        <v>108</v>
      </c>
      <c r="H1095" s="39" t="s">
        <v>214</v>
      </c>
      <c r="I1095" s="28"/>
      <c r="J1095" s="29" t="s">
        <v>86</v>
      </c>
      <c r="K1095" s="29"/>
      <c r="L1095" s="29"/>
      <c r="M1095" s="29"/>
      <c r="N1095" s="28"/>
      <c r="O1095" s="28">
        <v>0</v>
      </c>
      <c r="P1095" s="29" t="s">
        <v>102</v>
      </c>
      <c r="Q1095" s="29"/>
      <c r="R1095" s="28">
        <v>1</v>
      </c>
      <c r="S1095" s="28" t="s">
        <v>529</v>
      </c>
    </row>
    <row r="1096" spans="1:19" x14ac:dyDescent="0.35">
      <c r="A1096" s="23">
        <v>40405</v>
      </c>
      <c r="B1096" s="39">
        <v>2010</v>
      </c>
      <c r="C1096" s="39">
        <v>8</v>
      </c>
      <c r="D1096" s="39">
        <v>15</v>
      </c>
      <c r="E1096" s="29" t="s">
        <v>525</v>
      </c>
      <c r="F1096" s="39">
        <v>1</v>
      </c>
      <c r="G1096" s="39" t="s">
        <v>108</v>
      </c>
      <c r="H1096" s="39" t="s">
        <v>220</v>
      </c>
      <c r="I1096" s="28"/>
      <c r="J1096" s="26" t="s">
        <v>1332</v>
      </c>
      <c r="K1096" s="29"/>
      <c r="L1096" s="29"/>
      <c r="M1096" s="29"/>
      <c r="N1096" s="28"/>
      <c r="O1096" s="28">
        <v>0</v>
      </c>
      <c r="P1096" s="29" t="s">
        <v>102</v>
      </c>
      <c r="Q1096" s="29"/>
      <c r="R1096" s="28">
        <v>1</v>
      </c>
      <c r="S1096" s="28" t="s">
        <v>515</v>
      </c>
    </row>
    <row r="1097" spans="1:19" x14ac:dyDescent="0.35">
      <c r="A1097" s="23">
        <v>40386</v>
      </c>
      <c r="B1097" s="27">
        <v>2010</v>
      </c>
      <c r="C1097" s="27">
        <v>7</v>
      </c>
      <c r="D1097" s="27">
        <v>27</v>
      </c>
      <c r="E1097" s="26" t="s">
        <v>117</v>
      </c>
      <c r="F1097" s="27">
        <v>1</v>
      </c>
      <c r="G1097" s="27" t="s">
        <v>108</v>
      </c>
      <c r="H1097" s="27" t="s">
        <v>224</v>
      </c>
      <c r="I1097"/>
      <c r="J1097" s="26" t="s">
        <v>87</v>
      </c>
      <c r="K1097" s="26">
        <v>62</v>
      </c>
      <c r="L1097" s="26"/>
      <c r="M1097" s="26">
        <v>71</v>
      </c>
      <c r="O1097">
        <v>1</v>
      </c>
      <c r="P1097" s="26" t="s">
        <v>101</v>
      </c>
      <c r="Q1097" s="26"/>
      <c r="R1097"/>
    </row>
    <row r="1098" spans="1:19" x14ac:dyDescent="0.35">
      <c r="A1098" s="23">
        <v>40386</v>
      </c>
      <c r="B1098" s="27">
        <v>2010</v>
      </c>
      <c r="C1098" s="27">
        <v>7</v>
      </c>
      <c r="D1098" s="27">
        <v>27</v>
      </c>
      <c r="E1098" s="26" t="s">
        <v>123</v>
      </c>
      <c r="F1098" s="27">
        <v>1</v>
      </c>
      <c r="G1098" s="27" t="s">
        <v>108</v>
      </c>
      <c r="H1098" s="27" t="s">
        <v>226</v>
      </c>
      <c r="I1098"/>
      <c r="J1098" s="26" t="s">
        <v>87</v>
      </c>
      <c r="K1098" s="26">
        <v>68</v>
      </c>
      <c r="L1098" s="26"/>
      <c r="M1098" s="26">
        <v>77</v>
      </c>
      <c r="O1098">
        <v>1</v>
      </c>
      <c r="P1098" s="26" t="s">
        <v>101</v>
      </c>
      <c r="Q1098" s="26"/>
      <c r="R1098"/>
    </row>
    <row r="1099" spans="1:19" x14ac:dyDescent="0.35">
      <c r="A1099" s="23">
        <v>40387</v>
      </c>
      <c r="B1099" s="27">
        <v>2010</v>
      </c>
      <c r="C1099" s="27">
        <v>7</v>
      </c>
      <c r="D1099" s="27">
        <v>28</v>
      </c>
      <c r="E1099" s="26" t="s">
        <v>117</v>
      </c>
      <c r="F1099" s="27">
        <v>1</v>
      </c>
      <c r="G1099" s="27" t="s">
        <v>108</v>
      </c>
      <c r="H1099" s="27" t="s">
        <v>247</v>
      </c>
      <c r="I1099"/>
      <c r="J1099" s="26" t="s">
        <v>86</v>
      </c>
      <c r="K1099" s="26">
        <v>58</v>
      </c>
      <c r="L1099" s="26"/>
      <c r="M1099" s="26">
        <v>66</v>
      </c>
      <c r="O1099">
        <v>0</v>
      </c>
      <c r="P1099" s="26" t="s">
        <v>102</v>
      </c>
      <c r="Q1099" s="26"/>
      <c r="R1099"/>
      <c r="S1099" t="s">
        <v>103</v>
      </c>
    </row>
    <row r="1100" spans="1:19" x14ac:dyDescent="0.35">
      <c r="A1100" s="23">
        <v>40387</v>
      </c>
      <c r="B1100" s="27">
        <v>2010</v>
      </c>
      <c r="C1100" s="27">
        <v>7</v>
      </c>
      <c r="D1100" s="27">
        <v>28</v>
      </c>
      <c r="E1100" s="26" t="s">
        <v>123</v>
      </c>
      <c r="F1100" s="27">
        <v>1</v>
      </c>
      <c r="G1100" s="27" t="s">
        <v>108</v>
      </c>
      <c r="H1100" s="27" t="s">
        <v>248</v>
      </c>
      <c r="I1100"/>
      <c r="J1100" s="26" t="s">
        <v>86</v>
      </c>
      <c r="K1100" s="26">
        <v>60</v>
      </c>
      <c r="L1100" s="26"/>
      <c r="M1100" s="26">
        <v>66</v>
      </c>
      <c r="O1100">
        <v>1</v>
      </c>
      <c r="P1100" s="26" t="s">
        <v>101</v>
      </c>
      <c r="Q1100" s="26"/>
      <c r="R1100"/>
    </row>
    <row r="1101" spans="1:19" x14ac:dyDescent="0.35">
      <c r="A1101" s="23">
        <v>40388</v>
      </c>
      <c r="B1101" s="27">
        <v>2010</v>
      </c>
      <c r="C1101" s="27">
        <v>7</v>
      </c>
      <c r="D1101" s="27">
        <v>29</v>
      </c>
      <c r="E1101" s="26" t="s">
        <v>117</v>
      </c>
      <c r="F1101" s="27">
        <v>1</v>
      </c>
      <c r="G1101" s="27" t="s">
        <v>108</v>
      </c>
      <c r="H1101" s="27" t="s">
        <v>249</v>
      </c>
      <c r="I1101"/>
      <c r="J1101" s="26" t="s">
        <v>87</v>
      </c>
      <c r="K1101" s="26">
        <v>76</v>
      </c>
      <c r="L1101" s="26"/>
      <c r="M1101" s="26">
        <v>85</v>
      </c>
      <c r="O1101">
        <v>1</v>
      </c>
      <c r="P1101" s="26" t="s">
        <v>101</v>
      </c>
      <c r="Q1101" s="26"/>
      <c r="R1101"/>
    </row>
    <row r="1102" spans="1:19" x14ac:dyDescent="0.35">
      <c r="A1102" s="23">
        <v>40388</v>
      </c>
      <c r="B1102" s="27">
        <v>2010</v>
      </c>
      <c r="C1102" s="27">
        <v>7</v>
      </c>
      <c r="D1102" s="27">
        <v>29</v>
      </c>
      <c r="E1102" s="26" t="s">
        <v>123</v>
      </c>
      <c r="F1102" s="27">
        <v>1</v>
      </c>
      <c r="G1102" s="27" t="s">
        <v>108</v>
      </c>
      <c r="H1102" s="27" t="s">
        <v>250</v>
      </c>
      <c r="I1102"/>
      <c r="J1102" s="26" t="s">
        <v>87</v>
      </c>
      <c r="K1102" s="26">
        <v>61</v>
      </c>
      <c r="L1102" s="26"/>
      <c r="M1102" s="26">
        <v>69</v>
      </c>
      <c r="O1102">
        <v>1</v>
      </c>
      <c r="P1102" s="26" t="s">
        <v>101</v>
      </c>
      <c r="Q1102" s="26"/>
      <c r="R1102"/>
    </row>
    <row r="1103" spans="1:19" x14ac:dyDescent="0.35">
      <c r="A1103" s="23">
        <v>40388</v>
      </c>
      <c r="B1103" s="27">
        <v>2010</v>
      </c>
      <c r="C1103" s="27">
        <v>7</v>
      </c>
      <c r="D1103" s="27">
        <v>29</v>
      </c>
      <c r="E1103" s="26" t="s">
        <v>94</v>
      </c>
      <c r="F1103" s="27">
        <v>1</v>
      </c>
      <c r="G1103" s="27" t="s">
        <v>108</v>
      </c>
      <c r="H1103" s="27" t="s">
        <v>251</v>
      </c>
      <c r="I1103"/>
      <c r="J1103" s="26" t="s">
        <v>87</v>
      </c>
      <c r="K1103" s="26">
        <v>66</v>
      </c>
      <c r="L1103" s="26"/>
      <c r="M1103" s="26">
        <v>74</v>
      </c>
      <c r="O1103">
        <v>0</v>
      </c>
      <c r="P1103" s="26" t="s">
        <v>102</v>
      </c>
      <c r="Q1103" s="26"/>
      <c r="R1103"/>
    </row>
    <row r="1104" spans="1:19" x14ac:dyDescent="0.35">
      <c r="A1104" s="23">
        <v>40389</v>
      </c>
      <c r="B1104" s="27">
        <v>2010</v>
      </c>
      <c r="C1104" s="27">
        <v>7</v>
      </c>
      <c r="D1104" s="27">
        <v>30</v>
      </c>
      <c r="E1104" s="26" t="s">
        <v>123</v>
      </c>
      <c r="F1104" s="27">
        <v>1</v>
      </c>
      <c r="G1104" s="27" t="s">
        <v>108</v>
      </c>
      <c r="H1104" s="27" t="s">
        <v>260</v>
      </c>
      <c r="I1104"/>
      <c r="J1104" s="26" t="s">
        <v>87</v>
      </c>
      <c r="K1104" s="26">
        <v>66</v>
      </c>
      <c r="L1104" s="26"/>
      <c r="M1104" s="26">
        <v>73</v>
      </c>
      <c r="O1104">
        <v>0</v>
      </c>
      <c r="P1104" s="26" t="s">
        <v>102</v>
      </c>
      <c r="Q1104" s="26"/>
      <c r="R1104"/>
      <c r="S1104" t="s">
        <v>103</v>
      </c>
    </row>
    <row r="1105" spans="1:19" x14ac:dyDescent="0.35">
      <c r="A1105" s="23">
        <v>40389</v>
      </c>
      <c r="B1105" s="27">
        <v>2010</v>
      </c>
      <c r="C1105" s="27">
        <v>7</v>
      </c>
      <c r="D1105" s="27">
        <v>30</v>
      </c>
      <c r="E1105" s="26" t="s">
        <v>123</v>
      </c>
      <c r="F1105" s="27">
        <v>1</v>
      </c>
      <c r="G1105" s="27" t="s">
        <v>108</v>
      </c>
      <c r="H1105" s="27" t="s">
        <v>261</v>
      </c>
      <c r="I1105"/>
      <c r="J1105" s="26" t="s">
        <v>87</v>
      </c>
      <c r="K1105" s="26">
        <v>67</v>
      </c>
      <c r="L1105" s="26"/>
      <c r="M1105" s="26">
        <v>76</v>
      </c>
      <c r="O1105">
        <v>0</v>
      </c>
      <c r="P1105" s="26" t="s">
        <v>102</v>
      </c>
      <c r="Q1105" s="26"/>
      <c r="R1105"/>
      <c r="S1105" t="s">
        <v>103</v>
      </c>
    </row>
    <row r="1106" spans="1:19" x14ac:dyDescent="0.35">
      <c r="A1106" s="23">
        <v>40309</v>
      </c>
      <c r="B1106" s="27">
        <v>2010</v>
      </c>
      <c r="C1106" s="40">
        <v>5</v>
      </c>
      <c r="D1106" s="40">
        <v>11</v>
      </c>
      <c r="E1106" s="26" t="s">
        <v>117</v>
      </c>
      <c r="F1106" s="27">
        <v>1</v>
      </c>
      <c r="G1106" s="27" t="s">
        <v>108</v>
      </c>
      <c r="H1106" s="27" t="s">
        <v>262</v>
      </c>
      <c r="J1106" s="26" t="s">
        <v>87</v>
      </c>
      <c r="K1106" s="26">
        <v>79</v>
      </c>
      <c r="L1106" s="26">
        <f>K1106*2.54</f>
        <v>200.66</v>
      </c>
      <c r="M1106" s="26">
        <v>88</v>
      </c>
      <c r="N1106" s="26">
        <f>M1106*2.54</f>
        <v>223.52</v>
      </c>
      <c r="O1106">
        <v>0</v>
      </c>
      <c r="P1106" s="26" t="s">
        <v>102</v>
      </c>
      <c r="Q1106" s="26"/>
      <c r="S1106" s="26" t="s">
        <v>167</v>
      </c>
    </row>
    <row r="1107" spans="1:19" x14ac:dyDescent="0.35">
      <c r="A1107" s="23">
        <v>40309</v>
      </c>
      <c r="B1107" s="27">
        <v>2010</v>
      </c>
      <c r="C1107" s="40">
        <v>5</v>
      </c>
      <c r="D1107" s="40">
        <v>11</v>
      </c>
      <c r="E1107" s="26" t="s">
        <v>117</v>
      </c>
      <c r="F1107" s="27">
        <v>1</v>
      </c>
      <c r="G1107" s="27" t="s">
        <v>108</v>
      </c>
      <c r="H1107" s="27" t="s">
        <v>270</v>
      </c>
      <c r="J1107" s="26" t="s">
        <v>87</v>
      </c>
      <c r="K1107" s="26">
        <v>75</v>
      </c>
      <c r="L1107" s="26">
        <f>K1107*2.54</f>
        <v>190.5</v>
      </c>
      <c r="M1107" s="26">
        <v>84</v>
      </c>
      <c r="N1107" s="26">
        <f>M1107*2.54</f>
        <v>213.36</v>
      </c>
      <c r="O1107">
        <v>0</v>
      </c>
      <c r="P1107" s="26" t="s">
        <v>102</v>
      </c>
      <c r="Q1107" s="26"/>
      <c r="S1107" s="26" t="s">
        <v>167</v>
      </c>
    </row>
    <row r="1108" spans="1:19" x14ac:dyDescent="0.35">
      <c r="A1108" s="23">
        <v>40311</v>
      </c>
      <c r="B1108" s="27">
        <v>2010</v>
      </c>
      <c r="C1108" s="40">
        <v>5</v>
      </c>
      <c r="D1108" s="40">
        <v>13</v>
      </c>
      <c r="E1108" s="26" t="s">
        <v>117</v>
      </c>
      <c r="F1108" s="27">
        <v>1</v>
      </c>
      <c r="G1108" s="27" t="s">
        <v>108</v>
      </c>
      <c r="H1108" s="27" t="s">
        <v>270</v>
      </c>
      <c r="J1108" s="26" t="s">
        <v>87</v>
      </c>
      <c r="K1108" s="26"/>
      <c r="L1108" s="26"/>
      <c r="M1108" s="26"/>
      <c r="N1108" s="26"/>
      <c r="O1108">
        <v>0</v>
      </c>
      <c r="P1108" s="26" t="s">
        <v>102</v>
      </c>
      <c r="Q1108" s="26"/>
      <c r="R1108" s="26">
        <v>1</v>
      </c>
      <c r="S1108" s="26" t="s">
        <v>530</v>
      </c>
    </row>
    <row r="1109" spans="1:19" x14ac:dyDescent="0.35">
      <c r="A1109" s="23">
        <v>40309</v>
      </c>
      <c r="B1109" s="27">
        <v>2010</v>
      </c>
      <c r="C1109" s="40">
        <v>5</v>
      </c>
      <c r="D1109" s="40">
        <v>11</v>
      </c>
      <c r="E1109" s="26" t="s">
        <v>117</v>
      </c>
      <c r="F1109" s="27">
        <v>1</v>
      </c>
      <c r="G1109" s="27" t="s">
        <v>108</v>
      </c>
      <c r="H1109" s="27" t="s">
        <v>271</v>
      </c>
      <c r="J1109" s="26" t="s">
        <v>86</v>
      </c>
      <c r="K1109" s="26">
        <v>64</v>
      </c>
      <c r="L1109" s="26">
        <f t="shared" ref="L1109:L1120" si="0">K1109*2.54</f>
        <v>162.56</v>
      </c>
      <c r="M1109" s="26">
        <v>71</v>
      </c>
      <c r="N1109" s="26">
        <f t="shared" ref="N1109:N1120" si="1">M1109*2.54</f>
        <v>180.34</v>
      </c>
      <c r="O1109">
        <v>1</v>
      </c>
      <c r="P1109" s="26" t="s">
        <v>101</v>
      </c>
      <c r="Q1109" s="26"/>
      <c r="S1109" s="26"/>
    </row>
    <row r="1110" spans="1:19" x14ac:dyDescent="0.35">
      <c r="A1110" s="23">
        <v>40310</v>
      </c>
      <c r="B1110" s="27">
        <v>2010</v>
      </c>
      <c r="C1110" s="40">
        <v>5</v>
      </c>
      <c r="D1110" s="40">
        <v>12</v>
      </c>
      <c r="E1110" s="26" t="s">
        <v>93</v>
      </c>
      <c r="F1110" s="27">
        <v>1</v>
      </c>
      <c r="G1110" s="27" t="s">
        <v>108</v>
      </c>
      <c r="H1110" s="27" t="s">
        <v>272</v>
      </c>
      <c r="J1110" s="26" t="s">
        <v>86</v>
      </c>
      <c r="K1110" s="26">
        <v>55</v>
      </c>
      <c r="L1110" s="26">
        <f t="shared" si="0"/>
        <v>139.69999999999999</v>
      </c>
      <c r="M1110" s="26">
        <v>63</v>
      </c>
      <c r="N1110" s="26">
        <f t="shared" si="1"/>
        <v>160.02000000000001</v>
      </c>
      <c r="O1110">
        <v>0</v>
      </c>
      <c r="P1110" s="26" t="s">
        <v>102</v>
      </c>
      <c r="Q1110" s="26"/>
      <c r="S1110" s="26"/>
    </row>
    <row r="1111" spans="1:19" x14ac:dyDescent="0.35">
      <c r="A1111" s="23">
        <v>40310</v>
      </c>
      <c r="B1111" s="27">
        <v>2010</v>
      </c>
      <c r="C1111" s="40">
        <v>5</v>
      </c>
      <c r="D1111" s="40">
        <v>12</v>
      </c>
      <c r="E1111" s="26" t="s">
        <v>93</v>
      </c>
      <c r="F1111" s="27">
        <v>1</v>
      </c>
      <c r="G1111" s="27" t="s">
        <v>108</v>
      </c>
      <c r="H1111" s="27" t="s">
        <v>273</v>
      </c>
      <c r="J1111" s="26" t="s">
        <v>87</v>
      </c>
      <c r="K1111" s="26">
        <v>70</v>
      </c>
      <c r="L1111" s="26">
        <f t="shared" si="0"/>
        <v>177.8</v>
      </c>
      <c r="M1111" s="26">
        <v>78</v>
      </c>
      <c r="N1111" s="26">
        <f t="shared" si="1"/>
        <v>198.12</v>
      </c>
      <c r="O1111">
        <v>0</v>
      </c>
      <c r="P1111" s="26" t="s">
        <v>102</v>
      </c>
      <c r="Q1111" s="26"/>
      <c r="S1111" s="26" t="s">
        <v>531</v>
      </c>
    </row>
    <row r="1112" spans="1:19" x14ac:dyDescent="0.35">
      <c r="A1112" s="23">
        <v>40310</v>
      </c>
      <c r="B1112" s="27">
        <v>2010</v>
      </c>
      <c r="C1112" s="40">
        <v>5</v>
      </c>
      <c r="D1112" s="40">
        <v>12</v>
      </c>
      <c r="E1112" s="26" t="s">
        <v>93</v>
      </c>
      <c r="F1112" s="27">
        <v>1</v>
      </c>
      <c r="G1112" s="27" t="s">
        <v>108</v>
      </c>
      <c r="H1112" s="27" t="s">
        <v>274</v>
      </c>
      <c r="J1112" s="26" t="s">
        <v>86</v>
      </c>
      <c r="K1112" s="26">
        <v>66</v>
      </c>
      <c r="L1112" s="26">
        <f t="shared" si="0"/>
        <v>167.64000000000001</v>
      </c>
      <c r="M1112" s="26">
        <v>74</v>
      </c>
      <c r="N1112" s="26">
        <f t="shared" si="1"/>
        <v>187.96</v>
      </c>
      <c r="O1112">
        <v>1</v>
      </c>
      <c r="P1112" s="26" t="s">
        <v>101</v>
      </c>
      <c r="Q1112" s="26"/>
      <c r="S1112" s="26"/>
    </row>
    <row r="1113" spans="1:19" x14ac:dyDescent="0.35">
      <c r="A1113" s="23">
        <v>40310</v>
      </c>
      <c r="B1113" s="27">
        <v>2010</v>
      </c>
      <c r="C1113" s="40">
        <v>5</v>
      </c>
      <c r="D1113" s="40">
        <v>12</v>
      </c>
      <c r="E1113" s="26" t="s">
        <v>93</v>
      </c>
      <c r="F1113" s="27">
        <v>1</v>
      </c>
      <c r="G1113" s="27" t="s">
        <v>108</v>
      </c>
      <c r="H1113" s="27" t="s">
        <v>284</v>
      </c>
      <c r="J1113" s="26" t="s">
        <v>87</v>
      </c>
      <c r="K1113" s="26">
        <v>66</v>
      </c>
      <c r="L1113" s="26">
        <f t="shared" si="0"/>
        <v>167.64000000000001</v>
      </c>
      <c r="M1113" s="26">
        <v>74</v>
      </c>
      <c r="N1113" s="26">
        <f t="shared" si="1"/>
        <v>187.96</v>
      </c>
      <c r="O1113">
        <v>0</v>
      </c>
      <c r="P1113" s="26" t="s">
        <v>102</v>
      </c>
      <c r="Q1113" s="26"/>
      <c r="S1113" s="26" t="s">
        <v>167</v>
      </c>
    </row>
    <row r="1114" spans="1:19" x14ac:dyDescent="0.35">
      <c r="A1114" s="23">
        <v>40310</v>
      </c>
      <c r="B1114" s="27">
        <v>2010</v>
      </c>
      <c r="C1114" s="40">
        <v>5</v>
      </c>
      <c r="D1114" s="40">
        <v>12</v>
      </c>
      <c r="E1114" s="26" t="s">
        <v>117</v>
      </c>
      <c r="F1114" s="27">
        <v>1</v>
      </c>
      <c r="G1114" s="27" t="s">
        <v>108</v>
      </c>
      <c r="H1114" s="27" t="s">
        <v>285</v>
      </c>
      <c r="J1114" s="26" t="s">
        <v>86</v>
      </c>
      <c r="K1114" s="26">
        <v>59</v>
      </c>
      <c r="L1114" s="26">
        <f t="shared" si="0"/>
        <v>149.86000000000001</v>
      </c>
      <c r="M1114" s="26">
        <v>67</v>
      </c>
      <c r="N1114" s="26">
        <f t="shared" si="1"/>
        <v>170.18</v>
      </c>
      <c r="O1114">
        <v>0</v>
      </c>
      <c r="P1114" s="26" t="s">
        <v>102</v>
      </c>
      <c r="Q1114" s="26"/>
      <c r="S1114" s="26"/>
    </row>
    <row r="1115" spans="1:19" x14ac:dyDescent="0.35">
      <c r="A1115" s="23">
        <v>40310</v>
      </c>
      <c r="B1115" s="27">
        <v>2010</v>
      </c>
      <c r="C1115" s="40">
        <v>5</v>
      </c>
      <c r="D1115" s="40">
        <v>12</v>
      </c>
      <c r="E1115" s="26" t="s">
        <v>117</v>
      </c>
      <c r="F1115" s="27">
        <v>1</v>
      </c>
      <c r="G1115" s="27" t="s">
        <v>108</v>
      </c>
      <c r="H1115" s="27" t="s">
        <v>508</v>
      </c>
      <c r="J1115" s="26" t="s">
        <v>87</v>
      </c>
      <c r="K1115" s="26">
        <v>79</v>
      </c>
      <c r="L1115" s="26">
        <f t="shared" si="0"/>
        <v>200.66</v>
      </c>
      <c r="M1115" s="26">
        <v>87</v>
      </c>
      <c r="N1115" s="26">
        <f t="shared" si="1"/>
        <v>220.98</v>
      </c>
      <c r="O1115">
        <v>1</v>
      </c>
      <c r="P1115" s="26" t="s">
        <v>101</v>
      </c>
      <c r="Q1115" s="26"/>
      <c r="S1115" s="26"/>
    </row>
    <row r="1116" spans="1:19" x14ac:dyDescent="0.35">
      <c r="A1116" s="23">
        <v>40310</v>
      </c>
      <c r="B1116" s="27">
        <v>2010</v>
      </c>
      <c r="C1116" s="40">
        <v>5</v>
      </c>
      <c r="D1116" s="40">
        <v>12</v>
      </c>
      <c r="E1116" s="26" t="s">
        <v>117</v>
      </c>
      <c r="F1116" s="27">
        <v>1</v>
      </c>
      <c r="G1116" s="27" t="s">
        <v>108</v>
      </c>
      <c r="H1116" s="27" t="s">
        <v>295</v>
      </c>
      <c r="J1116" s="26" t="s">
        <v>87</v>
      </c>
      <c r="K1116" s="26">
        <v>74</v>
      </c>
      <c r="L1116" s="26">
        <f t="shared" si="0"/>
        <v>187.96</v>
      </c>
      <c r="M1116" s="26">
        <v>81</v>
      </c>
      <c r="N1116" s="26">
        <f t="shared" si="1"/>
        <v>205.74</v>
      </c>
      <c r="O1116">
        <v>0</v>
      </c>
      <c r="P1116" s="26" t="s">
        <v>102</v>
      </c>
      <c r="Q1116" s="26"/>
      <c r="S1116" s="26"/>
    </row>
    <row r="1117" spans="1:19" x14ac:dyDescent="0.35">
      <c r="A1117" s="23">
        <v>40310</v>
      </c>
      <c r="B1117" s="27">
        <v>2010</v>
      </c>
      <c r="C1117" s="40">
        <v>5</v>
      </c>
      <c r="D1117" s="40">
        <v>12</v>
      </c>
      <c r="E1117" s="26" t="s">
        <v>117</v>
      </c>
      <c r="F1117" s="27">
        <v>1</v>
      </c>
      <c r="G1117" s="27" t="s">
        <v>108</v>
      </c>
      <c r="H1117" s="27" t="s">
        <v>296</v>
      </c>
      <c r="J1117" s="26" t="s">
        <v>86</v>
      </c>
      <c r="K1117" s="26">
        <v>69</v>
      </c>
      <c r="L1117" s="26">
        <f t="shared" si="0"/>
        <v>175.26</v>
      </c>
      <c r="M1117" s="26">
        <v>76</v>
      </c>
      <c r="N1117" s="26">
        <f t="shared" si="1"/>
        <v>193.04</v>
      </c>
      <c r="O1117">
        <v>0</v>
      </c>
      <c r="P1117" s="26" t="s">
        <v>102</v>
      </c>
      <c r="Q1117" s="26"/>
      <c r="S1117" s="26"/>
    </row>
    <row r="1118" spans="1:19" x14ac:dyDescent="0.35">
      <c r="A1118" s="23">
        <v>40310</v>
      </c>
      <c r="B1118" s="27">
        <v>2010</v>
      </c>
      <c r="C1118" s="40">
        <v>5</v>
      </c>
      <c r="D1118" s="40">
        <v>12</v>
      </c>
      <c r="E1118" s="26" t="s">
        <v>117</v>
      </c>
      <c r="F1118" s="27">
        <v>1</v>
      </c>
      <c r="G1118" s="27" t="s">
        <v>108</v>
      </c>
      <c r="H1118" s="27" t="s">
        <v>297</v>
      </c>
      <c r="J1118" s="26" t="s">
        <v>86</v>
      </c>
      <c r="K1118" s="26">
        <v>66</v>
      </c>
      <c r="L1118" s="26">
        <f t="shared" si="0"/>
        <v>167.64000000000001</v>
      </c>
      <c r="M1118" s="26">
        <v>74</v>
      </c>
      <c r="N1118" s="26">
        <f t="shared" si="1"/>
        <v>187.96</v>
      </c>
      <c r="O1118">
        <v>1</v>
      </c>
      <c r="P1118" s="26" t="s">
        <v>101</v>
      </c>
      <c r="Q1118" s="26"/>
      <c r="S1118" s="26"/>
    </row>
    <row r="1119" spans="1:19" x14ac:dyDescent="0.35">
      <c r="A1119" s="23">
        <v>40311</v>
      </c>
      <c r="B1119" s="27">
        <v>2010</v>
      </c>
      <c r="C1119" s="40">
        <v>5</v>
      </c>
      <c r="D1119" s="40">
        <v>13</v>
      </c>
      <c r="E1119" s="26" t="s">
        <v>93</v>
      </c>
      <c r="F1119" s="27">
        <v>1</v>
      </c>
      <c r="G1119" s="27" t="s">
        <v>108</v>
      </c>
      <c r="H1119" s="27" t="s">
        <v>298</v>
      </c>
      <c r="J1119" s="26" t="s">
        <v>86</v>
      </c>
      <c r="K1119" s="26">
        <v>61</v>
      </c>
      <c r="L1119" s="26">
        <f t="shared" si="0"/>
        <v>154.94</v>
      </c>
      <c r="M1119" s="26">
        <v>67</v>
      </c>
      <c r="N1119" s="26">
        <f t="shared" si="1"/>
        <v>170.18</v>
      </c>
      <c r="O1119">
        <v>0</v>
      </c>
      <c r="P1119" s="26" t="s">
        <v>102</v>
      </c>
      <c r="Q1119" s="26"/>
      <c r="S1119" s="26" t="s">
        <v>532</v>
      </c>
    </row>
    <row r="1120" spans="1:19" x14ac:dyDescent="0.35">
      <c r="A1120" s="23">
        <v>40311</v>
      </c>
      <c r="B1120" s="27">
        <v>2010</v>
      </c>
      <c r="C1120" s="40">
        <v>5</v>
      </c>
      <c r="D1120" s="40">
        <v>13</v>
      </c>
      <c r="E1120" s="26" t="s">
        <v>93</v>
      </c>
      <c r="F1120" s="27">
        <v>1</v>
      </c>
      <c r="G1120" s="27" t="s">
        <v>108</v>
      </c>
      <c r="H1120" s="27" t="s">
        <v>509</v>
      </c>
      <c r="J1120" s="26" t="s">
        <v>87</v>
      </c>
      <c r="K1120" s="26">
        <v>68</v>
      </c>
      <c r="L1120" s="26">
        <f t="shared" si="0"/>
        <v>172.72</v>
      </c>
      <c r="M1120" s="26">
        <v>76</v>
      </c>
      <c r="N1120" s="26">
        <f t="shared" si="1"/>
        <v>193.04</v>
      </c>
      <c r="O1120">
        <v>0</v>
      </c>
      <c r="P1120" s="26" t="s">
        <v>102</v>
      </c>
      <c r="Q1120" s="26"/>
      <c r="S1120" s="26" t="s">
        <v>167</v>
      </c>
    </row>
    <row r="1121" spans="1:19" x14ac:dyDescent="0.35">
      <c r="A1121" s="23">
        <v>40329</v>
      </c>
      <c r="B1121" s="27">
        <v>2010</v>
      </c>
      <c r="C1121" s="40">
        <v>5</v>
      </c>
      <c r="D1121" s="40">
        <v>31</v>
      </c>
      <c r="E1121" s="26" t="s">
        <v>93</v>
      </c>
      <c r="F1121" s="27">
        <v>1</v>
      </c>
      <c r="G1121" s="27" t="s">
        <v>108</v>
      </c>
      <c r="H1121" s="27" t="s">
        <v>509</v>
      </c>
      <c r="J1121" s="26" t="s">
        <v>1332</v>
      </c>
      <c r="K1121" s="26"/>
      <c r="L1121" s="26"/>
      <c r="M1121" s="26"/>
      <c r="N1121" s="26"/>
      <c r="O1121">
        <v>0</v>
      </c>
      <c r="P1121" s="26" t="s">
        <v>102</v>
      </c>
      <c r="Q1121" s="26"/>
      <c r="R1121" s="26">
        <v>1</v>
      </c>
      <c r="S1121" s="26" t="s">
        <v>530</v>
      </c>
    </row>
    <row r="1122" spans="1:19" x14ac:dyDescent="0.35">
      <c r="A1122" s="23">
        <v>40395</v>
      </c>
      <c r="B1122" s="27">
        <v>2010</v>
      </c>
      <c r="C1122" s="27">
        <v>8</v>
      </c>
      <c r="D1122" s="27">
        <v>5</v>
      </c>
      <c r="E1122" s="26" t="s">
        <v>123</v>
      </c>
      <c r="F1122" s="27">
        <v>1</v>
      </c>
      <c r="G1122" s="27" t="s">
        <v>108</v>
      </c>
      <c r="H1122" s="27" t="s">
        <v>509</v>
      </c>
      <c r="I1122"/>
      <c r="J1122" s="26" t="s">
        <v>1332</v>
      </c>
      <c r="K1122" s="26"/>
      <c r="L1122" s="26"/>
      <c r="M1122" s="26"/>
      <c r="O1122">
        <v>1</v>
      </c>
      <c r="P1122" s="26" t="s">
        <v>107</v>
      </c>
      <c r="Q1122" s="26"/>
      <c r="R1122">
        <v>1</v>
      </c>
      <c r="S1122" t="s">
        <v>533</v>
      </c>
    </row>
    <row r="1123" spans="1:19" x14ac:dyDescent="0.35">
      <c r="A1123" s="23">
        <v>40311</v>
      </c>
      <c r="B1123" s="27">
        <v>2010</v>
      </c>
      <c r="C1123" s="40">
        <v>5</v>
      </c>
      <c r="D1123" s="40">
        <v>13</v>
      </c>
      <c r="E1123" s="26" t="s">
        <v>93</v>
      </c>
      <c r="F1123" s="27">
        <v>1</v>
      </c>
      <c r="G1123" s="27" t="s">
        <v>108</v>
      </c>
      <c r="H1123" s="27" t="s">
        <v>299</v>
      </c>
      <c r="J1123" s="26" t="s">
        <v>87</v>
      </c>
      <c r="K1123" s="26">
        <v>70</v>
      </c>
      <c r="L1123" s="26">
        <f>K1123*2.54</f>
        <v>177.8</v>
      </c>
      <c r="M1123" s="26">
        <v>75</v>
      </c>
      <c r="N1123" s="26">
        <f>M1123*2.54</f>
        <v>190.5</v>
      </c>
      <c r="O1123">
        <v>0</v>
      </c>
      <c r="P1123" s="26" t="s">
        <v>102</v>
      </c>
      <c r="Q1123" s="26"/>
      <c r="S1123" s="26" t="s">
        <v>167</v>
      </c>
    </row>
    <row r="1124" spans="1:19" x14ac:dyDescent="0.35">
      <c r="A1124" s="23">
        <v>40312</v>
      </c>
      <c r="B1124" s="27">
        <v>2010</v>
      </c>
      <c r="C1124" s="40">
        <v>5</v>
      </c>
      <c r="D1124" s="40">
        <v>14</v>
      </c>
      <c r="E1124" s="26" t="s">
        <v>117</v>
      </c>
      <c r="F1124" s="27">
        <v>1</v>
      </c>
      <c r="G1124" s="27" t="s">
        <v>108</v>
      </c>
      <c r="H1124" s="27" t="s">
        <v>299</v>
      </c>
      <c r="J1124" s="26" t="s">
        <v>1332</v>
      </c>
      <c r="K1124" s="26"/>
      <c r="L1124" s="26"/>
      <c r="M1124" s="26"/>
      <c r="N1124" s="26"/>
      <c r="O1124">
        <v>0</v>
      </c>
      <c r="P1124" s="26" t="s">
        <v>102</v>
      </c>
      <c r="Q1124" s="26"/>
      <c r="R1124" s="26">
        <v>1</v>
      </c>
      <c r="S1124" s="26" t="s">
        <v>530</v>
      </c>
    </row>
    <row r="1125" spans="1:19" x14ac:dyDescent="0.35">
      <c r="A1125" s="23">
        <v>40311</v>
      </c>
      <c r="B1125" s="27">
        <v>2010</v>
      </c>
      <c r="C1125" s="40">
        <v>5</v>
      </c>
      <c r="D1125" s="40">
        <v>13</v>
      </c>
      <c r="E1125" s="26" t="s">
        <v>93</v>
      </c>
      <c r="F1125" s="27">
        <v>1</v>
      </c>
      <c r="G1125" s="27" t="s">
        <v>108</v>
      </c>
      <c r="H1125" s="27" t="s">
        <v>300</v>
      </c>
      <c r="J1125" s="26" t="s">
        <v>1332</v>
      </c>
      <c r="K1125" s="26">
        <v>79</v>
      </c>
      <c r="L1125" s="26">
        <f t="shared" ref="L1125:L1131" si="2">K1125*2.54</f>
        <v>200.66</v>
      </c>
      <c r="M1125" s="26">
        <v>87</v>
      </c>
      <c r="N1125" s="26">
        <f t="shared" ref="N1125:N1131" si="3">M1125*2.54</f>
        <v>220.98</v>
      </c>
      <c r="O1125">
        <v>1</v>
      </c>
      <c r="P1125" s="26" t="s">
        <v>101</v>
      </c>
      <c r="Q1125" s="26"/>
      <c r="S1125" s="26"/>
    </row>
    <row r="1126" spans="1:19" x14ac:dyDescent="0.35">
      <c r="A1126" s="23">
        <v>40311</v>
      </c>
      <c r="B1126" s="27">
        <v>2010</v>
      </c>
      <c r="C1126" s="40">
        <v>5</v>
      </c>
      <c r="D1126" s="40">
        <v>13</v>
      </c>
      <c r="E1126" s="26" t="s">
        <v>93</v>
      </c>
      <c r="F1126" s="27">
        <v>1</v>
      </c>
      <c r="G1126" s="27" t="s">
        <v>108</v>
      </c>
      <c r="H1126" s="27" t="s">
        <v>302</v>
      </c>
      <c r="J1126" s="26" t="s">
        <v>86</v>
      </c>
      <c r="K1126" s="26">
        <v>64</v>
      </c>
      <c r="L1126" s="26">
        <f t="shared" si="2"/>
        <v>162.56</v>
      </c>
      <c r="M1126" s="26">
        <v>72</v>
      </c>
      <c r="N1126" s="26">
        <f t="shared" si="3"/>
        <v>182.88</v>
      </c>
      <c r="O1126">
        <v>0</v>
      </c>
      <c r="P1126" s="26" t="s">
        <v>102</v>
      </c>
      <c r="Q1126" s="26"/>
      <c r="S1126" s="26"/>
    </row>
    <row r="1127" spans="1:19" x14ac:dyDescent="0.35">
      <c r="A1127" s="23">
        <v>40311</v>
      </c>
      <c r="B1127" s="27">
        <v>2010</v>
      </c>
      <c r="C1127" s="40">
        <v>5</v>
      </c>
      <c r="D1127" s="40">
        <v>13</v>
      </c>
      <c r="E1127" s="26" t="s">
        <v>93</v>
      </c>
      <c r="F1127" s="27">
        <v>1</v>
      </c>
      <c r="G1127" s="27" t="s">
        <v>108</v>
      </c>
      <c r="H1127" s="27" t="s">
        <v>303</v>
      </c>
      <c r="J1127" s="26" t="s">
        <v>86</v>
      </c>
      <c r="K1127" s="26">
        <v>65</v>
      </c>
      <c r="L1127" s="26">
        <f t="shared" si="2"/>
        <v>165.1</v>
      </c>
      <c r="M1127" s="26">
        <v>71</v>
      </c>
      <c r="N1127" s="26">
        <f t="shared" si="3"/>
        <v>180.34</v>
      </c>
      <c r="O1127">
        <v>0</v>
      </c>
      <c r="P1127" s="26" t="s">
        <v>102</v>
      </c>
      <c r="Q1127" s="26"/>
      <c r="S1127" s="26"/>
    </row>
    <row r="1128" spans="1:19" x14ac:dyDescent="0.35">
      <c r="A1128" s="23">
        <v>40311</v>
      </c>
      <c r="B1128" s="27">
        <v>2010</v>
      </c>
      <c r="C1128" s="40">
        <v>5</v>
      </c>
      <c r="D1128" s="40">
        <v>13</v>
      </c>
      <c r="E1128" s="26" t="s">
        <v>93</v>
      </c>
      <c r="F1128" s="27">
        <v>1</v>
      </c>
      <c r="G1128" s="27" t="s">
        <v>108</v>
      </c>
      <c r="H1128" s="27" t="s">
        <v>304</v>
      </c>
      <c r="J1128" s="26" t="s">
        <v>87</v>
      </c>
      <c r="K1128" s="26">
        <v>73</v>
      </c>
      <c r="L1128" s="26">
        <f t="shared" si="2"/>
        <v>185.42000000000002</v>
      </c>
      <c r="M1128" s="26">
        <v>81</v>
      </c>
      <c r="N1128" s="26">
        <f t="shared" si="3"/>
        <v>205.74</v>
      </c>
      <c r="O1128">
        <v>0</v>
      </c>
      <c r="P1128" s="26" t="s">
        <v>102</v>
      </c>
      <c r="Q1128" s="26"/>
      <c r="S1128" s="26" t="s">
        <v>534</v>
      </c>
    </row>
    <row r="1129" spans="1:19" x14ac:dyDescent="0.35">
      <c r="A1129" s="23">
        <v>40311</v>
      </c>
      <c r="B1129" s="27">
        <v>2010</v>
      </c>
      <c r="C1129" s="40">
        <v>5</v>
      </c>
      <c r="D1129" s="40">
        <v>13</v>
      </c>
      <c r="E1129" s="26" t="s">
        <v>93</v>
      </c>
      <c r="F1129" s="27">
        <v>1</v>
      </c>
      <c r="G1129" s="27" t="s">
        <v>108</v>
      </c>
      <c r="H1129" s="27" t="s">
        <v>305</v>
      </c>
      <c r="J1129" s="26" t="s">
        <v>87</v>
      </c>
      <c r="K1129" s="26">
        <v>64</v>
      </c>
      <c r="L1129" s="26">
        <f t="shared" si="2"/>
        <v>162.56</v>
      </c>
      <c r="M1129" s="26">
        <v>71</v>
      </c>
      <c r="N1129" s="26">
        <f t="shared" si="3"/>
        <v>180.34</v>
      </c>
      <c r="O1129">
        <v>0</v>
      </c>
      <c r="P1129" s="26" t="s">
        <v>102</v>
      </c>
      <c r="Q1129" s="26"/>
      <c r="S1129" s="26" t="s">
        <v>534</v>
      </c>
    </row>
    <row r="1130" spans="1:19" x14ac:dyDescent="0.35">
      <c r="A1130" s="23">
        <v>40311</v>
      </c>
      <c r="B1130" s="27">
        <v>2010</v>
      </c>
      <c r="C1130" s="40">
        <v>5</v>
      </c>
      <c r="D1130" s="40">
        <v>13</v>
      </c>
      <c r="E1130" s="26" t="s">
        <v>117</v>
      </c>
      <c r="F1130" s="27">
        <v>1</v>
      </c>
      <c r="G1130" s="27" t="s">
        <v>108</v>
      </c>
      <c r="H1130" s="27" t="s">
        <v>306</v>
      </c>
      <c r="J1130" s="26" t="s">
        <v>86</v>
      </c>
      <c r="K1130" s="26">
        <v>56</v>
      </c>
      <c r="L1130" s="26">
        <f t="shared" si="2"/>
        <v>142.24</v>
      </c>
      <c r="M1130" s="26">
        <v>61</v>
      </c>
      <c r="N1130" s="26">
        <f t="shared" si="3"/>
        <v>154.94</v>
      </c>
      <c r="O1130">
        <v>0</v>
      </c>
      <c r="P1130" s="26" t="s">
        <v>102</v>
      </c>
      <c r="Q1130" s="26"/>
      <c r="S1130" s="26"/>
    </row>
    <row r="1131" spans="1:19" x14ac:dyDescent="0.35">
      <c r="A1131" s="23">
        <v>40309</v>
      </c>
      <c r="B1131" s="27">
        <v>2010</v>
      </c>
      <c r="C1131" s="40">
        <v>5</v>
      </c>
      <c r="D1131" s="40">
        <v>11</v>
      </c>
      <c r="E1131" s="26" t="s">
        <v>93</v>
      </c>
      <c r="F1131" s="27">
        <v>1</v>
      </c>
      <c r="G1131" s="27" t="s">
        <v>108</v>
      </c>
      <c r="H1131" s="27" t="s">
        <v>317</v>
      </c>
      <c r="J1131" s="26" t="s">
        <v>87</v>
      </c>
      <c r="K1131" s="26">
        <v>72</v>
      </c>
      <c r="L1131" s="26">
        <f t="shared" si="2"/>
        <v>182.88</v>
      </c>
      <c r="M1131" s="26">
        <v>80</v>
      </c>
      <c r="N1131" s="26">
        <f t="shared" si="3"/>
        <v>203.2</v>
      </c>
      <c r="O1131">
        <v>0</v>
      </c>
      <c r="P1131" s="26" t="s">
        <v>102</v>
      </c>
      <c r="Q1131" s="26"/>
      <c r="S1131" s="26"/>
    </row>
    <row r="1132" spans="1:19" x14ac:dyDescent="0.35">
      <c r="A1132" s="23">
        <v>40310</v>
      </c>
      <c r="B1132" s="27">
        <v>2010</v>
      </c>
      <c r="C1132" s="40">
        <v>5</v>
      </c>
      <c r="D1132" s="40">
        <v>12</v>
      </c>
      <c r="E1132" s="26" t="s">
        <v>93</v>
      </c>
      <c r="F1132" s="27">
        <v>1</v>
      </c>
      <c r="G1132" s="27" t="s">
        <v>108</v>
      </c>
      <c r="H1132" s="27" t="s">
        <v>317</v>
      </c>
      <c r="J1132" s="26" t="s">
        <v>87</v>
      </c>
      <c r="K1132" s="26"/>
      <c r="L1132" s="26"/>
      <c r="M1132" s="26"/>
      <c r="N1132" s="26"/>
      <c r="O1132">
        <v>1</v>
      </c>
      <c r="P1132" s="26" t="s">
        <v>101</v>
      </c>
      <c r="Q1132" s="26"/>
      <c r="R1132" s="26">
        <v>1</v>
      </c>
      <c r="S1132" s="26" t="s">
        <v>530</v>
      </c>
    </row>
    <row r="1133" spans="1:19" x14ac:dyDescent="0.35">
      <c r="A1133" s="23">
        <v>40309</v>
      </c>
      <c r="B1133" s="27">
        <v>2010</v>
      </c>
      <c r="C1133" s="40">
        <v>5</v>
      </c>
      <c r="D1133" s="40">
        <v>11</v>
      </c>
      <c r="E1133" s="26" t="s">
        <v>117</v>
      </c>
      <c r="F1133" s="27">
        <v>1</v>
      </c>
      <c r="G1133" s="27" t="s">
        <v>108</v>
      </c>
      <c r="H1133" s="27" t="s">
        <v>318</v>
      </c>
      <c r="J1133" s="26" t="s">
        <v>87</v>
      </c>
      <c r="K1133" s="26"/>
      <c r="L1133" s="26"/>
      <c r="M1133" s="26"/>
      <c r="N1133" s="26"/>
      <c r="O1133">
        <v>0</v>
      </c>
      <c r="P1133" s="26" t="s">
        <v>102</v>
      </c>
      <c r="Q1133" s="26"/>
      <c r="S1133" s="26" t="s">
        <v>535</v>
      </c>
    </row>
    <row r="1134" spans="1:19" x14ac:dyDescent="0.35">
      <c r="A1134" s="23">
        <v>40313</v>
      </c>
      <c r="B1134" s="27">
        <v>2010</v>
      </c>
      <c r="C1134" s="40">
        <v>5</v>
      </c>
      <c r="D1134" s="40">
        <v>15</v>
      </c>
      <c r="E1134" s="26" t="s">
        <v>93</v>
      </c>
      <c r="F1134" s="27">
        <v>1</v>
      </c>
      <c r="G1134" s="27" t="s">
        <v>108</v>
      </c>
      <c r="H1134" s="27" t="s">
        <v>536</v>
      </c>
      <c r="J1134" s="26" t="s">
        <v>1332</v>
      </c>
      <c r="K1134" s="26"/>
      <c r="L1134" s="26"/>
      <c r="M1134" s="26"/>
      <c r="N1134" s="26"/>
      <c r="O1134">
        <v>0</v>
      </c>
      <c r="P1134" s="26" t="s">
        <v>102</v>
      </c>
      <c r="Q1134" s="26"/>
      <c r="S1134" s="26"/>
    </row>
    <row r="1135" spans="1:19" x14ac:dyDescent="0.35">
      <c r="A1135" s="23">
        <v>40313</v>
      </c>
      <c r="B1135" s="27">
        <v>2010</v>
      </c>
      <c r="C1135" s="40">
        <v>5</v>
      </c>
      <c r="D1135" s="40">
        <v>15</v>
      </c>
      <c r="E1135" s="26" t="s">
        <v>93</v>
      </c>
      <c r="F1135" s="27">
        <v>1</v>
      </c>
      <c r="G1135" s="27" t="s">
        <v>108</v>
      </c>
      <c r="H1135" s="27" t="s">
        <v>537</v>
      </c>
      <c r="J1135" s="26" t="s">
        <v>1332</v>
      </c>
      <c r="K1135" s="26"/>
      <c r="L1135" s="26"/>
      <c r="M1135" s="26"/>
      <c r="N1135" s="26"/>
      <c r="O1135">
        <v>0</v>
      </c>
      <c r="P1135" s="26" t="s">
        <v>102</v>
      </c>
      <c r="Q1135" s="26"/>
      <c r="S1135" s="26"/>
    </row>
    <row r="1136" spans="1:19" x14ac:dyDescent="0.35">
      <c r="A1136" s="23">
        <v>40313</v>
      </c>
      <c r="B1136" s="27">
        <v>2010</v>
      </c>
      <c r="C1136" s="40">
        <v>5</v>
      </c>
      <c r="D1136" s="40">
        <v>15</v>
      </c>
      <c r="E1136" s="26" t="s">
        <v>93</v>
      </c>
      <c r="F1136" s="27">
        <v>1</v>
      </c>
      <c r="G1136" s="27" t="s">
        <v>108</v>
      </c>
      <c r="H1136" s="27" t="s">
        <v>538</v>
      </c>
      <c r="J1136" s="26" t="s">
        <v>87</v>
      </c>
      <c r="K1136" s="26"/>
      <c r="L1136" s="26"/>
      <c r="M1136" s="26"/>
      <c r="N1136" s="26"/>
      <c r="O1136">
        <v>0</v>
      </c>
      <c r="P1136" s="26" t="s">
        <v>102</v>
      </c>
      <c r="Q1136" s="26"/>
      <c r="S1136" s="26" t="s">
        <v>167</v>
      </c>
    </row>
    <row r="1137" spans="1:19" x14ac:dyDescent="0.35">
      <c r="A1137" s="23">
        <v>40362</v>
      </c>
      <c r="B1137" s="27">
        <v>2010</v>
      </c>
      <c r="C1137" s="27">
        <v>7</v>
      </c>
      <c r="D1137" s="27">
        <v>3</v>
      </c>
      <c r="E1137" s="26" t="s">
        <v>123</v>
      </c>
      <c r="F1137" s="27">
        <v>1</v>
      </c>
      <c r="G1137" s="27" t="s">
        <v>108</v>
      </c>
      <c r="H1137" s="27" t="s">
        <v>538</v>
      </c>
      <c r="I1137"/>
      <c r="J1137" s="26" t="s">
        <v>1332</v>
      </c>
      <c r="K1137" s="26"/>
      <c r="L1137" s="26"/>
      <c r="M1137" s="26"/>
      <c r="O1137">
        <v>1</v>
      </c>
      <c r="P1137" s="26" t="s">
        <v>107</v>
      </c>
      <c r="Q1137" s="26"/>
      <c r="R1137">
        <v>1</v>
      </c>
      <c r="S1137" s="26" t="s">
        <v>511</v>
      </c>
    </row>
    <row r="1138" spans="1:19" x14ac:dyDescent="0.35">
      <c r="A1138" s="23">
        <v>40313</v>
      </c>
      <c r="B1138" s="27">
        <v>2010</v>
      </c>
      <c r="C1138" s="40">
        <v>5</v>
      </c>
      <c r="D1138" s="40">
        <v>15</v>
      </c>
      <c r="E1138" s="26" t="s">
        <v>93</v>
      </c>
      <c r="F1138" s="27">
        <v>1</v>
      </c>
      <c r="G1138" s="27" t="s">
        <v>108</v>
      </c>
      <c r="H1138" s="27" t="s">
        <v>539</v>
      </c>
      <c r="J1138" s="26" t="s">
        <v>1332</v>
      </c>
      <c r="K1138" s="26">
        <v>72</v>
      </c>
      <c r="L1138" s="26">
        <f t="shared" ref="L1138:L1152" si="4">K1138*2.54</f>
        <v>182.88</v>
      </c>
      <c r="M1138" s="26"/>
      <c r="N1138" s="26">
        <f t="shared" ref="N1138:N1152" si="5">M1138*2.54</f>
        <v>0</v>
      </c>
      <c r="O1138">
        <v>0</v>
      </c>
      <c r="P1138" s="26" t="s">
        <v>102</v>
      </c>
      <c r="Q1138" s="26"/>
      <c r="S1138" s="26"/>
    </row>
    <row r="1139" spans="1:19" x14ac:dyDescent="0.35">
      <c r="A1139" s="23">
        <v>40313</v>
      </c>
      <c r="B1139" s="27">
        <v>2010</v>
      </c>
      <c r="C1139" s="40">
        <v>5</v>
      </c>
      <c r="D1139" s="40">
        <v>15</v>
      </c>
      <c r="E1139" s="26" t="s">
        <v>93</v>
      </c>
      <c r="F1139" s="27">
        <v>1</v>
      </c>
      <c r="G1139" s="27" t="s">
        <v>108</v>
      </c>
      <c r="H1139" s="27" t="s">
        <v>540</v>
      </c>
      <c r="J1139" s="26" t="s">
        <v>1332</v>
      </c>
      <c r="K1139" s="26">
        <v>72</v>
      </c>
      <c r="L1139" s="26">
        <f t="shared" si="4"/>
        <v>182.88</v>
      </c>
      <c r="M1139" s="26"/>
      <c r="N1139" s="26">
        <f t="shared" si="5"/>
        <v>0</v>
      </c>
      <c r="O1139">
        <v>0</v>
      </c>
      <c r="P1139" s="26" t="s">
        <v>102</v>
      </c>
      <c r="Q1139" s="26"/>
      <c r="S1139" s="26"/>
    </row>
    <row r="1140" spans="1:19" x14ac:dyDescent="0.35">
      <c r="A1140" s="23">
        <v>40313</v>
      </c>
      <c r="B1140" s="27">
        <v>2010</v>
      </c>
      <c r="C1140" s="40">
        <v>5</v>
      </c>
      <c r="D1140" s="40">
        <v>15</v>
      </c>
      <c r="E1140" s="26" t="s">
        <v>93</v>
      </c>
      <c r="F1140" s="27">
        <v>1</v>
      </c>
      <c r="G1140" s="27" t="s">
        <v>108</v>
      </c>
      <c r="H1140" s="27" t="s">
        <v>541</v>
      </c>
      <c r="J1140" s="26" t="s">
        <v>87</v>
      </c>
      <c r="K1140" s="26">
        <v>72</v>
      </c>
      <c r="L1140" s="26">
        <f t="shared" si="4"/>
        <v>182.88</v>
      </c>
      <c r="M1140" s="26"/>
      <c r="N1140" s="26">
        <f t="shared" si="5"/>
        <v>0</v>
      </c>
      <c r="O1140">
        <v>0</v>
      </c>
      <c r="P1140" s="26" t="s">
        <v>102</v>
      </c>
      <c r="Q1140" s="26"/>
      <c r="S1140" s="26"/>
    </row>
    <row r="1141" spans="1:19" x14ac:dyDescent="0.35">
      <c r="A1141" s="23">
        <v>40313</v>
      </c>
      <c r="B1141" s="27">
        <v>2010</v>
      </c>
      <c r="C1141" s="40">
        <v>5</v>
      </c>
      <c r="D1141" s="40">
        <v>15</v>
      </c>
      <c r="E1141" s="26" t="s">
        <v>93</v>
      </c>
      <c r="F1141" s="27">
        <v>1</v>
      </c>
      <c r="G1141" s="27" t="s">
        <v>108</v>
      </c>
      <c r="H1141" s="27" t="s">
        <v>542</v>
      </c>
      <c r="J1141" s="26" t="s">
        <v>86</v>
      </c>
      <c r="K1141" s="26">
        <f>4.5*12</f>
        <v>54</v>
      </c>
      <c r="L1141" s="26">
        <f t="shared" si="4"/>
        <v>137.16</v>
      </c>
      <c r="M1141" s="26"/>
      <c r="N1141" s="26">
        <f t="shared" si="5"/>
        <v>0</v>
      </c>
      <c r="O1141">
        <v>0</v>
      </c>
      <c r="P1141" s="26" t="s">
        <v>102</v>
      </c>
      <c r="Q1141" s="26"/>
      <c r="S1141" s="26" t="s">
        <v>167</v>
      </c>
    </row>
    <row r="1142" spans="1:19" x14ac:dyDescent="0.35">
      <c r="A1142" s="23">
        <v>40312</v>
      </c>
      <c r="B1142" s="27">
        <v>2010</v>
      </c>
      <c r="C1142" s="40">
        <v>5</v>
      </c>
      <c r="D1142" s="40">
        <v>14</v>
      </c>
      <c r="E1142" s="26" t="s">
        <v>117</v>
      </c>
      <c r="F1142" s="27">
        <v>1</v>
      </c>
      <c r="G1142" s="27" t="s">
        <v>108</v>
      </c>
      <c r="H1142" s="27" t="s">
        <v>543</v>
      </c>
      <c r="J1142" s="26" t="s">
        <v>87</v>
      </c>
      <c r="K1142" s="26">
        <v>68</v>
      </c>
      <c r="L1142" s="26">
        <f t="shared" si="4"/>
        <v>172.72</v>
      </c>
      <c r="M1142" s="26">
        <v>78</v>
      </c>
      <c r="N1142" s="26">
        <f t="shared" si="5"/>
        <v>198.12</v>
      </c>
      <c r="O1142">
        <v>0</v>
      </c>
      <c r="P1142" s="26" t="s">
        <v>102</v>
      </c>
      <c r="Q1142" s="26"/>
      <c r="S1142" s="26" t="s">
        <v>167</v>
      </c>
    </row>
    <row r="1143" spans="1:19" x14ac:dyDescent="0.35">
      <c r="A1143" s="23">
        <v>40312</v>
      </c>
      <c r="B1143" s="27">
        <v>2010</v>
      </c>
      <c r="C1143" s="40">
        <v>5</v>
      </c>
      <c r="D1143" s="40">
        <v>14</v>
      </c>
      <c r="E1143" s="26" t="s">
        <v>117</v>
      </c>
      <c r="F1143" s="27">
        <v>1</v>
      </c>
      <c r="G1143" s="27" t="s">
        <v>108</v>
      </c>
      <c r="H1143" s="27" t="s">
        <v>544</v>
      </c>
      <c r="J1143" s="26" t="s">
        <v>86</v>
      </c>
      <c r="K1143" s="26">
        <v>65</v>
      </c>
      <c r="L1143" s="26">
        <f t="shared" si="4"/>
        <v>165.1</v>
      </c>
      <c r="M1143" s="26">
        <v>73</v>
      </c>
      <c r="N1143" s="26">
        <f t="shared" si="5"/>
        <v>185.42000000000002</v>
      </c>
      <c r="O1143">
        <v>0</v>
      </c>
      <c r="P1143" s="26" t="s">
        <v>102</v>
      </c>
      <c r="Q1143" s="26"/>
      <c r="S1143" s="26"/>
    </row>
    <row r="1144" spans="1:19" x14ac:dyDescent="0.35">
      <c r="A1144" s="23">
        <v>40312</v>
      </c>
      <c r="B1144" s="27">
        <v>2010</v>
      </c>
      <c r="C1144" s="40">
        <v>5</v>
      </c>
      <c r="D1144" s="40">
        <v>14</v>
      </c>
      <c r="E1144" s="26" t="s">
        <v>117</v>
      </c>
      <c r="F1144" s="27">
        <v>1</v>
      </c>
      <c r="G1144" s="27" t="s">
        <v>108</v>
      </c>
      <c r="H1144" s="27" t="s">
        <v>545</v>
      </c>
      <c r="J1144" s="26" t="s">
        <v>87</v>
      </c>
      <c r="K1144" s="26">
        <v>73</v>
      </c>
      <c r="L1144" s="26">
        <f t="shared" si="4"/>
        <v>185.42000000000002</v>
      </c>
      <c r="M1144" s="26">
        <v>82</v>
      </c>
      <c r="N1144" s="26">
        <f t="shared" si="5"/>
        <v>208.28</v>
      </c>
      <c r="O1144">
        <v>0</v>
      </c>
      <c r="P1144" s="26" t="s">
        <v>102</v>
      </c>
      <c r="Q1144" s="26"/>
      <c r="S1144" s="26" t="s">
        <v>546</v>
      </c>
    </row>
    <row r="1145" spans="1:19" x14ac:dyDescent="0.35">
      <c r="A1145" s="23">
        <v>40312</v>
      </c>
      <c r="B1145" s="27">
        <v>2010</v>
      </c>
      <c r="C1145" s="40">
        <v>5</v>
      </c>
      <c r="D1145" s="40">
        <v>14</v>
      </c>
      <c r="E1145" s="26" t="s">
        <v>93</v>
      </c>
      <c r="F1145" s="27">
        <v>1</v>
      </c>
      <c r="G1145" s="27" t="s">
        <v>108</v>
      </c>
      <c r="H1145" s="27" t="s">
        <v>547</v>
      </c>
      <c r="J1145" s="26" t="s">
        <v>86</v>
      </c>
      <c r="K1145" s="26">
        <v>62</v>
      </c>
      <c r="L1145" s="26">
        <f t="shared" si="4"/>
        <v>157.47999999999999</v>
      </c>
      <c r="M1145" s="26">
        <v>68</v>
      </c>
      <c r="N1145" s="26">
        <f t="shared" si="5"/>
        <v>172.72</v>
      </c>
      <c r="O1145">
        <v>0</v>
      </c>
      <c r="P1145" s="26" t="s">
        <v>102</v>
      </c>
      <c r="Q1145" s="26"/>
      <c r="S1145" s="26"/>
    </row>
    <row r="1146" spans="1:19" x14ac:dyDescent="0.35">
      <c r="A1146" s="23">
        <v>40312</v>
      </c>
      <c r="B1146" s="27">
        <v>2010</v>
      </c>
      <c r="C1146" s="40">
        <v>5</v>
      </c>
      <c r="D1146" s="40">
        <v>14</v>
      </c>
      <c r="E1146" s="26" t="s">
        <v>93</v>
      </c>
      <c r="F1146" s="27">
        <v>1</v>
      </c>
      <c r="G1146" s="27" t="s">
        <v>108</v>
      </c>
      <c r="H1146" s="27" t="s">
        <v>548</v>
      </c>
      <c r="J1146" s="26" t="s">
        <v>87</v>
      </c>
      <c r="K1146" s="26">
        <v>66</v>
      </c>
      <c r="L1146" s="26">
        <f t="shared" si="4"/>
        <v>167.64000000000001</v>
      </c>
      <c r="M1146" s="26">
        <v>76</v>
      </c>
      <c r="N1146" s="26">
        <f t="shared" si="5"/>
        <v>193.04</v>
      </c>
      <c r="O1146">
        <v>0</v>
      </c>
      <c r="P1146" s="26" t="s">
        <v>102</v>
      </c>
      <c r="Q1146" s="26"/>
      <c r="S1146" s="26" t="s">
        <v>167</v>
      </c>
    </row>
    <row r="1147" spans="1:19" x14ac:dyDescent="0.35">
      <c r="A1147" s="23">
        <v>40312</v>
      </c>
      <c r="B1147" s="27">
        <v>2010</v>
      </c>
      <c r="C1147" s="40">
        <v>5</v>
      </c>
      <c r="D1147" s="40">
        <v>14</v>
      </c>
      <c r="E1147" s="26" t="s">
        <v>93</v>
      </c>
      <c r="F1147" s="27">
        <v>1</v>
      </c>
      <c r="G1147" s="27" t="s">
        <v>108</v>
      </c>
      <c r="H1147" s="27" t="s">
        <v>549</v>
      </c>
      <c r="J1147" s="26" t="s">
        <v>86</v>
      </c>
      <c r="K1147" s="26">
        <v>64</v>
      </c>
      <c r="L1147" s="26">
        <f t="shared" si="4"/>
        <v>162.56</v>
      </c>
      <c r="M1147" s="26">
        <v>73</v>
      </c>
      <c r="N1147" s="26">
        <f t="shared" si="5"/>
        <v>185.42000000000002</v>
      </c>
      <c r="O1147">
        <v>0</v>
      </c>
      <c r="P1147" s="26" t="s">
        <v>102</v>
      </c>
      <c r="Q1147" s="26"/>
      <c r="S1147" s="26"/>
    </row>
    <row r="1148" spans="1:19" x14ac:dyDescent="0.35">
      <c r="A1148" s="23">
        <v>40312</v>
      </c>
      <c r="B1148" s="27">
        <v>2010</v>
      </c>
      <c r="C1148" s="40">
        <v>5</v>
      </c>
      <c r="D1148" s="40">
        <v>14</v>
      </c>
      <c r="E1148" s="26" t="s">
        <v>93</v>
      </c>
      <c r="F1148" s="27">
        <v>1</v>
      </c>
      <c r="G1148" s="27" t="s">
        <v>108</v>
      </c>
      <c r="H1148" s="27" t="s">
        <v>550</v>
      </c>
      <c r="J1148" s="26" t="s">
        <v>86</v>
      </c>
      <c r="K1148" s="26">
        <v>69</v>
      </c>
      <c r="L1148" s="26">
        <f t="shared" si="4"/>
        <v>175.26</v>
      </c>
      <c r="M1148" s="26">
        <v>77</v>
      </c>
      <c r="N1148" s="26">
        <f t="shared" si="5"/>
        <v>195.58</v>
      </c>
      <c r="O1148">
        <v>1</v>
      </c>
      <c r="P1148" s="26" t="s">
        <v>101</v>
      </c>
      <c r="Q1148" s="26"/>
      <c r="S1148" s="26"/>
    </row>
    <row r="1149" spans="1:19" x14ac:dyDescent="0.35">
      <c r="A1149" s="23">
        <v>40312</v>
      </c>
      <c r="B1149" s="27">
        <v>2010</v>
      </c>
      <c r="C1149" s="40">
        <v>5</v>
      </c>
      <c r="D1149" s="40">
        <v>14</v>
      </c>
      <c r="E1149" s="26" t="s">
        <v>93</v>
      </c>
      <c r="F1149" s="27">
        <v>1</v>
      </c>
      <c r="G1149" s="27" t="s">
        <v>108</v>
      </c>
      <c r="H1149" s="27" t="s">
        <v>551</v>
      </c>
      <c r="J1149" s="26" t="s">
        <v>87</v>
      </c>
      <c r="K1149" s="26">
        <v>70</v>
      </c>
      <c r="L1149" s="26">
        <f t="shared" si="4"/>
        <v>177.8</v>
      </c>
      <c r="M1149" s="26">
        <v>79</v>
      </c>
      <c r="N1149" s="26">
        <f t="shared" si="5"/>
        <v>200.66</v>
      </c>
      <c r="O1149">
        <v>1</v>
      </c>
      <c r="P1149" s="26" t="s">
        <v>101</v>
      </c>
      <c r="Q1149" s="26"/>
      <c r="S1149" s="26"/>
    </row>
    <row r="1150" spans="1:19" x14ac:dyDescent="0.35">
      <c r="A1150" s="23">
        <v>40312</v>
      </c>
      <c r="B1150" s="27">
        <v>2010</v>
      </c>
      <c r="C1150" s="40">
        <v>5</v>
      </c>
      <c r="D1150" s="40">
        <v>14</v>
      </c>
      <c r="E1150" s="26" t="s">
        <v>93</v>
      </c>
      <c r="F1150" s="27">
        <v>1</v>
      </c>
      <c r="G1150" s="27" t="s">
        <v>108</v>
      </c>
      <c r="H1150" s="27" t="s">
        <v>552</v>
      </c>
      <c r="J1150" s="26" t="s">
        <v>86</v>
      </c>
      <c r="K1150" s="26">
        <v>61</v>
      </c>
      <c r="L1150" s="26">
        <f t="shared" si="4"/>
        <v>154.94</v>
      </c>
      <c r="M1150" s="26">
        <v>69</v>
      </c>
      <c r="N1150" s="26">
        <f t="shared" si="5"/>
        <v>175.26</v>
      </c>
      <c r="O1150">
        <v>0</v>
      </c>
      <c r="P1150" s="26" t="s">
        <v>102</v>
      </c>
      <c r="Q1150" s="26"/>
      <c r="S1150" s="26"/>
    </row>
    <row r="1151" spans="1:19" x14ac:dyDescent="0.35">
      <c r="A1151" s="23">
        <v>40312</v>
      </c>
      <c r="B1151" s="27">
        <v>2010</v>
      </c>
      <c r="C1151" s="40">
        <v>5</v>
      </c>
      <c r="D1151" s="40">
        <v>14</v>
      </c>
      <c r="E1151" s="26" t="s">
        <v>93</v>
      </c>
      <c r="F1151" s="27">
        <v>1</v>
      </c>
      <c r="G1151" s="27" t="s">
        <v>108</v>
      </c>
      <c r="H1151" s="27" t="s">
        <v>553</v>
      </c>
      <c r="J1151" s="26" t="s">
        <v>87</v>
      </c>
      <c r="K1151" s="26">
        <v>68</v>
      </c>
      <c r="L1151" s="26">
        <f t="shared" si="4"/>
        <v>172.72</v>
      </c>
      <c r="M1151" s="26">
        <v>76</v>
      </c>
      <c r="N1151" s="26">
        <f t="shared" si="5"/>
        <v>193.04</v>
      </c>
      <c r="O1151">
        <v>0</v>
      </c>
      <c r="P1151" s="26" t="s">
        <v>102</v>
      </c>
      <c r="Q1151" s="26"/>
      <c r="S1151" s="26" t="s">
        <v>167</v>
      </c>
    </row>
    <row r="1152" spans="1:19" x14ac:dyDescent="0.35">
      <c r="A1152" s="23">
        <v>40312</v>
      </c>
      <c r="B1152" s="27">
        <v>2010</v>
      </c>
      <c r="C1152" s="40">
        <v>5</v>
      </c>
      <c r="D1152" s="40">
        <v>14</v>
      </c>
      <c r="E1152" s="26" t="s">
        <v>93</v>
      </c>
      <c r="F1152" s="27">
        <v>1</v>
      </c>
      <c r="G1152" s="27" t="s">
        <v>108</v>
      </c>
      <c r="H1152" s="27" t="s">
        <v>554</v>
      </c>
      <c r="J1152" s="26" t="s">
        <v>86</v>
      </c>
      <c r="K1152" s="26">
        <v>76</v>
      </c>
      <c r="L1152" s="26">
        <f t="shared" si="4"/>
        <v>193.04</v>
      </c>
      <c r="M1152" s="26">
        <v>85</v>
      </c>
      <c r="N1152" s="26">
        <f t="shared" si="5"/>
        <v>215.9</v>
      </c>
      <c r="O1152">
        <v>1</v>
      </c>
      <c r="P1152" s="26" t="s">
        <v>101</v>
      </c>
      <c r="Q1152" s="26"/>
      <c r="S1152" s="26"/>
    </row>
    <row r="1153" spans="1:19" x14ac:dyDescent="0.35">
      <c r="A1153" s="23">
        <v>40361</v>
      </c>
      <c r="B1153" s="27">
        <v>2010</v>
      </c>
      <c r="C1153" s="27">
        <v>7</v>
      </c>
      <c r="D1153" s="27">
        <v>2</v>
      </c>
      <c r="E1153" s="26" t="s">
        <v>123</v>
      </c>
      <c r="F1153" s="27">
        <v>1</v>
      </c>
      <c r="G1153" s="27" t="s">
        <v>108</v>
      </c>
      <c r="H1153" s="27" t="s">
        <v>555</v>
      </c>
      <c r="I1153"/>
      <c r="J1153" s="26" t="s">
        <v>87</v>
      </c>
      <c r="K1153" s="26">
        <v>76</v>
      </c>
      <c r="L1153" s="26"/>
      <c r="M1153" s="26">
        <v>86</v>
      </c>
      <c r="O1153">
        <v>0</v>
      </c>
      <c r="P1153" s="26" t="s">
        <v>102</v>
      </c>
      <c r="Q1153" s="26"/>
      <c r="R1153"/>
      <c r="S1153" t="s">
        <v>103</v>
      </c>
    </row>
    <row r="1154" spans="1:19" x14ac:dyDescent="0.35">
      <c r="A1154" s="23">
        <v>40361</v>
      </c>
      <c r="B1154" s="27">
        <v>2010</v>
      </c>
      <c r="C1154" s="27">
        <v>7</v>
      </c>
      <c r="D1154" s="27">
        <v>2</v>
      </c>
      <c r="E1154" s="26" t="s">
        <v>123</v>
      </c>
      <c r="F1154" s="27">
        <v>1</v>
      </c>
      <c r="G1154" s="27" t="s">
        <v>108</v>
      </c>
      <c r="H1154" s="27" t="s">
        <v>556</v>
      </c>
      <c r="I1154"/>
      <c r="J1154" s="26" t="s">
        <v>87</v>
      </c>
      <c r="K1154" s="26">
        <v>76</v>
      </c>
      <c r="L1154" s="26"/>
      <c r="M1154" s="26">
        <v>85</v>
      </c>
      <c r="O1154">
        <v>1</v>
      </c>
      <c r="P1154" s="26" t="s">
        <v>100</v>
      </c>
      <c r="Q1154" s="26"/>
      <c r="R1154"/>
    </row>
    <row r="1155" spans="1:19" x14ac:dyDescent="0.35">
      <c r="A1155" s="23">
        <v>40365</v>
      </c>
      <c r="B1155" s="27">
        <v>2010</v>
      </c>
      <c r="C1155" s="27">
        <v>7</v>
      </c>
      <c r="D1155" s="27">
        <v>6</v>
      </c>
      <c r="E1155" s="26" t="s">
        <v>119</v>
      </c>
      <c r="F1155" s="27">
        <v>1</v>
      </c>
      <c r="G1155" s="27" t="s">
        <v>108</v>
      </c>
      <c r="H1155" s="27" t="s">
        <v>556</v>
      </c>
      <c r="I1155"/>
      <c r="J1155" s="26" t="s">
        <v>1332</v>
      </c>
      <c r="K1155" s="26"/>
      <c r="L1155" s="26"/>
      <c r="M1155" s="26"/>
      <c r="O1155">
        <v>0</v>
      </c>
      <c r="P1155" s="26" t="s">
        <v>102</v>
      </c>
      <c r="Q1155" s="26"/>
      <c r="R1155">
        <v>1</v>
      </c>
      <c r="S1155" s="26" t="s">
        <v>511</v>
      </c>
    </row>
    <row r="1156" spans="1:19" x14ac:dyDescent="0.35">
      <c r="A1156" s="23">
        <v>40361</v>
      </c>
      <c r="B1156" s="27">
        <v>2010</v>
      </c>
      <c r="C1156" s="27">
        <v>7</v>
      </c>
      <c r="D1156" s="27">
        <v>2</v>
      </c>
      <c r="E1156" s="26" t="s">
        <v>117</v>
      </c>
      <c r="F1156" s="27">
        <v>1</v>
      </c>
      <c r="G1156" s="27" t="s">
        <v>108</v>
      </c>
      <c r="H1156" s="27" t="s">
        <v>558</v>
      </c>
      <c r="I1156"/>
      <c r="J1156" s="26" t="s">
        <v>86</v>
      </c>
      <c r="K1156" s="26">
        <v>61</v>
      </c>
      <c r="L1156" s="26"/>
      <c r="M1156" s="26">
        <v>68</v>
      </c>
      <c r="O1156">
        <v>0</v>
      </c>
      <c r="P1156" s="26" t="s">
        <v>102</v>
      </c>
      <c r="Q1156" s="26"/>
      <c r="R1156"/>
    </row>
    <row r="1157" spans="1:19" x14ac:dyDescent="0.35">
      <c r="A1157" s="23">
        <v>40365</v>
      </c>
      <c r="B1157" s="27">
        <v>2010</v>
      </c>
      <c r="C1157" s="27">
        <v>7</v>
      </c>
      <c r="D1157" s="27">
        <v>6</v>
      </c>
      <c r="E1157" s="26" t="s">
        <v>123</v>
      </c>
      <c r="F1157" s="27">
        <v>1</v>
      </c>
      <c r="G1157" s="27" t="s">
        <v>108</v>
      </c>
      <c r="H1157" s="27" t="s">
        <v>558</v>
      </c>
      <c r="I1157"/>
      <c r="J1157" s="26" t="s">
        <v>86</v>
      </c>
      <c r="K1157" s="26"/>
      <c r="L1157" s="26"/>
      <c r="M1157" s="26"/>
      <c r="O1157">
        <v>0</v>
      </c>
      <c r="P1157" s="26" t="s">
        <v>102</v>
      </c>
      <c r="Q1157" s="26"/>
      <c r="R1157">
        <v>1</v>
      </c>
      <c r="S1157" s="26" t="s">
        <v>511</v>
      </c>
    </row>
    <row r="1158" spans="1:19" x14ac:dyDescent="0.35">
      <c r="A1158" s="23">
        <v>40383</v>
      </c>
      <c r="B1158" s="27">
        <v>2010</v>
      </c>
      <c r="C1158" s="27">
        <v>7</v>
      </c>
      <c r="D1158" s="27">
        <v>24</v>
      </c>
      <c r="E1158" s="26" t="s">
        <v>117</v>
      </c>
      <c r="F1158" s="27">
        <v>1</v>
      </c>
      <c r="G1158" s="27" t="s">
        <v>108</v>
      </c>
      <c r="H1158" s="27" t="s">
        <v>558</v>
      </c>
      <c r="I1158"/>
      <c r="J1158" s="26" t="s">
        <v>86</v>
      </c>
      <c r="K1158" s="26">
        <v>67</v>
      </c>
      <c r="L1158" s="26"/>
      <c r="M1158" s="26">
        <v>71</v>
      </c>
      <c r="O1158">
        <v>1</v>
      </c>
      <c r="P1158" s="26" t="s">
        <v>101</v>
      </c>
      <c r="Q1158" s="26"/>
      <c r="R1158"/>
    </row>
    <row r="1159" spans="1:19" x14ac:dyDescent="0.35">
      <c r="A1159" s="23">
        <v>40361</v>
      </c>
      <c r="B1159" s="27">
        <v>2010</v>
      </c>
      <c r="C1159" s="27">
        <v>7</v>
      </c>
      <c r="D1159" s="27">
        <v>2</v>
      </c>
      <c r="E1159" s="26" t="s">
        <v>117</v>
      </c>
      <c r="F1159" s="27">
        <v>1</v>
      </c>
      <c r="G1159" s="27" t="s">
        <v>108</v>
      </c>
      <c r="H1159" s="27" t="s">
        <v>559</v>
      </c>
      <c r="I1159"/>
      <c r="J1159" s="26" t="s">
        <v>87</v>
      </c>
      <c r="K1159" s="26">
        <v>68</v>
      </c>
      <c r="L1159" s="26"/>
      <c r="M1159" s="26">
        <v>74</v>
      </c>
      <c r="O1159">
        <v>0</v>
      </c>
      <c r="P1159" s="26" t="s">
        <v>102</v>
      </c>
      <c r="Q1159" s="26"/>
      <c r="R1159"/>
    </row>
    <row r="1160" spans="1:19" x14ac:dyDescent="0.35">
      <c r="A1160" s="23">
        <v>40361</v>
      </c>
      <c r="B1160" s="27">
        <v>2010</v>
      </c>
      <c r="C1160" s="27">
        <v>7</v>
      </c>
      <c r="D1160" s="27">
        <v>2</v>
      </c>
      <c r="E1160" s="26" t="s">
        <v>117</v>
      </c>
      <c r="F1160" s="27">
        <v>1</v>
      </c>
      <c r="G1160" s="27" t="s">
        <v>108</v>
      </c>
      <c r="H1160" s="27" t="s">
        <v>560</v>
      </c>
      <c r="I1160"/>
      <c r="J1160" s="26" t="s">
        <v>86</v>
      </c>
      <c r="K1160" s="26">
        <v>68</v>
      </c>
      <c r="L1160" s="26"/>
      <c r="M1160" s="26">
        <v>76</v>
      </c>
      <c r="O1160">
        <v>1</v>
      </c>
      <c r="P1160" s="26" t="s">
        <v>100</v>
      </c>
      <c r="Q1160" s="26"/>
      <c r="R1160"/>
    </row>
    <row r="1161" spans="1:19" x14ac:dyDescent="0.35">
      <c r="A1161" s="23">
        <v>40409</v>
      </c>
      <c r="B1161" s="27">
        <v>2010</v>
      </c>
      <c r="C1161" s="27">
        <v>8</v>
      </c>
      <c r="D1161" s="27">
        <v>19</v>
      </c>
      <c r="E1161" s="26" t="s">
        <v>117</v>
      </c>
      <c r="F1161" s="27">
        <v>1</v>
      </c>
      <c r="G1161" s="27" t="s">
        <v>108</v>
      </c>
      <c r="H1161" s="27" t="s">
        <v>560</v>
      </c>
      <c r="I1161"/>
      <c r="J1161" s="26" t="s">
        <v>1332</v>
      </c>
      <c r="K1161" s="26"/>
      <c r="L1161" s="26"/>
      <c r="M1161" s="26"/>
      <c r="O1161">
        <v>0</v>
      </c>
      <c r="P1161" s="26" t="s">
        <v>102</v>
      </c>
      <c r="Q1161" s="26"/>
      <c r="R1161">
        <v>1</v>
      </c>
      <c r="S1161" t="s">
        <v>515</v>
      </c>
    </row>
    <row r="1162" spans="1:19" x14ac:dyDescent="0.35">
      <c r="A1162" s="23">
        <v>40373</v>
      </c>
      <c r="B1162" s="39">
        <v>2010</v>
      </c>
      <c r="C1162" s="39">
        <v>7</v>
      </c>
      <c r="D1162" s="39">
        <v>14</v>
      </c>
      <c r="E1162" s="29" t="s">
        <v>119</v>
      </c>
      <c r="F1162" s="39">
        <v>1</v>
      </c>
      <c r="G1162" s="39" t="s">
        <v>108</v>
      </c>
      <c r="H1162" s="39" t="s">
        <v>561</v>
      </c>
      <c r="I1162" s="28"/>
      <c r="J1162" s="26" t="s">
        <v>1332</v>
      </c>
      <c r="K1162" s="29"/>
      <c r="L1162" s="29"/>
      <c r="M1162" s="29"/>
      <c r="N1162" s="28"/>
      <c r="O1162" s="28">
        <v>0</v>
      </c>
      <c r="P1162" s="29" t="s">
        <v>102</v>
      </c>
      <c r="Q1162" s="29"/>
      <c r="R1162" s="28">
        <v>1</v>
      </c>
      <c r="S1162" s="28" t="s">
        <v>511</v>
      </c>
    </row>
    <row r="1163" spans="1:19" x14ac:dyDescent="0.35">
      <c r="A1163" s="23">
        <v>40399</v>
      </c>
      <c r="B1163" s="39">
        <v>2010</v>
      </c>
      <c r="C1163" s="39">
        <v>8</v>
      </c>
      <c r="D1163" s="39">
        <v>9</v>
      </c>
      <c r="E1163" s="29" t="s">
        <v>123</v>
      </c>
      <c r="F1163" s="39">
        <v>1</v>
      </c>
      <c r="G1163" s="39" t="s">
        <v>108</v>
      </c>
      <c r="H1163" s="39" t="s">
        <v>561</v>
      </c>
      <c r="I1163" s="28"/>
      <c r="J1163" s="29" t="s">
        <v>87</v>
      </c>
      <c r="K1163" s="29">
        <v>79</v>
      </c>
      <c r="L1163" s="29"/>
      <c r="M1163" s="29">
        <v>89</v>
      </c>
      <c r="N1163" s="28"/>
      <c r="O1163" s="28">
        <v>0</v>
      </c>
      <c r="P1163" s="29" t="s">
        <v>102</v>
      </c>
      <c r="Q1163" s="29"/>
      <c r="R1163" s="28"/>
      <c r="S1163" s="28" t="s">
        <v>562</v>
      </c>
    </row>
    <row r="1164" spans="1:19" x14ac:dyDescent="0.35">
      <c r="A1164" s="23">
        <v>40407</v>
      </c>
      <c r="B1164" s="39">
        <v>2010</v>
      </c>
      <c r="C1164" s="39">
        <v>8</v>
      </c>
      <c r="D1164" s="39">
        <v>17</v>
      </c>
      <c r="E1164" s="29" t="s">
        <v>123</v>
      </c>
      <c r="F1164" s="39">
        <v>1</v>
      </c>
      <c r="G1164" s="39" t="s">
        <v>108</v>
      </c>
      <c r="H1164" s="39" t="s">
        <v>561</v>
      </c>
      <c r="I1164" s="28"/>
      <c r="J1164" s="26" t="s">
        <v>1332</v>
      </c>
      <c r="K1164" s="29"/>
      <c r="L1164" s="29"/>
      <c r="M1164" s="29"/>
      <c r="N1164" s="28"/>
      <c r="O1164" s="28">
        <v>0</v>
      </c>
      <c r="P1164" s="29" t="s">
        <v>102</v>
      </c>
      <c r="Q1164" s="29"/>
      <c r="R1164" s="28">
        <v>1</v>
      </c>
      <c r="S1164" s="28" t="s">
        <v>515</v>
      </c>
    </row>
    <row r="1165" spans="1:19" x14ac:dyDescent="0.35">
      <c r="A1165" s="23">
        <v>40329</v>
      </c>
      <c r="B1165" s="27">
        <v>2010</v>
      </c>
      <c r="C1165" s="40">
        <v>5</v>
      </c>
      <c r="D1165" s="40">
        <v>31</v>
      </c>
      <c r="E1165" s="26" t="s">
        <v>93</v>
      </c>
      <c r="F1165" s="27">
        <v>1</v>
      </c>
      <c r="G1165" s="27" t="s">
        <v>108</v>
      </c>
      <c r="H1165" s="27" t="s">
        <v>563</v>
      </c>
      <c r="J1165" s="26" t="s">
        <v>86</v>
      </c>
      <c r="K1165" s="26">
        <v>64</v>
      </c>
      <c r="L1165" s="26">
        <f>K1165*2.54</f>
        <v>162.56</v>
      </c>
      <c r="M1165" s="26">
        <v>72</v>
      </c>
      <c r="N1165" s="26">
        <f>M1165*2.54</f>
        <v>182.88</v>
      </c>
      <c r="O1165">
        <v>0</v>
      </c>
      <c r="P1165" s="26" t="s">
        <v>102</v>
      </c>
      <c r="Q1165" s="26"/>
      <c r="S1165" s="26"/>
    </row>
    <row r="1166" spans="1:19" x14ac:dyDescent="0.35">
      <c r="A1166" s="23">
        <v>40329</v>
      </c>
      <c r="B1166" s="27">
        <v>2010</v>
      </c>
      <c r="C1166" s="40">
        <v>5</v>
      </c>
      <c r="D1166" s="40">
        <v>31</v>
      </c>
      <c r="E1166" s="26" t="s">
        <v>93</v>
      </c>
      <c r="F1166" s="27">
        <v>1</v>
      </c>
      <c r="G1166" s="27" t="s">
        <v>108</v>
      </c>
      <c r="H1166" s="27" t="s">
        <v>564</v>
      </c>
      <c r="J1166" s="26" t="s">
        <v>86</v>
      </c>
      <c r="K1166" s="26">
        <v>64</v>
      </c>
      <c r="L1166" s="26">
        <f>K1166*2.54</f>
        <v>162.56</v>
      </c>
      <c r="M1166" s="26">
        <v>70</v>
      </c>
      <c r="N1166" s="26">
        <f>M1166*2.54</f>
        <v>177.8</v>
      </c>
      <c r="O1166">
        <v>0</v>
      </c>
      <c r="P1166" s="26" t="s">
        <v>102</v>
      </c>
      <c r="Q1166" s="26"/>
      <c r="S1166" s="26"/>
    </row>
    <row r="1167" spans="1:19" x14ac:dyDescent="0.35">
      <c r="A1167" s="23">
        <v>40380</v>
      </c>
      <c r="B1167" s="27">
        <v>2010</v>
      </c>
      <c r="C1167" s="27">
        <v>7</v>
      </c>
      <c r="D1167" s="27">
        <v>21</v>
      </c>
      <c r="E1167" s="26" t="s">
        <v>565</v>
      </c>
      <c r="F1167" s="27">
        <v>1</v>
      </c>
      <c r="G1167" s="27" t="s">
        <v>108</v>
      </c>
      <c r="H1167" s="27" t="s">
        <v>564</v>
      </c>
      <c r="I1167"/>
      <c r="J1167" s="26" t="s">
        <v>1332</v>
      </c>
      <c r="O1167">
        <v>0</v>
      </c>
      <c r="P1167" t="s">
        <v>102</v>
      </c>
      <c r="R1167">
        <v>1</v>
      </c>
      <c r="S1167" t="s">
        <v>515</v>
      </c>
    </row>
    <row r="1168" spans="1:19" x14ac:dyDescent="0.35">
      <c r="A1168" s="23">
        <v>40387</v>
      </c>
      <c r="B1168" s="27">
        <v>2010</v>
      </c>
      <c r="C1168" s="27">
        <v>7</v>
      </c>
      <c r="D1168" s="27">
        <v>28</v>
      </c>
      <c r="E1168" s="26" t="s">
        <v>123</v>
      </c>
      <c r="F1168" s="27">
        <v>1</v>
      </c>
      <c r="G1168" s="27" t="s">
        <v>108</v>
      </c>
      <c r="H1168" s="27" t="s">
        <v>564</v>
      </c>
      <c r="I1168"/>
      <c r="J1168" s="26" t="s">
        <v>87</v>
      </c>
      <c r="K1168" s="26"/>
      <c r="L1168" s="26"/>
      <c r="M1168" s="26"/>
      <c r="O1168">
        <v>0</v>
      </c>
      <c r="P1168" s="26" t="s">
        <v>102</v>
      </c>
      <c r="Q1168" s="26"/>
      <c r="R1168"/>
      <c r="S1168" t="s">
        <v>103</v>
      </c>
    </row>
    <row r="1169" spans="1:19" x14ac:dyDescent="0.35">
      <c r="A1169" s="23">
        <v>40329</v>
      </c>
      <c r="B1169" s="27">
        <v>2010</v>
      </c>
      <c r="C1169" s="40">
        <v>5</v>
      </c>
      <c r="D1169" s="40">
        <v>31</v>
      </c>
      <c r="E1169" s="26" t="s">
        <v>93</v>
      </c>
      <c r="F1169" s="27">
        <v>1</v>
      </c>
      <c r="G1169" s="27" t="s">
        <v>108</v>
      </c>
      <c r="H1169" s="27" t="s">
        <v>566</v>
      </c>
      <c r="J1169" s="26" t="s">
        <v>86</v>
      </c>
      <c r="K1169" s="26">
        <v>61</v>
      </c>
      <c r="L1169" s="26">
        <f t="shared" ref="L1169:L1177" si="6">K1169*2.54</f>
        <v>154.94</v>
      </c>
      <c r="M1169" s="26">
        <v>66</v>
      </c>
      <c r="N1169" s="26">
        <f t="shared" ref="N1169:N1177" si="7">M1169*2.54</f>
        <v>167.64000000000001</v>
      </c>
      <c r="O1169">
        <v>0</v>
      </c>
      <c r="P1169" s="26" t="s">
        <v>102</v>
      </c>
      <c r="Q1169" s="26"/>
      <c r="S1169" s="26"/>
    </row>
    <row r="1170" spans="1:19" x14ac:dyDescent="0.35">
      <c r="A1170" s="23">
        <v>40329</v>
      </c>
      <c r="B1170" s="27">
        <v>2010</v>
      </c>
      <c r="C1170" s="40">
        <v>5</v>
      </c>
      <c r="D1170" s="40">
        <v>31</v>
      </c>
      <c r="E1170" s="26" t="s">
        <v>93</v>
      </c>
      <c r="F1170" s="27">
        <v>1</v>
      </c>
      <c r="G1170" s="27" t="s">
        <v>108</v>
      </c>
      <c r="H1170" s="27" t="s">
        <v>567</v>
      </c>
      <c r="J1170" s="26" t="s">
        <v>87</v>
      </c>
      <c r="K1170" s="26">
        <v>76</v>
      </c>
      <c r="L1170" s="26">
        <f t="shared" si="6"/>
        <v>193.04</v>
      </c>
      <c r="M1170" s="26">
        <v>84</v>
      </c>
      <c r="N1170" s="26">
        <f t="shared" si="7"/>
        <v>213.36</v>
      </c>
      <c r="O1170">
        <v>0</v>
      </c>
      <c r="P1170" s="26" t="s">
        <v>102</v>
      </c>
      <c r="Q1170" s="26"/>
      <c r="S1170" s="26"/>
    </row>
    <row r="1171" spans="1:19" x14ac:dyDescent="0.35">
      <c r="A1171" s="23">
        <v>40329</v>
      </c>
      <c r="B1171" s="27">
        <v>2010</v>
      </c>
      <c r="C1171" s="40">
        <v>5</v>
      </c>
      <c r="D1171" s="40">
        <v>31</v>
      </c>
      <c r="E1171" s="26" t="s">
        <v>93</v>
      </c>
      <c r="F1171" s="27">
        <v>1</v>
      </c>
      <c r="G1171" s="27" t="s">
        <v>108</v>
      </c>
      <c r="H1171" s="27" t="s">
        <v>568</v>
      </c>
      <c r="J1171" s="26" t="s">
        <v>87</v>
      </c>
      <c r="K1171" s="26">
        <v>70</v>
      </c>
      <c r="L1171" s="26">
        <f t="shared" si="6"/>
        <v>177.8</v>
      </c>
      <c r="M1171" s="26">
        <v>78</v>
      </c>
      <c r="N1171" s="26">
        <f t="shared" si="7"/>
        <v>198.12</v>
      </c>
      <c r="O1171">
        <v>0</v>
      </c>
      <c r="P1171" s="26" t="s">
        <v>102</v>
      </c>
      <c r="Q1171" s="26"/>
      <c r="S1171" s="26"/>
    </row>
    <row r="1172" spans="1:19" x14ac:dyDescent="0.35">
      <c r="A1172" s="23">
        <v>40329</v>
      </c>
      <c r="B1172" s="27">
        <v>2010</v>
      </c>
      <c r="C1172" s="40">
        <v>5</v>
      </c>
      <c r="D1172" s="40">
        <v>31</v>
      </c>
      <c r="E1172" s="26" t="s">
        <v>93</v>
      </c>
      <c r="F1172" s="27">
        <v>1</v>
      </c>
      <c r="G1172" s="27" t="s">
        <v>108</v>
      </c>
      <c r="H1172" s="27" t="s">
        <v>569</v>
      </c>
      <c r="J1172" s="26" t="s">
        <v>86</v>
      </c>
      <c r="K1172" s="26">
        <v>65</v>
      </c>
      <c r="L1172" s="26">
        <f t="shared" si="6"/>
        <v>165.1</v>
      </c>
      <c r="M1172" s="26">
        <v>71</v>
      </c>
      <c r="N1172" s="26">
        <f t="shared" si="7"/>
        <v>180.34</v>
      </c>
      <c r="O1172">
        <v>0</v>
      </c>
      <c r="P1172" s="26" t="s">
        <v>102</v>
      </c>
      <c r="Q1172" s="26"/>
      <c r="S1172" s="26"/>
    </row>
    <row r="1173" spans="1:19" x14ac:dyDescent="0.35">
      <c r="A1173" s="23">
        <v>40329</v>
      </c>
      <c r="B1173" s="27">
        <v>2010</v>
      </c>
      <c r="C1173" s="40">
        <v>5</v>
      </c>
      <c r="D1173" s="40">
        <v>31</v>
      </c>
      <c r="E1173" s="26" t="s">
        <v>93</v>
      </c>
      <c r="F1173" s="27">
        <v>1</v>
      </c>
      <c r="G1173" s="27" t="s">
        <v>108</v>
      </c>
      <c r="H1173" s="27" t="s">
        <v>570</v>
      </c>
      <c r="J1173" s="26" t="s">
        <v>86</v>
      </c>
      <c r="K1173" s="26">
        <v>67</v>
      </c>
      <c r="L1173" s="26">
        <f t="shared" si="6"/>
        <v>170.18</v>
      </c>
      <c r="M1173" s="26">
        <v>77</v>
      </c>
      <c r="N1173" s="26">
        <f t="shared" si="7"/>
        <v>195.58</v>
      </c>
      <c r="O1173">
        <v>0</v>
      </c>
      <c r="P1173" s="26" t="s">
        <v>102</v>
      </c>
      <c r="Q1173" s="26"/>
      <c r="S1173" s="26"/>
    </row>
    <row r="1174" spans="1:19" x14ac:dyDescent="0.35">
      <c r="A1174" s="23">
        <v>40329</v>
      </c>
      <c r="B1174" s="27">
        <v>2010</v>
      </c>
      <c r="C1174" s="40">
        <v>5</v>
      </c>
      <c r="D1174" s="40">
        <v>31</v>
      </c>
      <c r="E1174" s="26" t="s">
        <v>93</v>
      </c>
      <c r="F1174" s="27">
        <v>1</v>
      </c>
      <c r="G1174" s="27" t="s">
        <v>108</v>
      </c>
      <c r="H1174" s="27" t="s">
        <v>571</v>
      </c>
      <c r="J1174" s="26" t="s">
        <v>86</v>
      </c>
      <c r="K1174" s="26">
        <v>63</v>
      </c>
      <c r="L1174" s="26">
        <f t="shared" si="6"/>
        <v>160.02000000000001</v>
      </c>
      <c r="M1174" s="26">
        <v>70</v>
      </c>
      <c r="N1174" s="26">
        <f t="shared" si="7"/>
        <v>177.8</v>
      </c>
      <c r="O1174">
        <v>0</v>
      </c>
      <c r="P1174" s="26" t="s">
        <v>102</v>
      </c>
      <c r="Q1174" s="26"/>
      <c r="S1174" s="26"/>
    </row>
    <row r="1175" spans="1:19" x14ac:dyDescent="0.35">
      <c r="A1175" s="23">
        <v>40328</v>
      </c>
      <c r="B1175" s="27">
        <v>2010</v>
      </c>
      <c r="C1175" s="40">
        <v>5</v>
      </c>
      <c r="D1175" s="40">
        <v>30</v>
      </c>
      <c r="E1175" s="26" t="s">
        <v>93</v>
      </c>
      <c r="F1175" s="27">
        <v>1</v>
      </c>
      <c r="G1175" s="27" t="s">
        <v>108</v>
      </c>
      <c r="H1175" s="27" t="s">
        <v>572</v>
      </c>
      <c r="J1175" s="26" t="s">
        <v>86</v>
      </c>
      <c r="K1175" s="26">
        <v>56</v>
      </c>
      <c r="L1175" s="26">
        <f t="shared" si="6"/>
        <v>142.24</v>
      </c>
      <c r="M1175" s="26">
        <v>62</v>
      </c>
      <c r="N1175" s="26">
        <f t="shared" si="7"/>
        <v>157.47999999999999</v>
      </c>
      <c r="O1175">
        <v>0</v>
      </c>
      <c r="P1175" s="26" t="s">
        <v>102</v>
      </c>
      <c r="Q1175" s="26"/>
      <c r="S1175" s="26"/>
    </row>
    <row r="1176" spans="1:19" x14ac:dyDescent="0.35">
      <c r="A1176" s="23">
        <v>40328</v>
      </c>
      <c r="B1176" s="27">
        <v>2010</v>
      </c>
      <c r="C1176" s="40">
        <v>5</v>
      </c>
      <c r="D1176" s="40">
        <v>30</v>
      </c>
      <c r="E1176" s="26" t="s">
        <v>93</v>
      </c>
      <c r="F1176" s="27">
        <v>1</v>
      </c>
      <c r="G1176" s="27" t="s">
        <v>108</v>
      </c>
      <c r="H1176" s="27" t="s">
        <v>573</v>
      </c>
      <c r="J1176" s="26" t="s">
        <v>86</v>
      </c>
      <c r="K1176" s="26">
        <v>52</v>
      </c>
      <c r="L1176" s="26">
        <f t="shared" si="6"/>
        <v>132.08000000000001</v>
      </c>
      <c r="M1176" s="26">
        <v>57</v>
      </c>
      <c r="N1176" s="26">
        <f t="shared" si="7"/>
        <v>144.78</v>
      </c>
      <c r="O1176">
        <v>0</v>
      </c>
      <c r="P1176" s="26" t="s">
        <v>102</v>
      </c>
      <c r="Q1176" s="26"/>
      <c r="S1176" s="26"/>
    </row>
    <row r="1177" spans="1:19" x14ac:dyDescent="0.35">
      <c r="A1177" s="23">
        <v>40328</v>
      </c>
      <c r="B1177" s="27">
        <v>2010</v>
      </c>
      <c r="C1177" s="40">
        <v>5</v>
      </c>
      <c r="D1177" s="40">
        <v>30</v>
      </c>
      <c r="E1177" s="26" t="s">
        <v>93</v>
      </c>
      <c r="F1177" s="27">
        <v>1</v>
      </c>
      <c r="G1177" s="27" t="s">
        <v>108</v>
      </c>
      <c r="H1177" s="27" t="s">
        <v>574</v>
      </c>
      <c r="J1177" s="26" t="s">
        <v>86</v>
      </c>
      <c r="K1177" s="26">
        <v>58</v>
      </c>
      <c r="L1177" s="26">
        <f t="shared" si="6"/>
        <v>147.32</v>
      </c>
      <c r="M1177" s="26">
        <v>66</v>
      </c>
      <c r="N1177" s="26">
        <f t="shared" si="7"/>
        <v>167.64000000000001</v>
      </c>
      <c r="O1177">
        <v>0</v>
      </c>
      <c r="P1177" s="26" t="s">
        <v>102</v>
      </c>
      <c r="Q1177" s="26"/>
      <c r="S1177" s="26"/>
    </row>
    <row r="1178" spans="1:19" x14ac:dyDescent="0.35">
      <c r="A1178" s="23">
        <v>40371</v>
      </c>
      <c r="B1178" s="27">
        <v>2010</v>
      </c>
      <c r="C1178" s="27">
        <v>7</v>
      </c>
      <c r="D1178" s="27">
        <v>12</v>
      </c>
      <c r="E1178" s="26" t="s">
        <v>123</v>
      </c>
      <c r="F1178" s="27">
        <v>1</v>
      </c>
      <c r="G1178" s="27" t="s">
        <v>108</v>
      </c>
      <c r="H1178" s="27" t="s">
        <v>574</v>
      </c>
      <c r="I1178"/>
      <c r="J1178" s="26" t="s">
        <v>86</v>
      </c>
      <c r="K1178" s="26">
        <v>58</v>
      </c>
      <c r="L1178" s="26"/>
      <c r="M1178" s="26">
        <v>63</v>
      </c>
      <c r="O1178">
        <v>0</v>
      </c>
      <c r="P1178" s="26" t="s">
        <v>102</v>
      </c>
      <c r="Q1178" s="26"/>
      <c r="R1178">
        <v>1</v>
      </c>
      <c r="S1178" t="s">
        <v>511</v>
      </c>
    </row>
    <row r="1179" spans="1:19" x14ac:dyDescent="0.35">
      <c r="A1179" s="23">
        <v>40328</v>
      </c>
      <c r="B1179" s="27">
        <v>2010</v>
      </c>
      <c r="C1179" s="40">
        <v>5</v>
      </c>
      <c r="D1179" s="40">
        <v>30</v>
      </c>
      <c r="E1179" s="26" t="s">
        <v>93</v>
      </c>
      <c r="F1179" s="27">
        <v>1</v>
      </c>
      <c r="G1179" s="27" t="s">
        <v>108</v>
      </c>
      <c r="H1179" s="27" t="s">
        <v>575</v>
      </c>
      <c r="J1179" s="26" t="s">
        <v>87</v>
      </c>
      <c r="K1179" s="26">
        <v>81</v>
      </c>
      <c r="L1179" s="26">
        <f t="shared" ref="L1179:L1185" si="8">K1179*2.54</f>
        <v>205.74</v>
      </c>
      <c r="M1179" s="26">
        <v>89</v>
      </c>
      <c r="N1179" s="26">
        <f t="shared" ref="N1179:N1185" si="9">M1179*2.54</f>
        <v>226.06</v>
      </c>
      <c r="O1179">
        <v>0</v>
      </c>
      <c r="P1179" s="26" t="s">
        <v>102</v>
      </c>
      <c r="Q1179" s="26"/>
      <c r="S1179" s="26" t="s">
        <v>217</v>
      </c>
    </row>
    <row r="1180" spans="1:19" x14ac:dyDescent="0.35">
      <c r="A1180" s="23">
        <v>40328</v>
      </c>
      <c r="B1180" s="27">
        <v>2010</v>
      </c>
      <c r="C1180" s="40">
        <v>5</v>
      </c>
      <c r="D1180" s="40">
        <v>30</v>
      </c>
      <c r="E1180" s="26" t="s">
        <v>93</v>
      </c>
      <c r="F1180" s="27">
        <v>1</v>
      </c>
      <c r="G1180" s="27" t="s">
        <v>108</v>
      </c>
      <c r="H1180" s="27" t="s">
        <v>576</v>
      </c>
      <c r="J1180" s="26" t="s">
        <v>87</v>
      </c>
      <c r="K1180" s="26">
        <v>74</v>
      </c>
      <c r="L1180" s="26">
        <f t="shared" si="8"/>
        <v>187.96</v>
      </c>
      <c r="M1180" s="26">
        <v>83</v>
      </c>
      <c r="N1180" s="26">
        <f t="shared" si="9"/>
        <v>210.82</v>
      </c>
      <c r="O1180">
        <v>0</v>
      </c>
      <c r="P1180" s="26" t="s">
        <v>102</v>
      </c>
      <c r="Q1180" s="26"/>
      <c r="S1180" s="26" t="s">
        <v>122</v>
      </c>
    </row>
    <row r="1181" spans="1:19" x14ac:dyDescent="0.35">
      <c r="A1181" s="23">
        <v>40328</v>
      </c>
      <c r="B1181" s="27">
        <v>2010</v>
      </c>
      <c r="C1181" s="40">
        <v>5</v>
      </c>
      <c r="D1181" s="40">
        <v>30</v>
      </c>
      <c r="E1181" s="26" t="s">
        <v>93</v>
      </c>
      <c r="F1181" s="27">
        <v>1</v>
      </c>
      <c r="G1181" s="27" t="s">
        <v>108</v>
      </c>
      <c r="H1181" s="27" t="s">
        <v>577</v>
      </c>
      <c r="J1181" s="26" t="s">
        <v>87</v>
      </c>
      <c r="K1181" s="26">
        <v>81</v>
      </c>
      <c r="L1181" s="26">
        <f t="shared" si="8"/>
        <v>205.74</v>
      </c>
      <c r="M1181" s="26">
        <v>89</v>
      </c>
      <c r="N1181" s="26">
        <f t="shared" si="9"/>
        <v>226.06</v>
      </c>
      <c r="O1181">
        <v>1</v>
      </c>
      <c r="P1181" s="26" t="s">
        <v>100</v>
      </c>
      <c r="Q1181" s="26"/>
      <c r="S1181" s="26"/>
    </row>
    <row r="1182" spans="1:19" x14ac:dyDescent="0.35">
      <c r="A1182" s="23">
        <v>40328</v>
      </c>
      <c r="B1182" s="27">
        <v>2010</v>
      </c>
      <c r="C1182" s="40">
        <v>5</v>
      </c>
      <c r="D1182" s="40">
        <v>30</v>
      </c>
      <c r="E1182" s="26" t="s">
        <v>93</v>
      </c>
      <c r="F1182" s="27">
        <v>1</v>
      </c>
      <c r="G1182" s="27" t="s">
        <v>108</v>
      </c>
      <c r="H1182" s="27" t="s">
        <v>578</v>
      </c>
      <c r="J1182" s="26" t="s">
        <v>86</v>
      </c>
      <c r="K1182" s="26">
        <v>67</v>
      </c>
      <c r="L1182" s="26">
        <f t="shared" si="8"/>
        <v>170.18</v>
      </c>
      <c r="M1182" s="26">
        <v>76</v>
      </c>
      <c r="N1182" s="26">
        <f t="shared" si="9"/>
        <v>193.04</v>
      </c>
      <c r="O1182">
        <v>0</v>
      </c>
      <c r="P1182" s="26" t="s">
        <v>102</v>
      </c>
      <c r="Q1182" s="26"/>
      <c r="S1182" s="26"/>
    </row>
    <row r="1183" spans="1:19" x14ac:dyDescent="0.35">
      <c r="A1183" s="23">
        <v>40317</v>
      </c>
      <c r="B1183" s="27">
        <v>2010</v>
      </c>
      <c r="C1183" s="40">
        <v>5</v>
      </c>
      <c r="D1183" s="40">
        <v>19</v>
      </c>
      <c r="E1183" s="26" t="s">
        <v>93</v>
      </c>
      <c r="F1183" s="27">
        <v>1</v>
      </c>
      <c r="G1183" s="27" t="s">
        <v>108</v>
      </c>
      <c r="H1183" s="27" t="s">
        <v>579</v>
      </c>
      <c r="J1183" s="26" t="s">
        <v>87</v>
      </c>
      <c r="K1183" s="26">
        <v>69</v>
      </c>
      <c r="L1183" s="26">
        <f t="shared" si="8"/>
        <v>175.26</v>
      </c>
      <c r="M1183" s="26">
        <v>77</v>
      </c>
      <c r="N1183" s="26">
        <f t="shared" si="9"/>
        <v>195.58</v>
      </c>
      <c r="O1183">
        <v>0</v>
      </c>
      <c r="P1183" s="26" t="s">
        <v>102</v>
      </c>
      <c r="Q1183" s="26"/>
      <c r="S1183" s="26"/>
    </row>
    <row r="1184" spans="1:19" x14ac:dyDescent="0.35">
      <c r="A1184" s="23">
        <v>40317</v>
      </c>
      <c r="B1184" s="27">
        <v>2010</v>
      </c>
      <c r="C1184" s="40">
        <v>5</v>
      </c>
      <c r="D1184" s="40">
        <v>19</v>
      </c>
      <c r="E1184" s="26" t="s">
        <v>93</v>
      </c>
      <c r="F1184" s="27">
        <v>1</v>
      </c>
      <c r="G1184" s="27" t="s">
        <v>108</v>
      </c>
      <c r="H1184" s="27" t="s">
        <v>580</v>
      </c>
      <c r="J1184" s="26" t="s">
        <v>86</v>
      </c>
      <c r="K1184" s="26">
        <v>63</v>
      </c>
      <c r="L1184" s="26">
        <f t="shared" si="8"/>
        <v>160.02000000000001</v>
      </c>
      <c r="M1184" s="26">
        <v>71</v>
      </c>
      <c r="N1184" s="26">
        <f t="shared" si="9"/>
        <v>180.34</v>
      </c>
      <c r="O1184">
        <v>0</v>
      </c>
      <c r="P1184" s="26" t="s">
        <v>102</v>
      </c>
      <c r="Q1184" s="26"/>
      <c r="S1184" s="26"/>
    </row>
    <row r="1185" spans="1:19" x14ac:dyDescent="0.35">
      <c r="A1185" s="23">
        <v>40317</v>
      </c>
      <c r="B1185" s="27">
        <v>2010</v>
      </c>
      <c r="C1185" s="40">
        <v>5</v>
      </c>
      <c r="D1185" s="40">
        <v>19</v>
      </c>
      <c r="E1185" s="26" t="s">
        <v>93</v>
      </c>
      <c r="F1185" s="27">
        <v>1</v>
      </c>
      <c r="G1185" s="27" t="s">
        <v>108</v>
      </c>
      <c r="H1185" s="27" t="s">
        <v>581</v>
      </c>
      <c r="J1185" s="26" t="s">
        <v>87</v>
      </c>
      <c r="K1185" s="26">
        <v>67</v>
      </c>
      <c r="L1185" s="26">
        <f t="shared" si="8"/>
        <v>170.18</v>
      </c>
      <c r="M1185" s="26">
        <v>75</v>
      </c>
      <c r="N1185" s="26">
        <f t="shared" si="9"/>
        <v>190.5</v>
      </c>
      <c r="O1185">
        <v>0</v>
      </c>
      <c r="P1185" s="26" t="s">
        <v>102</v>
      </c>
      <c r="Q1185" s="26"/>
      <c r="S1185" s="26"/>
    </row>
    <row r="1186" spans="1:19" x14ac:dyDescent="0.35">
      <c r="A1186" s="23">
        <v>40361</v>
      </c>
      <c r="B1186" s="27">
        <v>2010</v>
      </c>
      <c r="C1186" s="27">
        <v>7</v>
      </c>
      <c r="D1186" s="27">
        <v>2</v>
      </c>
      <c r="E1186" s="26" t="s">
        <v>123</v>
      </c>
      <c r="F1186" s="27">
        <v>1</v>
      </c>
      <c r="G1186" s="27" t="s">
        <v>108</v>
      </c>
      <c r="H1186" s="27" t="s">
        <v>581</v>
      </c>
      <c r="I1186"/>
      <c r="J1186" s="26" t="s">
        <v>1332</v>
      </c>
      <c r="K1186" s="26">
        <v>67</v>
      </c>
      <c r="L1186" s="26"/>
      <c r="M1186" s="26">
        <v>74</v>
      </c>
      <c r="O1186">
        <v>0</v>
      </c>
      <c r="P1186" s="26" t="s">
        <v>102</v>
      </c>
      <c r="Q1186" s="26"/>
      <c r="R1186">
        <v>1</v>
      </c>
      <c r="S1186" t="s">
        <v>511</v>
      </c>
    </row>
    <row r="1187" spans="1:19" x14ac:dyDescent="0.35">
      <c r="A1187" s="23">
        <v>40317</v>
      </c>
      <c r="B1187" s="27">
        <v>2010</v>
      </c>
      <c r="C1187" s="40">
        <v>5</v>
      </c>
      <c r="D1187" s="40">
        <v>19</v>
      </c>
      <c r="E1187" s="26" t="s">
        <v>93</v>
      </c>
      <c r="F1187" s="27">
        <v>1</v>
      </c>
      <c r="G1187" s="27" t="s">
        <v>108</v>
      </c>
      <c r="H1187" s="27" t="s">
        <v>582</v>
      </c>
      <c r="J1187" s="26" t="s">
        <v>86</v>
      </c>
      <c r="K1187" s="26">
        <v>55</v>
      </c>
      <c r="L1187" s="26">
        <f>K1187*2.54</f>
        <v>139.69999999999999</v>
      </c>
      <c r="M1187" s="26">
        <v>62</v>
      </c>
      <c r="N1187" s="26">
        <f>M1187*2.54</f>
        <v>157.47999999999999</v>
      </c>
      <c r="O1187">
        <v>1</v>
      </c>
      <c r="P1187" s="26" t="s">
        <v>100</v>
      </c>
      <c r="Q1187" s="26"/>
      <c r="S1187" s="26"/>
    </row>
    <row r="1188" spans="1:19" x14ac:dyDescent="0.35">
      <c r="A1188" s="23">
        <v>40317</v>
      </c>
      <c r="B1188" s="27">
        <v>2010</v>
      </c>
      <c r="C1188" s="40">
        <v>5</v>
      </c>
      <c r="D1188" s="40">
        <v>19</v>
      </c>
      <c r="E1188" s="26" t="s">
        <v>93</v>
      </c>
      <c r="F1188" s="27">
        <v>1</v>
      </c>
      <c r="G1188" s="27" t="s">
        <v>108</v>
      </c>
      <c r="H1188" s="27" t="s">
        <v>583</v>
      </c>
      <c r="J1188" s="26" t="s">
        <v>87</v>
      </c>
      <c r="K1188" s="26">
        <v>78</v>
      </c>
      <c r="L1188" s="26">
        <f>K1188*2.54</f>
        <v>198.12</v>
      </c>
      <c r="M1188" s="26">
        <v>87</v>
      </c>
      <c r="N1188" s="26">
        <f>M1188*2.54</f>
        <v>220.98</v>
      </c>
      <c r="O1188">
        <v>1</v>
      </c>
      <c r="P1188" s="26" t="s">
        <v>101</v>
      </c>
      <c r="Q1188" s="26"/>
      <c r="S1188" s="26"/>
    </row>
    <row r="1189" spans="1:19" x14ac:dyDescent="0.35">
      <c r="A1189" s="23">
        <v>40315</v>
      </c>
      <c r="B1189" s="27">
        <v>2010</v>
      </c>
      <c r="C1189" s="40">
        <v>5</v>
      </c>
      <c r="D1189" s="40">
        <v>17</v>
      </c>
      <c r="E1189" s="26" t="s">
        <v>93</v>
      </c>
      <c r="F1189" s="27">
        <v>1</v>
      </c>
      <c r="G1189" s="27" t="s">
        <v>108</v>
      </c>
      <c r="H1189" s="27" t="s">
        <v>584</v>
      </c>
      <c r="J1189" s="26" t="s">
        <v>86</v>
      </c>
      <c r="K1189" s="26">
        <v>61</v>
      </c>
      <c r="L1189" s="26">
        <f>K1189*2.54</f>
        <v>154.94</v>
      </c>
      <c r="M1189" s="26">
        <v>69</v>
      </c>
      <c r="N1189" s="26">
        <f>M1189*2.54</f>
        <v>175.26</v>
      </c>
      <c r="O1189">
        <v>0</v>
      </c>
      <c r="P1189" s="26" t="s">
        <v>102</v>
      </c>
      <c r="Q1189" s="26"/>
      <c r="S1189" s="26"/>
    </row>
    <row r="1190" spans="1:19" x14ac:dyDescent="0.35">
      <c r="A1190" s="23">
        <v>40370</v>
      </c>
      <c r="B1190" s="27">
        <v>2010</v>
      </c>
      <c r="C1190" s="27">
        <v>7</v>
      </c>
      <c r="D1190" s="27">
        <v>11</v>
      </c>
      <c r="E1190" s="26" t="s">
        <v>123</v>
      </c>
      <c r="F1190" s="27">
        <v>1</v>
      </c>
      <c r="G1190" s="27" t="s">
        <v>108</v>
      </c>
      <c r="H1190" s="27" t="s">
        <v>584</v>
      </c>
      <c r="I1190"/>
      <c r="J1190" s="26" t="s">
        <v>86</v>
      </c>
      <c r="K1190" s="26"/>
      <c r="L1190" s="26"/>
      <c r="M1190" s="26"/>
      <c r="O1190">
        <v>0</v>
      </c>
      <c r="P1190" s="26" t="s">
        <v>102</v>
      </c>
      <c r="Q1190" s="26"/>
      <c r="R1190">
        <v>1</v>
      </c>
      <c r="S1190" t="s">
        <v>511</v>
      </c>
    </row>
    <row r="1191" spans="1:19" x14ac:dyDescent="0.35">
      <c r="A1191" s="23">
        <v>40401</v>
      </c>
      <c r="B1191" s="27">
        <v>2010</v>
      </c>
      <c r="C1191" s="27">
        <v>8</v>
      </c>
      <c r="D1191" s="27">
        <v>11</v>
      </c>
      <c r="E1191" s="26" t="s">
        <v>94</v>
      </c>
      <c r="F1191" s="27">
        <v>1</v>
      </c>
      <c r="G1191" s="27" t="s">
        <v>108</v>
      </c>
      <c r="H1191" s="27" t="s">
        <v>584</v>
      </c>
      <c r="I1191"/>
      <c r="J1191" s="26" t="s">
        <v>1332</v>
      </c>
      <c r="K1191" s="26"/>
      <c r="L1191" s="26"/>
      <c r="M1191" s="26"/>
      <c r="O1191">
        <v>0</v>
      </c>
      <c r="P1191" s="26" t="s">
        <v>102</v>
      </c>
      <c r="Q1191" s="26"/>
      <c r="R1191">
        <v>1</v>
      </c>
      <c r="S1191" t="s">
        <v>515</v>
      </c>
    </row>
    <row r="1192" spans="1:19" x14ac:dyDescent="0.35">
      <c r="A1192" s="23">
        <v>40315</v>
      </c>
      <c r="B1192" s="27">
        <v>2010</v>
      </c>
      <c r="C1192" s="40">
        <v>5</v>
      </c>
      <c r="D1192" s="40">
        <v>17</v>
      </c>
      <c r="E1192" s="26" t="s">
        <v>93</v>
      </c>
      <c r="F1192" s="27">
        <v>1</v>
      </c>
      <c r="G1192" s="27" t="s">
        <v>108</v>
      </c>
      <c r="H1192" s="27" t="s">
        <v>585</v>
      </c>
      <c r="J1192" s="26" t="s">
        <v>86</v>
      </c>
      <c r="K1192" s="26">
        <v>62</v>
      </c>
      <c r="L1192" s="26">
        <f>K1192*2.54</f>
        <v>157.47999999999999</v>
      </c>
      <c r="M1192" s="26">
        <v>69</v>
      </c>
      <c r="N1192" s="26">
        <f>M1192*2.54</f>
        <v>175.26</v>
      </c>
      <c r="O1192">
        <v>0</v>
      </c>
      <c r="P1192" s="26" t="s">
        <v>102</v>
      </c>
      <c r="Q1192" s="26"/>
      <c r="S1192" s="26"/>
    </row>
    <row r="1193" spans="1:19" x14ac:dyDescent="0.35">
      <c r="A1193" s="23">
        <v>40315</v>
      </c>
      <c r="B1193" s="27">
        <v>2010</v>
      </c>
      <c r="C1193" s="40">
        <v>5</v>
      </c>
      <c r="D1193" s="40">
        <v>17</v>
      </c>
      <c r="E1193" s="26" t="s">
        <v>93</v>
      </c>
      <c r="F1193" s="27">
        <v>1</v>
      </c>
      <c r="G1193" s="27" t="s">
        <v>108</v>
      </c>
      <c r="H1193" s="27" t="s">
        <v>586</v>
      </c>
      <c r="J1193" s="26" t="s">
        <v>86</v>
      </c>
      <c r="K1193" s="26">
        <v>61</v>
      </c>
      <c r="L1193" s="26">
        <f>K1193*2.54</f>
        <v>154.94</v>
      </c>
      <c r="M1193" s="26">
        <v>70</v>
      </c>
      <c r="N1193" s="26">
        <f>M1193*2.54</f>
        <v>177.8</v>
      </c>
      <c r="O1193">
        <v>0</v>
      </c>
      <c r="P1193" s="26" t="s">
        <v>102</v>
      </c>
      <c r="Q1193" s="26"/>
      <c r="S1193" s="26"/>
    </row>
    <row r="1194" spans="1:19" x14ac:dyDescent="0.35">
      <c r="A1194" s="23">
        <v>40315</v>
      </c>
      <c r="B1194" s="27">
        <v>2010</v>
      </c>
      <c r="C1194" s="40">
        <v>5</v>
      </c>
      <c r="D1194" s="40">
        <v>17</v>
      </c>
      <c r="E1194" s="26" t="s">
        <v>93</v>
      </c>
      <c r="F1194" s="27">
        <v>1</v>
      </c>
      <c r="G1194" s="27" t="s">
        <v>108</v>
      </c>
      <c r="H1194" s="27" t="s">
        <v>587</v>
      </c>
      <c r="J1194" s="26" t="s">
        <v>87</v>
      </c>
      <c r="K1194" s="26">
        <v>69</v>
      </c>
      <c r="L1194" s="26">
        <f>K1194*2.54</f>
        <v>175.26</v>
      </c>
      <c r="M1194" s="26">
        <v>79</v>
      </c>
      <c r="N1194" s="26">
        <f>M1194*2.54</f>
        <v>200.66</v>
      </c>
      <c r="O1194">
        <v>0</v>
      </c>
      <c r="P1194" s="26" t="s">
        <v>102</v>
      </c>
      <c r="Q1194" s="26"/>
      <c r="S1194" s="26"/>
    </row>
    <row r="1195" spans="1:19" x14ac:dyDescent="0.35">
      <c r="A1195" s="23">
        <v>40406</v>
      </c>
      <c r="B1195" s="27">
        <v>2010</v>
      </c>
      <c r="C1195" s="27">
        <v>8</v>
      </c>
      <c r="D1195" s="27">
        <v>16</v>
      </c>
      <c r="E1195" s="26" t="s">
        <v>117</v>
      </c>
      <c r="F1195" s="27">
        <v>1</v>
      </c>
      <c r="G1195" s="27" t="s">
        <v>108</v>
      </c>
      <c r="H1195" s="27" t="s">
        <v>587</v>
      </c>
      <c r="I1195"/>
      <c r="J1195" s="26" t="s">
        <v>1332</v>
      </c>
      <c r="K1195" s="26"/>
      <c r="L1195" s="26"/>
      <c r="M1195" s="26"/>
      <c r="O1195">
        <v>0</v>
      </c>
      <c r="P1195" s="26" t="s">
        <v>102</v>
      </c>
      <c r="Q1195" s="26"/>
      <c r="R1195">
        <v>1</v>
      </c>
      <c r="S1195" t="s">
        <v>515</v>
      </c>
    </row>
    <row r="1196" spans="1:19" x14ac:dyDescent="0.35">
      <c r="A1196" s="23">
        <v>40315</v>
      </c>
      <c r="B1196" s="27">
        <v>2010</v>
      </c>
      <c r="C1196" s="40">
        <v>5</v>
      </c>
      <c r="D1196" s="40">
        <v>17</v>
      </c>
      <c r="E1196" s="26" t="s">
        <v>93</v>
      </c>
      <c r="F1196" s="27">
        <v>1</v>
      </c>
      <c r="G1196" s="27" t="s">
        <v>108</v>
      </c>
      <c r="H1196" s="27" t="s">
        <v>588</v>
      </c>
      <c r="J1196" s="26" t="s">
        <v>86</v>
      </c>
      <c r="K1196" s="26">
        <v>62</v>
      </c>
      <c r="L1196" s="26">
        <f t="shared" ref="L1196:L1203" si="10">K1196*2.54</f>
        <v>157.47999999999999</v>
      </c>
      <c r="M1196" s="26">
        <v>71</v>
      </c>
      <c r="N1196" s="26">
        <f t="shared" ref="N1196:N1203" si="11">M1196*2.54</f>
        <v>180.34</v>
      </c>
      <c r="O1196">
        <v>0</v>
      </c>
      <c r="P1196" s="26" t="s">
        <v>102</v>
      </c>
      <c r="Q1196" s="26"/>
      <c r="S1196" s="26"/>
    </row>
    <row r="1197" spans="1:19" x14ac:dyDescent="0.35">
      <c r="A1197" s="23">
        <v>40315</v>
      </c>
      <c r="B1197" s="27">
        <v>2010</v>
      </c>
      <c r="C1197" s="40">
        <v>5</v>
      </c>
      <c r="D1197" s="40">
        <v>17</v>
      </c>
      <c r="E1197" s="26" t="s">
        <v>93</v>
      </c>
      <c r="F1197" s="27">
        <v>1</v>
      </c>
      <c r="G1197" s="27" t="s">
        <v>108</v>
      </c>
      <c r="H1197" s="27" t="s">
        <v>589</v>
      </c>
      <c r="J1197" s="26" t="s">
        <v>87</v>
      </c>
      <c r="K1197" s="26">
        <v>74</v>
      </c>
      <c r="L1197" s="26">
        <f t="shared" si="10"/>
        <v>187.96</v>
      </c>
      <c r="M1197" s="26">
        <v>82</v>
      </c>
      <c r="N1197" s="26">
        <f t="shared" si="11"/>
        <v>208.28</v>
      </c>
      <c r="O1197">
        <v>1</v>
      </c>
      <c r="P1197" s="26" t="s">
        <v>101</v>
      </c>
      <c r="Q1197" s="26"/>
      <c r="S1197" s="26"/>
    </row>
    <row r="1198" spans="1:19" x14ac:dyDescent="0.35">
      <c r="A1198" s="23">
        <v>40315</v>
      </c>
      <c r="B1198" s="27">
        <v>2010</v>
      </c>
      <c r="C1198" s="40">
        <v>5</v>
      </c>
      <c r="D1198" s="40">
        <v>17</v>
      </c>
      <c r="E1198" s="26" t="s">
        <v>93</v>
      </c>
      <c r="F1198" s="27">
        <v>1</v>
      </c>
      <c r="G1198" s="27" t="s">
        <v>108</v>
      </c>
      <c r="H1198" s="27" t="s">
        <v>590</v>
      </c>
      <c r="J1198" s="26" t="s">
        <v>86</v>
      </c>
      <c r="K1198" s="26">
        <v>61</v>
      </c>
      <c r="L1198" s="26">
        <f t="shared" si="10"/>
        <v>154.94</v>
      </c>
      <c r="M1198" s="26">
        <v>69</v>
      </c>
      <c r="N1198" s="26">
        <f t="shared" si="11"/>
        <v>175.26</v>
      </c>
      <c r="O1198">
        <v>1</v>
      </c>
      <c r="P1198" s="26" t="s">
        <v>101</v>
      </c>
      <c r="Q1198" s="26"/>
      <c r="S1198" s="26"/>
    </row>
    <row r="1199" spans="1:19" x14ac:dyDescent="0.35">
      <c r="A1199" s="23">
        <v>40315</v>
      </c>
      <c r="B1199" s="27">
        <v>2010</v>
      </c>
      <c r="C1199" s="40">
        <v>5</v>
      </c>
      <c r="D1199" s="40">
        <v>17</v>
      </c>
      <c r="E1199" s="26" t="s">
        <v>93</v>
      </c>
      <c r="F1199" s="27">
        <v>1</v>
      </c>
      <c r="G1199" s="27" t="s">
        <v>108</v>
      </c>
      <c r="H1199" s="27" t="s">
        <v>591</v>
      </c>
      <c r="J1199" s="26" t="s">
        <v>86</v>
      </c>
      <c r="K1199" s="26">
        <v>61</v>
      </c>
      <c r="L1199" s="26">
        <f t="shared" si="10"/>
        <v>154.94</v>
      </c>
      <c r="M1199" s="26">
        <v>68</v>
      </c>
      <c r="N1199" s="26">
        <f t="shared" si="11"/>
        <v>172.72</v>
      </c>
      <c r="O1199">
        <v>0</v>
      </c>
      <c r="P1199" s="26" t="s">
        <v>102</v>
      </c>
      <c r="Q1199" s="26"/>
      <c r="S1199" s="26"/>
    </row>
    <row r="1200" spans="1:19" x14ac:dyDescent="0.35">
      <c r="A1200" s="23">
        <v>40315</v>
      </c>
      <c r="B1200" s="27">
        <v>2010</v>
      </c>
      <c r="C1200" s="40">
        <v>5</v>
      </c>
      <c r="D1200" s="40">
        <v>17</v>
      </c>
      <c r="E1200" s="26" t="s">
        <v>93</v>
      </c>
      <c r="F1200" s="27">
        <v>1</v>
      </c>
      <c r="G1200" s="27" t="s">
        <v>108</v>
      </c>
      <c r="H1200" s="27" t="s">
        <v>592</v>
      </c>
      <c r="J1200" s="26" t="s">
        <v>87</v>
      </c>
      <c r="K1200" s="26">
        <v>79</v>
      </c>
      <c r="L1200" s="26">
        <f t="shared" si="10"/>
        <v>200.66</v>
      </c>
      <c r="M1200" s="26">
        <v>89</v>
      </c>
      <c r="N1200" s="26">
        <f t="shared" si="11"/>
        <v>226.06</v>
      </c>
      <c r="O1200">
        <v>1</v>
      </c>
      <c r="P1200" s="26" t="s">
        <v>101</v>
      </c>
      <c r="Q1200" s="26"/>
      <c r="S1200" s="26"/>
    </row>
    <row r="1201" spans="1:19" x14ac:dyDescent="0.35">
      <c r="A1201" s="23">
        <v>40314</v>
      </c>
      <c r="B1201" s="27">
        <v>2010</v>
      </c>
      <c r="C1201" s="40">
        <v>5</v>
      </c>
      <c r="D1201" s="40">
        <v>16</v>
      </c>
      <c r="E1201" s="26" t="s">
        <v>117</v>
      </c>
      <c r="F1201" s="27">
        <v>1</v>
      </c>
      <c r="G1201" s="27" t="s">
        <v>108</v>
      </c>
      <c r="H1201" s="27" t="s">
        <v>593</v>
      </c>
      <c r="J1201" s="26" t="s">
        <v>86</v>
      </c>
      <c r="K1201" s="26">
        <v>62</v>
      </c>
      <c r="L1201" s="26">
        <f t="shared" si="10"/>
        <v>157.47999999999999</v>
      </c>
      <c r="M1201" s="26">
        <v>69</v>
      </c>
      <c r="N1201" s="26">
        <f t="shared" si="11"/>
        <v>175.26</v>
      </c>
      <c r="O1201">
        <v>0</v>
      </c>
      <c r="P1201" s="26" t="s">
        <v>102</v>
      </c>
      <c r="Q1201" s="26"/>
      <c r="S1201" s="26"/>
    </row>
    <row r="1202" spans="1:19" x14ac:dyDescent="0.35">
      <c r="A1202" s="23">
        <v>40314</v>
      </c>
      <c r="B1202" s="27">
        <v>2010</v>
      </c>
      <c r="C1202" s="40">
        <v>5</v>
      </c>
      <c r="D1202" s="40">
        <v>16</v>
      </c>
      <c r="E1202" s="26" t="s">
        <v>93</v>
      </c>
      <c r="F1202" s="27">
        <v>1</v>
      </c>
      <c r="G1202" s="27" t="s">
        <v>108</v>
      </c>
      <c r="H1202" s="27" t="s">
        <v>594</v>
      </c>
      <c r="J1202" s="26" t="s">
        <v>86</v>
      </c>
      <c r="K1202" s="26">
        <v>73</v>
      </c>
      <c r="L1202" s="26">
        <f t="shared" si="10"/>
        <v>185.42000000000002</v>
      </c>
      <c r="M1202" s="26">
        <v>82</v>
      </c>
      <c r="N1202" s="26">
        <f t="shared" si="11"/>
        <v>208.28</v>
      </c>
      <c r="O1202">
        <v>1</v>
      </c>
      <c r="P1202" s="26" t="s">
        <v>101</v>
      </c>
      <c r="Q1202" s="26"/>
      <c r="S1202" s="26"/>
    </row>
    <row r="1203" spans="1:19" x14ac:dyDescent="0.35">
      <c r="A1203" s="23">
        <v>40314</v>
      </c>
      <c r="B1203" s="27">
        <v>2010</v>
      </c>
      <c r="C1203" s="40">
        <v>5</v>
      </c>
      <c r="D1203" s="40">
        <v>16</v>
      </c>
      <c r="E1203" s="26" t="s">
        <v>93</v>
      </c>
      <c r="F1203" s="27">
        <v>1</v>
      </c>
      <c r="G1203" s="27" t="s">
        <v>108</v>
      </c>
      <c r="H1203" s="27" t="s">
        <v>595</v>
      </c>
      <c r="J1203" s="26" t="s">
        <v>87</v>
      </c>
      <c r="K1203" s="26">
        <v>74</v>
      </c>
      <c r="L1203" s="26">
        <f t="shared" si="10"/>
        <v>187.96</v>
      </c>
      <c r="M1203" s="26">
        <v>82</v>
      </c>
      <c r="N1203" s="26">
        <f t="shared" si="11"/>
        <v>208.28</v>
      </c>
      <c r="O1203">
        <v>0</v>
      </c>
      <c r="P1203" s="26" t="s">
        <v>102</v>
      </c>
      <c r="Q1203" s="26"/>
      <c r="S1203" s="26" t="s">
        <v>167</v>
      </c>
    </row>
    <row r="1204" spans="1:19" x14ac:dyDescent="0.35">
      <c r="A1204" s="23">
        <v>40373</v>
      </c>
      <c r="B1204" s="27">
        <v>2010</v>
      </c>
      <c r="C1204" s="27">
        <v>7</v>
      </c>
      <c r="D1204" s="27">
        <v>14</v>
      </c>
      <c r="E1204" s="26" t="s">
        <v>123</v>
      </c>
      <c r="F1204" s="27">
        <v>1</v>
      </c>
      <c r="G1204" s="27" t="s">
        <v>108</v>
      </c>
      <c r="H1204" s="27" t="s">
        <v>595</v>
      </c>
      <c r="I1204"/>
      <c r="J1204" s="26" t="s">
        <v>1332</v>
      </c>
      <c r="K1204" s="26"/>
      <c r="L1204" s="26"/>
      <c r="M1204" s="26"/>
      <c r="O1204">
        <v>0</v>
      </c>
      <c r="P1204" s="26" t="s">
        <v>102</v>
      </c>
      <c r="Q1204" s="26"/>
      <c r="R1204">
        <v>1</v>
      </c>
      <c r="S1204" t="s">
        <v>511</v>
      </c>
    </row>
    <row r="1205" spans="1:19" x14ac:dyDescent="0.35">
      <c r="A1205" s="23">
        <v>40313</v>
      </c>
      <c r="B1205" s="27">
        <v>2010</v>
      </c>
      <c r="C1205" s="40">
        <v>5</v>
      </c>
      <c r="D1205" s="40">
        <v>15</v>
      </c>
      <c r="E1205" s="26" t="s">
        <v>117</v>
      </c>
      <c r="F1205" s="27">
        <v>1</v>
      </c>
      <c r="G1205" s="27" t="s">
        <v>108</v>
      </c>
      <c r="H1205" s="27" t="s">
        <v>596</v>
      </c>
      <c r="J1205" s="26" t="s">
        <v>86</v>
      </c>
      <c r="K1205" s="26">
        <v>65</v>
      </c>
      <c r="L1205" s="26">
        <f>K1205*2.54</f>
        <v>165.1</v>
      </c>
      <c r="M1205" s="26">
        <v>72</v>
      </c>
      <c r="N1205" s="26">
        <f>M1205*2.54</f>
        <v>182.88</v>
      </c>
      <c r="O1205">
        <v>0</v>
      </c>
      <c r="P1205" s="26" t="s">
        <v>102</v>
      </c>
      <c r="Q1205" s="26"/>
      <c r="S1205" s="26"/>
    </row>
    <row r="1206" spans="1:19" x14ac:dyDescent="0.35">
      <c r="A1206" s="23">
        <v>40313</v>
      </c>
      <c r="B1206" s="27">
        <v>2010</v>
      </c>
      <c r="C1206" s="40">
        <v>5</v>
      </c>
      <c r="D1206" s="40">
        <v>15</v>
      </c>
      <c r="E1206" s="26" t="s">
        <v>117</v>
      </c>
      <c r="F1206" s="27">
        <v>1</v>
      </c>
      <c r="G1206" s="27" t="s">
        <v>108</v>
      </c>
      <c r="H1206" s="27" t="s">
        <v>597</v>
      </c>
      <c r="J1206" s="26" t="s">
        <v>87</v>
      </c>
      <c r="K1206" s="26">
        <v>70</v>
      </c>
      <c r="L1206" s="26">
        <f>K1206*2.54</f>
        <v>177.8</v>
      </c>
      <c r="M1206" s="26">
        <v>79</v>
      </c>
      <c r="N1206" s="26">
        <f>M1206*2.54</f>
        <v>200.66</v>
      </c>
      <c r="O1206">
        <v>0</v>
      </c>
      <c r="P1206" s="26" t="s">
        <v>102</v>
      </c>
      <c r="Q1206" s="26"/>
      <c r="S1206" s="26" t="s">
        <v>167</v>
      </c>
    </row>
    <row r="1207" spans="1:19" x14ac:dyDescent="0.35">
      <c r="A1207" s="23">
        <v>40382</v>
      </c>
      <c r="B1207" s="27">
        <v>2010</v>
      </c>
      <c r="C1207" s="27">
        <v>7</v>
      </c>
      <c r="D1207" s="27">
        <v>23</v>
      </c>
      <c r="E1207" s="26" t="s">
        <v>123</v>
      </c>
      <c r="F1207" s="27">
        <v>1</v>
      </c>
      <c r="G1207" s="27" t="s">
        <v>108</v>
      </c>
      <c r="H1207" s="27" t="s">
        <v>597</v>
      </c>
      <c r="I1207"/>
      <c r="J1207" s="26" t="s">
        <v>87</v>
      </c>
      <c r="K1207" s="26">
        <v>68</v>
      </c>
      <c r="L1207" s="26"/>
      <c r="M1207" s="26">
        <v>78</v>
      </c>
      <c r="O1207">
        <v>1</v>
      </c>
      <c r="P1207" s="26" t="s">
        <v>101</v>
      </c>
      <c r="Q1207" s="26"/>
      <c r="R1207">
        <v>1</v>
      </c>
    </row>
    <row r="1208" spans="1:19" x14ac:dyDescent="0.35">
      <c r="A1208" s="23">
        <v>40313</v>
      </c>
      <c r="B1208" s="27">
        <v>2010</v>
      </c>
      <c r="C1208" s="40">
        <v>5</v>
      </c>
      <c r="D1208" s="40">
        <v>15</v>
      </c>
      <c r="E1208" s="26" t="s">
        <v>93</v>
      </c>
      <c r="F1208" s="27">
        <v>1</v>
      </c>
      <c r="G1208" s="27" t="s">
        <v>108</v>
      </c>
      <c r="H1208" s="27" t="s">
        <v>598</v>
      </c>
      <c r="J1208" s="26" t="s">
        <v>1332</v>
      </c>
      <c r="K1208" s="26"/>
      <c r="L1208" s="26"/>
      <c r="M1208" s="26"/>
      <c r="N1208" s="26"/>
      <c r="O1208">
        <v>0</v>
      </c>
      <c r="P1208" s="26" t="s">
        <v>102</v>
      </c>
      <c r="Q1208" s="26"/>
      <c r="S1208" s="26"/>
    </row>
    <row r="1209" spans="1:19" x14ac:dyDescent="0.35">
      <c r="A1209" s="23">
        <v>40313</v>
      </c>
      <c r="B1209" s="27">
        <v>2010</v>
      </c>
      <c r="C1209" s="40">
        <v>5</v>
      </c>
      <c r="D1209" s="40">
        <v>15</v>
      </c>
      <c r="E1209" s="26" t="s">
        <v>93</v>
      </c>
      <c r="F1209" s="27">
        <v>1</v>
      </c>
      <c r="G1209" s="27" t="s">
        <v>108</v>
      </c>
      <c r="H1209" s="27" t="s">
        <v>599</v>
      </c>
      <c r="J1209" s="26" t="s">
        <v>1332</v>
      </c>
      <c r="K1209" s="26"/>
      <c r="L1209" s="26"/>
      <c r="M1209" s="26"/>
      <c r="N1209" s="26"/>
      <c r="O1209">
        <v>0</v>
      </c>
      <c r="P1209" s="26" t="s">
        <v>102</v>
      </c>
      <c r="Q1209" s="26"/>
      <c r="S1209" s="26"/>
    </row>
    <row r="1210" spans="1:19" x14ac:dyDescent="0.35">
      <c r="A1210" s="23">
        <v>40313</v>
      </c>
      <c r="B1210" s="27">
        <v>2010</v>
      </c>
      <c r="C1210" s="40">
        <v>5</v>
      </c>
      <c r="D1210" s="40">
        <v>15</v>
      </c>
      <c r="E1210" s="26" t="s">
        <v>93</v>
      </c>
      <c r="F1210" s="27">
        <v>1</v>
      </c>
      <c r="G1210" s="27" t="s">
        <v>108</v>
      </c>
      <c r="H1210" s="27" t="s">
        <v>600</v>
      </c>
      <c r="J1210" s="26" t="s">
        <v>1332</v>
      </c>
      <c r="K1210" s="26"/>
      <c r="L1210" s="26"/>
      <c r="M1210" s="26"/>
      <c r="N1210" s="26"/>
      <c r="O1210">
        <v>0</v>
      </c>
      <c r="P1210" s="26" t="s">
        <v>102</v>
      </c>
      <c r="Q1210" s="26"/>
      <c r="S1210" s="26"/>
    </row>
    <row r="1211" spans="1:19" x14ac:dyDescent="0.35">
      <c r="A1211" s="23">
        <v>40313</v>
      </c>
      <c r="B1211" s="27">
        <v>2010</v>
      </c>
      <c r="C1211" s="40">
        <v>5</v>
      </c>
      <c r="D1211" s="40">
        <v>15</v>
      </c>
      <c r="E1211" s="26" t="s">
        <v>93</v>
      </c>
      <c r="F1211" s="27">
        <v>1</v>
      </c>
      <c r="G1211" s="27" t="s">
        <v>108</v>
      </c>
      <c r="H1211" s="27" t="s">
        <v>601</v>
      </c>
      <c r="J1211" s="26" t="s">
        <v>1332</v>
      </c>
      <c r="K1211" s="26"/>
      <c r="L1211" s="26"/>
      <c r="M1211" s="26"/>
      <c r="N1211" s="26"/>
      <c r="O1211">
        <v>0</v>
      </c>
      <c r="P1211" s="26" t="s">
        <v>102</v>
      </c>
      <c r="Q1211" s="26"/>
      <c r="S1211" s="26"/>
    </row>
    <row r="1212" spans="1:19" x14ac:dyDescent="0.35">
      <c r="A1212" s="23">
        <v>40318</v>
      </c>
      <c r="B1212" s="27">
        <v>2010</v>
      </c>
      <c r="C1212" s="40">
        <v>5</v>
      </c>
      <c r="D1212" s="40">
        <v>20</v>
      </c>
      <c r="E1212" s="26" t="s">
        <v>93</v>
      </c>
      <c r="F1212" s="27">
        <v>1</v>
      </c>
      <c r="G1212" s="27" t="s">
        <v>108</v>
      </c>
      <c r="H1212" s="27" t="s">
        <v>602</v>
      </c>
      <c r="J1212" s="26" t="s">
        <v>86</v>
      </c>
      <c r="K1212" s="26">
        <v>60</v>
      </c>
      <c r="L1212" s="26">
        <f>K1212*2.54</f>
        <v>152.4</v>
      </c>
      <c r="M1212" s="26">
        <v>68</v>
      </c>
      <c r="N1212" s="26">
        <f>M1212*2.54</f>
        <v>172.72</v>
      </c>
      <c r="O1212">
        <v>0</v>
      </c>
      <c r="P1212" s="26" t="s">
        <v>102</v>
      </c>
      <c r="Q1212" s="26"/>
      <c r="S1212" s="26"/>
    </row>
    <row r="1213" spans="1:19" x14ac:dyDescent="0.35">
      <c r="A1213" s="23">
        <v>40318</v>
      </c>
      <c r="B1213" s="27">
        <v>2010</v>
      </c>
      <c r="C1213" s="40">
        <v>5</v>
      </c>
      <c r="D1213" s="40">
        <v>20</v>
      </c>
      <c r="E1213" s="26" t="s">
        <v>93</v>
      </c>
      <c r="F1213" s="27">
        <v>1</v>
      </c>
      <c r="G1213" s="27" t="s">
        <v>108</v>
      </c>
      <c r="H1213" s="27" t="s">
        <v>603</v>
      </c>
      <c r="J1213" s="26" t="s">
        <v>87</v>
      </c>
      <c r="K1213" s="26">
        <v>67</v>
      </c>
      <c r="L1213" s="26">
        <f>K1213*2.54</f>
        <v>170.18</v>
      </c>
      <c r="M1213" s="26">
        <v>75</v>
      </c>
      <c r="N1213" s="26">
        <f>M1213*2.54</f>
        <v>190.5</v>
      </c>
      <c r="O1213">
        <v>0</v>
      </c>
      <c r="P1213" s="26" t="s">
        <v>102</v>
      </c>
      <c r="Q1213" s="26"/>
      <c r="S1213" s="26" t="s">
        <v>167</v>
      </c>
    </row>
    <row r="1214" spans="1:19" x14ac:dyDescent="0.35">
      <c r="A1214" s="23">
        <v>40318</v>
      </c>
      <c r="B1214" s="27">
        <v>2010</v>
      </c>
      <c r="C1214" s="40">
        <v>5</v>
      </c>
      <c r="D1214" s="40">
        <v>20</v>
      </c>
      <c r="E1214" s="26" t="s">
        <v>93</v>
      </c>
      <c r="F1214" s="27">
        <v>1</v>
      </c>
      <c r="G1214" s="27" t="s">
        <v>108</v>
      </c>
      <c r="H1214" s="27" t="s">
        <v>604</v>
      </c>
      <c r="J1214" s="26" t="s">
        <v>86</v>
      </c>
      <c r="K1214" s="26">
        <v>55</v>
      </c>
      <c r="L1214" s="26">
        <f>K1214*2.54</f>
        <v>139.69999999999999</v>
      </c>
      <c r="M1214" s="26">
        <v>63</v>
      </c>
      <c r="N1214" s="26">
        <f>M1214*2.54</f>
        <v>160.02000000000001</v>
      </c>
      <c r="O1214">
        <v>1</v>
      </c>
      <c r="P1214" s="26" t="s">
        <v>100</v>
      </c>
      <c r="Q1214" s="26"/>
      <c r="S1214" s="26"/>
    </row>
    <row r="1215" spans="1:19" x14ac:dyDescent="0.35">
      <c r="A1215" s="23">
        <v>40318</v>
      </c>
      <c r="B1215" s="27">
        <v>2010</v>
      </c>
      <c r="C1215" s="40">
        <v>5</v>
      </c>
      <c r="D1215" s="40">
        <v>20</v>
      </c>
      <c r="E1215" s="26" t="s">
        <v>93</v>
      </c>
      <c r="F1215" s="27">
        <v>1</v>
      </c>
      <c r="G1215" s="27" t="s">
        <v>108</v>
      </c>
      <c r="H1215" s="27" t="s">
        <v>605</v>
      </c>
      <c r="J1215" s="26" t="s">
        <v>86</v>
      </c>
      <c r="K1215" s="26">
        <v>63</v>
      </c>
      <c r="L1215" s="26">
        <f>K1215*2.54</f>
        <v>160.02000000000001</v>
      </c>
      <c r="M1215" s="26">
        <v>71</v>
      </c>
      <c r="N1215" s="26">
        <f>M1215*2.54</f>
        <v>180.34</v>
      </c>
      <c r="O1215">
        <v>0</v>
      </c>
      <c r="P1215" s="26" t="s">
        <v>102</v>
      </c>
      <c r="Q1215" s="26"/>
      <c r="S1215" s="26"/>
    </row>
    <row r="1216" spans="1:19" x14ac:dyDescent="0.35">
      <c r="A1216" s="23">
        <v>40318</v>
      </c>
      <c r="B1216" s="27">
        <v>2010</v>
      </c>
      <c r="C1216" s="40">
        <v>5</v>
      </c>
      <c r="D1216" s="40">
        <v>20</v>
      </c>
      <c r="E1216" s="26" t="s">
        <v>93</v>
      </c>
      <c r="F1216" s="27">
        <v>1</v>
      </c>
      <c r="G1216" s="27" t="s">
        <v>108</v>
      </c>
      <c r="H1216" s="27" t="s">
        <v>606</v>
      </c>
      <c r="J1216" s="26" t="s">
        <v>87</v>
      </c>
      <c r="K1216" s="26">
        <v>75</v>
      </c>
      <c r="L1216" s="26">
        <f>K1216*2.54</f>
        <v>190.5</v>
      </c>
      <c r="M1216" s="26">
        <v>83</v>
      </c>
      <c r="N1216" s="26">
        <f>M1216*2.54</f>
        <v>210.82</v>
      </c>
      <c r="O1216">
        <v>0</v>
      </c>
      <c r="P1216" s="26" t="s">
        <v>102</v>
      </c>
      <c r="Q1216" s="26"/>
      <c r="S1216" s="26"/>
    </row>
    <row r="1217" spans="1:19" x14ac:dyDescent="0.35">
      <c r="A1217" s="23">
        <v>40364</v>
      </c>
      <c r="B1217" s="27">
        <v>2010</v>
      </c>
      <c r="C1217" s="27">
        <v>7</v>
      </c>
      <c r="D1217" s="27">
        <v>5</v>
      </c>
      <c r="E1217" s="26" t="s">
        <v>94</v>
      </c>
      <c r="F1217" s="27">
        <v>1</v>
      </c>
      <c r="G1217" s="27" t="s">
        <v>108</v>
      </c>
      <c r="H1217" s="27" t="s">
        <v>606</v>
      </c>
      <c r="I1217"/>
      <c r="J1217" s="26" t="s">
        <v>87</v>
      </c>
      <c r="K1217" s="26">
        <v>75</v>
      </c>
      <c r="L1217" s="26"/>
      <c r="M1217" s="26">
        <v>82</v>
      </c>
      <c r="O1217">
        <v>1</v>
      </c>
      <c r="P1217" s="26" t="s">
        <v>101</v>
      </c>
      <c r="Q1217" s="26"/>
      <c r="R1217" s="26">
        <v>1</v>
      </c>
      <c r="S1217" s="26" t="s">
        <v>607</v>
      </c>
    </row>
    <row r="1218" spans="1:19" x14ac:dyDescent="0.35">
      <c r="A1218" s="23">
        <v>40318</v>
      </c>
      <c r="B1218" s="27">
        <v>2010</v>
      </c>
      <c r="C1218" s="40">
        <v>5</v>
      </c>
      <c r="D1218" s="40">
        <v>20</v>
      </c>
      <c r="E1218" s="26" t="s">
        <v>93</v>
      </c>
      <c r="F1218" s="27">
        <v>1</v>
      </c>
      <c r="G1218" s="27" t="s">
        <v>108</v>
      </c>
      <c r="H1218" s="27" t="s">
        <v>608</v>
      </c>
      <c r="J1218" s="26" t="s">
        <v>87</v>
      </c>
      <c r="K1218" s="26">
        <v>72</v>
      </c>
      <c r="L1218" s="26">
        <f t="shared" ref="L1218:L1226" si="12">K1218*2.54</f>
        <v>182.88</v>
      </c>
      <c r="M1218" s="26">
        <v>81</v>
      </c>
      <c r="N1218" s="26">
        <f t="shared" ref="N1218:N1226" si="13">M1218*2.54</f>
        <v>205.74</v>
      </c>
      <c r="O1218">
        <v>0</v>
      </c>
      <c r="P1218" s="26" t="s">
        <v>102</v>
      </c>
      <c r="Q1218" s="26"/>
      <c r="S1218" s="26" t="s">
        <v>609</v>
      </c>
    </row>
    <row r="1219" spans="1:19" x14ac:dyDescent="0.35">
      <c r="A1219" s="23">
        <v>40319</v>
      </c>
      <c r="B1219" s="27">
        <v>2010</v>
      </c>
      <c r="C1219" s="40">
        <v>5</v>
      </c>
      <c r="D1219" s="40">
        <v>21</v>
      </c>
      <c r="E1219" s="26" t="s">
        <v>93</v>
      </c>
      <c r="F1219" s="27">
        <v>1</v>
      </c>
      <c r="G1219" s="27" t="s">
        <v>108</v>
      </c>
      <c r="H1219" s="27" t="s">
        <v>610</v>
      </c>
      <c r="J1219" s="26" t="s">
        <v>86</v>
      </c>
      <c r="K1219" s="26">
        <v>63</v>
      </c>
      <c r="L1219" s="26">
        <f t="shared" si="12"/>
        <v>160.02000000000001</v>
      </c>
      <c r="M1219" s="26">
        <v>71</v>
      </c>
      <c r="N1219" s="26">
        <f t="shared" si="13"/>
        <v>180.34</v>
      </c>
      <c r="O1219">
        <v>1</v>
      </c>
      <c r="P1219" s="26" t="s">
        <v>101</v>
      </c>
      <c r="Q1219" s="26"/>
      <c r="S1219" s="26"/>
    </row>
    <row r="1220" spans="1:19" x14ac:dyDescent="0.35">
      <c r="A1220" s="23">
        <v>40319</v>
      </c>
      <c r="B1220" s="27">
        <v>2010</v>
      </c>
      <c r="C1220" s="40">
        <v>5</v>
      </c>
      <c r="D1220" s="40">
        <v>21</v>
      </c>
      <c r="E1220" s="26" t="s">
        <v>93</v>
      </c>
      <c r="F1220" s="27">
        <v>1</v>
      </c>
      <c r="G1220" s="27" t="s">
        <v>108</v>
      </c>
      <c r="H1220" s="27" t="s">
        <v>611</v>
      </c>
      <c r="J1220" s="26" t="s">
        <v>86</v>
      </c>
      <c r="K1220" s="26">
        <v>61</v>
      </c>
      <c r="L1220" s="26">
        <f t="shared" si="12"/>
        <v>154.94</v>
      </c>
      <c r="M1220" s="26">
        <v>69</v>
      </c>
      <c r="N1220" s="26">
        <f t="shared" si="13"/>
        <v>175.26</v>
      </c>
      <c r="O1220">
        <v>0</v>
      </c>
      <c r="P1220" s="26" t="s">
        <v>102</v>
      </c>
      <c r="Q1220" s="26"/>
      <c r="S1220" s="26"/>
    </row>
    <row r="1221" spans="1:19" x14ac:dyDescent="0.35">
      <c r="A1221" s="23">
        <v>40319</v>
      </c>
      <c r="B1221" s="27">
        <v>2010</v>
      </c>
      <c r="C1221" s="40">
        <v>5</v>
      </c>
      <c r="D1221" s="40">
        <v>21</v>
      </c>
      <c r="E1221" s="26" t="s">
        <v>93</v>
      </c>
      <c r="F1221" s="27">
        <v>1</v>
      </c>
      <c r="G1221" s="27" t="s">
        <v>108</v>
      </c>
      <c r="H1221" s="27" t="s">
        <v>612</v>
      </c>
      <c r="J1221" s="26" t="s">
        <v>86</v>
      </c>
      <c r="K1221" s="26">
        <v>62</v>
      </c>
      <c r="L1221" s="26">
        <f t="shared" si="12"/>
        <v>157.47999999999999</v>
      </c>
      <c r="M1221" s="26">
        <v>71</v>
      </c>
      <c r="N1221" s="26">
        <f t="shared" si="13"/>
        <v>180.34</v>
      </c>
      <c r="O1221">
        <v>1</v>
      </c>
      <c r="P1221" s="26" t="s">
        <v>101</v>
      </c>
      <c r="Q1221" s="26"/>
      <c r="S1221" s="26"/>
    </row>
    <row r="1222" spans="1:19" x14ac:dyDescent="0.35">
      <c r="A1222" s="23">
        <v>40319</v>
      </c>
      <c r="B1222" s="27">
        <v>2010</v>
      </c>
      <c r="C1222" s="40">
        <v>5</v>
      </c>
      <c r="D1222" s="40">
        <v>21</v>
      </c>
      <c r="E1222" s="26" t="s">
        <v>93</v>
      </c>
      <c r="F1222" s="27">
        <v>1</v>
      </c>
      <c r="G1222" s="27" t="s">
        <v>108</v>
      </c>
      <c r="H1222" s="27" t="s">
        <v>613</v>
      </c>
      <c r="J1222" s="26" t="s">
        <v>86</v>
      </c>
      <c r="K1222" s="26">
        <v>70</v>
      </c>
      <c r="L1222" s="26">
        <f t="shared" si="12"/>
        <v>177.8</v>
      </c>
      <c r="M1222" s="26">
        <v>78</v>
      </c>
      <c r="N1222" s="26">
        <f t="shared" si="13"/>
        <v>198.12</v>
      </c>
      <c r="O1222">
        <v>1</v>
      </c>
      <c r="P1222" s="26" t="s">
        <v>101</v>
      </c>
      <c r="Q1222" s="26"/>
      <c r="S1222" s="26"/>
    </row>
    <row r="1223" spans="1:19" x14ac:dyDescent="0.35">
      <c r="A1223" s="23">
        <v>40319</v>
      </c>
      <c r="B1223" s="27">
        <v>2010</v>
      </c>
      <c r="C1223" s="40">
        <v>5</v>
      </c>
      <c r="D1223" s="40">
        <v>21</v>
      </c>
      <c r="E1223" s="26" t="s">
        <v>93</v>
      </c>
      <c r="F1223" s="27">
        <v>1</v>
      </c>
      <c r="G1223" s="27" t="s">
        <v>108</v>
      </c>
      <c r="H1223" s="27" t="s">
        <v>614</v>
      </c>
      <c r="J1223" s="26" t="s">
        <v>86</v>
      </c>
      <c r="K1223" s="26">
        <v>63</v>
      </c>
      <c r="L1223" s="26">
        <f t="shared" si="12"/>
        <v>160.02000000000001</v>
      </c>
      <c r="M1223" s="26">
        <v>70</v>
      </c>
      <c r="N1223" s="26">
        <f t="shared" si="13"/>
        <v>177.8</v>
      </c>
      <c r="O1223">
        <v>0</v>
      </c>
      <c r="P1223" s="26" t="s">
        <v>102</v>
      </c>
      <c r="Q1223" s="26"/>
      <c r="S1223" s="26"/>
    </row>
    <row r="1224" spans="1:19" x14ac:dyDescent="0.35">
      <c r="A1224" s="23">
        <v>40319</v>
      </c>
      <c r="B1224" s="27">
        <v>2010</v>
      </c>
      <c r="C1224" s="40">
        <v>5</v>
      </c>
      <c r="D1224" s="40">
        <v>21</v>
      </c>
      <c r="E1224" s="26" t="s">
        <v>117</v>
      </c>
      <c r="F1224" s="27">
        <v>1</v>
      </c>
      <c r="G1224" s="27" t="s">
        <v>108</v>
      </c>
      <c r="H1224" s="27" t="s">
        <v>615</v>
      </c>
      <c r="J1224" s="26" t="s">
        <v>86</v>
      </c>
      <c r="K1224" s="26">
        <v>59</v>
      </c>
      <c r="L1224" s="26">
        <f t="shared" si="12"/>
        <v>149.86000000000001</v>
      </c>
      <c r="M1224" s="26">
        <v>66</v>
      </c>
      <c r="N1224" s="26">
        <f t="shared" si="13"/>
        <v>167.64000000000001</v>
      </c>
      <c r="O1224">
        <v>1</v>
      </c>
      <c r="P1224" s="26" t="s">
        <v>100</v>
      </c>
      <c r="Q1224" s="26"/>
      <c r="S1224" s="26"/>
    </row>
    <row r="1225" spans="1:19" x14ac:dyDescent="0.35">
      <c r="A1225" s="23">
        <v>40320</v>
      </c>
      <c r="B1225" s="27">
        <v>2010</v>
      </c>
      <c r="C1225" s="40">
        <v>5</v>
      </c>
      <c r="D1225" s="40">
        <v>22</v>
      </c>
      <c r="E1225" s="26" t="s">
        <v>117</v>
      </c>
      <c r="F1225" s="27">
        <v>1</v>
      </c>
      <c r="G1225" s="27" t="s">
        <v>108</v>
      </c>
      <c r="H1225" s="27" t="s">
        <v>616</v>
      </c>
      <c r="J1225" s="26" t="s">
        <v>86</v>
      </c>
      <c r="K1225" s="26">
        <v>55</v>
      </c>
      <c r="L1225" s="26">
        <f t="shared" si="12"/>
        <v>139.69999999999999</v>
      </c>
      <c r="M1225" s="26">
        <v>64</v>
      </c>
      <c r="N1225" s="26">
        <f t="shared" si="13"/>
        <v>162.56</v>
      </c>
      <c r="O1225">
        <v>0</v>
      </c>
      <c r="P1225" s="26" t="s">
        <v>102</v>
      </c>
      <c r="Q1225" s="26"/>
      <c r="S1225" s="26"/>
    </row>
    <row r="1226" spans="1:19" x14ac:dyDescent="0.35">
      <c r="A1226" s="23">
        <v>40320</v>
      </c>
      <c r="B1226" s="27">
        <v>2010</v>
      </c>
      <c r="C1226" s="40">
        <v>5</v>
      </c>
      <c r="D1226" s="40">
        <v>22</v>
      </c>
      <c r="E1226" s="26" t="s">
        <v>117</v>
      </c>
      <c r="F1226" s="27">
        <v>1</v>
      </c>
      <c r="G1226" s="27" t="s">
        <v>108</v>
      </c>
      <c r="H1226" s="27" t="s">
        <v>617</v>
      </c>
      <c r="J1226" s="26" t="s">
        <v>86</v>
      </c>
      <c r="K1226" s="26">
        <v>82</v>
      </c>
      <c r="L1226" s="26">
        <f t="shared" si="12"/>
        <v>208.28</v>
      </c>
      <c r="M1226" s="26">
        <v>92</v>
      </c>
      <c r="N1226" s="26">
        <f t="shared" si="13"/>
        <v>233.68</v>
      </c>
      <c r="O1226">
        <v>1</v>
      </c>
      <c r="P1226" s="26" t="s">
        <v>101</v>
      </c>
      <c r="Q1226" s="26"/>
      <c r="S1226" s="26"/>
    </row>
    <row r="1227" spans="1:19" x14ac:dyDescent="0.35">
      <c r="A1227" s="23">
        <v>40362</v>
      </c>
      <c r="B1227" s="39">
        <v>2010</v>
      </c>
      <c r="C1227" s="39">
        <v>7</v>
      </c>
      <c r="D1227" s="39">
        <v>3</v>
      </c>
      <c r="E1227" s="26" t="s">
        <v>123</v>
      </c>
      <c r="F1227" s="39">
        <v>1</v>
      </c>
      <c r="G1227" s="39" t="s">
        <v>108</v>
      </c>
      <c r="H1227" s="39" t="s">
        <v>618</v>
      </c>
      <c r="I1227" s="28"/>
      <c r="J1227" s="26" t="s">
        <v>1332</v>
      </c>
      <c r="K1227" s="29"/>
      <c r="L1227" s="29"/>
      <c r="M1227" s="29"/>
      <c r="N1227" s="28"/>
      <c r="O1227" s="28">
        <v>1</v>
      </c>
      <c r="P1227" s="26" t="s">
        <v>107</v>
      </c>
      <c r="Q1227" s="29"/>
      <c r="R1227" s="28">
        <v>1</v>
      </c>
      <c r="S1227" s="29" t="s">
        <v>511</v>
      </c>
    </row>
    <row r="1228" spans="1:19" x14ac:dyDescent="0.35">
      <c r="A1228" s="23">
        <v>40382</v>
      </c>
      <c r="B1228" s="27">
        <v>2010</v>
      </c>
      <c r="C1228" s="27">
        <v>7</v>
      </c>
      <c r="D1228" s="27">
        <v>23</v>
      </c>
      <c r="E1228" s="26" t="s">
        <v>117</v>
      </c>
      <c r="F1228" s="27">
        <v>1</v>
      </c>
      <c r="G1228" s="27" t="s">
        <v>108</v>
      </c>
      <c r="H1228" s="27" t="s">
        <v>414</v>
      </c>
      <c r="I1228"/>
      <c r="J1228" s="26" t="s">
        <v>86</v>
      </c>
      <c r="K1228" s="26">
        <v>60</v>
      </c>
      <c r="L1228" s="26"/>
      <c r="M1228" s="26">
        <v>67</v>
      </c>
      <c r="O1228">
        <v>1</v>
      </c>
      <c r="P1228" s="26" t="s">
        <v>101</v>
      </c>
      <c r="Q1228" s="26"/>
      <c r="R1228">
        <v>1</v>
      </c>
      <c r="S1228" t="s">
        <v>619</v>
      </c>
    </row>
    <row r="1229" spans="1:19" x14ac:dyDescent="0.35">
      <c r="A1229" s="23">
        <v>40361</v>
      </c>
      <c r="B1229" s="41">
        <v>2010</v>
      </c>
      <c r="C1229" s="41">
        <v>7</v>
      </c>
      <c r="D1229" s="41">
        <v>2</v>
      </c>
      <c r="E1229" s="26" t="s">
        <v>123</v>
      </c>
      <c r="F1229" s="41">
        <v>1</v>
      </c>
      <c r="G1229" s="41" t="s">
        <v>108</v>
      </c>
      <c r="H1229" s="41" t="s">
        <v>620</v>
      </c>
      <c r="I1229" s="43"/>
      <c r="J1229" s="42" t="s">
        <v>87</v>
      </c>
      <c r="K1229" s="42">
        <v>66</v>
      </c>
      <c r="L1229" s="42"/>
      <c r="M1229" s="42">
        <v>73</v>
      </c>
      <c r="N1229" s="43"/>
      <c r="O1229" s="43">
        <v>0</v>
      </c>
      <c r="P1229" s="42" t="s">
        <v>102</v>
      </c>
      <c r="Q1229" s="42"/>
      <c r="R1229" s="43"/>
      <c r="S1229" s="43"/>
    </row>
    <row r="1230" spans="1:19" x14ac:dyDescent="0.35">
      <c r="A1230" s="23">
        <v>40362</v>
      </c>
      <c r="B1230" s="41">
        <v>2010</v>
      </c>
      <c r="C1230" s="41">
        <v>7</v>
      </c>
      <c r="D1230" s="41">
        <v>3</v>
      </c>
      <c r="E1230" s="26" t="s">
        <v>123</v>
      </c>
      <c r="F1230" s="41">
        <v>1</v>
      </c>
      <c r="G1230" s="41" t="s">
        <v>108</v>
      </c>
      <c r="H1230" s="41" t="s">
        <v>620</v>
      </c>
      <c r="I1230" s="43"/>
      <c r="J1230" s="42" t="s">
        <v>86</v>
      </c>
      <c r="K1230" s="42">
        <v>59</v>
      </c>
      <c r="L1230" s="42"/>
      <c r="M1230" s="42">
        <v>65</v>
      </c>
      <c r="N1230" s="43"/>
      <c r="O1230" s="43">
        <v>1</v>
      </c>
      <c r="P1230" s="26" t="s">
        <v>107</v>
      </c>
      <c r="Q1230" s="42"/>
      <c r="R1230" s="42"/>
      <c r="S1230" s="42"/>
    </row>
    <row r="1231" spans="1:19" x14ac:dyDescent="0.35">
      <c r="A1231" s="23">
        <v>40399</v>
      </c>
      <c r="B1231" s="41">
        <v>2010</v>
      </c>
      <c r="C1231" s="41">
        <v>8</v>
      </c>
      <c r="D1231" s="41">
        <v>9</v>
      </c>
      <c r="E1231" s="42" t="s">
        <v>123</v>
      </c>
      <c r="F1231" s="41">
        <v>1</v>
      </c>
      <c r="G1231" s="41" t="s">
        <v>108</v>
      </c>
      <c r="H1231" s="41" t="s">
        <v>620</v>
      </c>
      <c r="I1231" s="43"/>
      <c r="J1231" s="42" t="s">
        <v>87</v>
      </c>
      <c r="K1231" s="42">
        <v>62</v>
      </c>
      <c r="L1231" s="42"/>
      <c r="M1231" s="42">
        <v>69</v>
      </c>
      <c r="N1231" s="43"/>
      <c r="O1231" s="43">
        <v>0</v>
      </c>
      <c r="P1231" s="42" t="s">
        <v>102</v>
      </c>
      <c r="Q1231" s="42"/>
      <c r="R1231" s="43"/>
      <c r="S1231" s="43" t="s">
        <v>621</v>
      </c>
    </row>
    <row r="1232" spans="1:19" x14ac:dyDescent="0.35">
      <c r="A1232" s="23">
        <v>40362</v>
      </c>
      <c r="B1232" s="27">
        <v>2010</v>
      </c>
      <c r="C1232" s="27">
        <v>7</v>
      </c>
      <c r="D1232" s="27">
        <v>3</v>
      </c>
      <c r="E1232" s="26" t="s">
        <v>123</v>
      </c>
      <c r="F1232" s="27">
        <v>1</v>
      </c>
      <c r="G1232" s="27" t="s">
        <v>108</v>
      </c>
      <c r="H1232" s="27" t="s">
        <v>622</v>
      </c>
      <c r="I1232"/>
      <c r="J1232" s="26" t="s">
        <v>86</v>
      </c>
      <c r="K1232" s="26">
        <v>58</v>
      </c>
      <c r="L1232" s="26"/>
      <c r="M1232" s="26">
        <v>64</v>
      </c>
      <c r="O1232">
        <v>1</v>
      </c>
      <c r="P1232" s="26" t="s">
        <v>107</v>
      </c>
      <c r="Q1232" s="26"/>
      <c r="S1232" s="26"/>
    </row>
    <row r="1233" spans="1:19" x14ac:dyDescent="0.35">
      <c r="A1233" s="23">
        <v>40362</v>
      </c>
      <c r="B1233" s="27">
        <v>2010</v>
      </c>
      <c r="C1233" s="27">
        <v>7</v>
      </c>
      <c r="D1233" s="27">
        <v>3</v>
      </c>
      <c r="E1233" s="26" t="s">
        <v>123</v>
      </c>
      <c r="F1233" s="27">
        <v>1</v>
      </c>
      <c r="G1233" s="27" t="s">
        <v>108</v>
      </c>
      <c r="H1233" s="27" t="s">
        <v>623</v>
      </c>
      <c r="I1233"/>
      <c r="J1233" s="26" t="s">
        <v>87</v>
      </c>
      <c r="K1233" s="26">
        <v>89</v>
      </c>
      <c r="L1233" s="26"/>
      <c r="M1233" s="26">
        <v>98</v>
      </c>
      <c r="O1233">
        <v>1</v>
      </c>
      <c r="P1233" s="26" t="s">
        <v>107</v>
      </c>
      <c r="Q1233" s="26"/>
      <c r="S1233" s="26" t="s">
        <v>103</v>
      </c>
    </row>
    <row r="1234" spans="1:19" x14ac:dyDescent="0.35">
      <c r="A1234" s="23">
        <v>40362</v>
      </c>
      <c r="B1234" s="27">
        <v>2010</v>
      </c>
      <c r="C1234" s="27">
        <v>7</v>
      </c>
      <c r="D1234" s="27">
        <v>3</v>
      </c>
      <c r="E1234" s="26" t="s">
        <v>94</v>
      </c>
      <c r="F1234" s="27">
        <v>1</v>
      </c>
      <c r="G1234" s="27" t="s">
        <v>108</v>
      </c>
      <c r="H1234" s="27" t="s">
        <v>624</v>
      </c>
      <c r="I1234"/>
      <c r="J1234" s="26" t="s">
        <v>86</v>
      </c>
      <c r="K1234" s="26">
        <v>55</v>
      </c>
      <c r="L1234" s="26"/>
      <c r="M1234" s="26">
        <v>67</v>
      </c>
      <c r="O1234">
        <v>1</v>
      </c>
      <c r="P1234" s="26" t="s">
        <v>107</v>
      </c>
      <c r="Q1234" s="26"/>
      <c r="S1234" s="26" t="s">
        <v>129</v>
      </c>
    </row>
    <row r="1235" spans="1:19" x14ac:dyDescent="0.35">
      <c r="A1235" s="23">
        <v>40361</v>
      </c>
      <c r="B1235" s="41">
        <v>2010</v>
      </c>
      <c r="C1235" s="41">
        <v>7</v>
      </c>
      <c r="D1235" s="41">
        <v>2</v>
      </c>
      <c r="E1235" s="26" t="s">
        <v>123</v>
      </c>
      <c r="F1235" s="41">
        <v>1</v>
      </c>
      <c r="G1235" s="41" t="s">
        <v>108</v>
      </c>
      <c r="H1235" s="41" t="s">
        <v>625</v>
      </c>
      <c r="I1235" s="43"/>
      <c r="J1235" s="42" t="s">
        <v>87</v>
      </c>
      <c r="K1235" s="42">
        <v>72</v>
      </c>
      <c r="L1235" s="42"/>
      <c r="M1235" s="42">
        <v>81</v>
      </c>
      <c r="N1235" s="43"/>
      <c r="O1235" s="43">
        <v>1</v>
      </c>
      <c r="P1235" s="42" t="s">
        <v>101</v>
      </c>
      <c r="Q1235" s="42"/>
      <c r="R1235" s="43"/>
      <c r="S1235" s="43" t="s">
        <v>626</v>
      </c>
    </row>
    <row r="1236" spans="1:19" x14ac:dyDescent="0.35">
      <c r="A1236" s="23">
        <v>40362</v>
      </c>
      <c r="B1236" s="41">
        <v>2010</v>
      </c>
      <c r="C1236" s="41">
        <v>7</v>
      </c>
      <c r="D1236" s="41">
        <v>3</v>
      </c>
      <c r="E1236" s="26" t="s">
        <v>94</v>
      </c>
      <c r="F1236" s="41">
        <v>1</v>
      </c>
      <c r="G1236" s="41" t="s">
        <v>108</v>
      </c>
      <c r="H1236" s="41" t="s">
        <v>625</v>
      </c>
      <c r="I1236" s="43"/>
      <c r="J1236" s="42" t="s">
        <v>87</v>
      </c>
      <c r="K1236" s="42">
        <v>72</v>
      </c>
      <c r="L1236" s="42"/>
      <c r="M1236" s="42">
        <v>80</v>
      </c>
      <c r="N1236" s="43"/>
      <c r="O1236" s="43">
        <v>0</v>
      </c>
      <c r="P1236" s="42" t="s">
        <v>102</v>
      </c>
      <c r="Q1236" s="42"/>
      <c r="R1236" s="42"/>
      <c r="S1236" s="42" t="s">
        <v>217</v>
      </c>
    </row>
    <row r="1237" spans="1:19" x14ac:dyDescent="0.35">
      <c r="A1237" s="23">
        <v>40364</v>
      </c>
      <c r="B1237" s="41">
        <v>2010</v>
      </c>
      <c r="C1237" s="41">
        <v>7</v>
      </c>
      <c r="D1237" s="41">
        <v>5</v>
      </c>
      <c r="E1237" s="26" t="s">
        <v>123</v>
      </c>
      <c r="F1237" s="41">
        <v>1</v>
      </c>
      <c r="G1237" s="41" t="s">
        <v>108</v>
      </c>
      <c r="H1237" s="41" t="s">
        <v>625</v>
      </c>
      <c r="I1237" s="43"/>
      <c r="J1237" s="42" t="s">
        <v>86</v>
      </c>
      <c r="K1237" s="42"/>
      <c r="L1237" s="42"/>
      <c r="M1237" s="42"/>
      <c r="N1237" s="43"/>
      <c r="O1237" s="43">
        <v>0</v>
      </c>
      <c r="P1237" s="42" t="s">
        <v>102</v>
      </c>
      <c r="Q1237" s="42"/>
      <c r="R1237" s="43">
        <v>1</v>
      </c>
      <c r="S1237" s="42" t="s">
        <v>511</v>
      </c>
    </row>
    <row r="1238" spans="1:19" x14ac:dyDescent="0.35">
      <c r="A1238" s="23">
        <v>40372</v>
      </c>
      <c r="B1238" s="41">
        <v>2010</v>
      </c>
      <c r="C1238" s="41">
        <v>7</v>
      </c>
      <c r="D1238" s="41">
        <v>13</v>
      </c>
      <c r="E1238" s="42" t="s">
        <v>117</v>
      </c>
      <c r="F1238" s="41">
        <v>1</v>
      </c>
      <c r="G1238" s="41" t="s">
        <v>108</v>
      </c>
      <c r="H1238" s="41" t="s">
        <v>625</v>
      </c>
      <c r="I1238" s="43"/>
      <c r="J1238" s="26" t="s">
        <v>1332</v>
      </c>
      <c r="K1238" s="42">
        <v>61</v>
      </c>
      <c r="L1238" s="42"/>
      <c r="M1238" s="42">
        <v>70</v>
      </c>
      <c r="N1238" s="43"/>
      <c r="O1238" s="43">
        <v>0</v>
      </c>
      <c r="P1238" s="42" t="s">
        <v>102</v>
      </c>
      <c r="Q1238" s="42"/>
      <c r="R1238" s="43">
        <v>1</v>
      </c>
      <c r="S1238" s="43" t="s">
        <v>511</v>
      </c>
    </row>
    <row r="1239" spans="1:19" x14ac:dyDescent="0.35">
      <c r="A1239" s="23">
        <v>40362</v>
      </c>
      <c r="B1239" s="27">
        <v>2010</v>
      </c>
      <c r="C1239" s="27">
        <v>7</v>
      </c>
      <c r="D1239" s="27">
        <v>3</v>
      </c>
      <c r="E1239" s="26" t="s">
        <v>94</v>
      </c>
      <c r="F1239" s="27">
        <v>1</v>
      </c>
      <c r="G1239" s="27" t="s">
        <v>108</v>
      </c>
      <c r="H1239" s="27" t="s">
        <v>627</v>
      </c>
      <c r="I1239"/>
      <c r="J1239" s="26" t="s">
        <v>87</v>
      </c>
      <c r="K1239" s="26">
        <v>78</v>
      </c>
      <c r="L1239" s="26"/>
      <c r="M1239" s="26">
        <v>84</v>
      </c>
      <c r="O1239">
        <v>1</v>
      </c>
      <c r="P1239" s="26" t="s">
        <v>101</v>
      </c>
      <c r="Q1239" s="26"/>
      <c r="S1239" s="26"/>
    </row>
    <row r="1240" spans="1:19" x14ac:dyDescent="0.35">
      <c r="A1240" s="23">
        <v>40361</v>
      </c>
      <c r="B1240" s="27">
        <v>2010</v>
      </c>
      <c r="C1240" s="27">
        <v>7</v>
      </c>
      <c r="D1240" s="27">
        <v>2</v>
      </c>
      <c r="E1240" s="26" t="s">
        <v>123</v>
      </c>
      <c r="F1240" s="27">
        <v>1</v>
      </c>
      <c r="G1240" s="27" t="s">
        <v>108</v>
      </c>
      <c r="H1240" s="27" t="s">
        <v>628</v>
      </c>
      <c r="I1240"/>
      <c r="J1240" s="26" t="s">
        <v>87</v>
      </c>
      <c r="K1240" s="26">
        <v>74</v>
      </c>
      <c r="L1240" s="26"/>
      <c r="M1240" s="26">
        <v>82</v>
      </c>
      <c r="O1240">
        <v>1</v>
      </c>
      <c r="P1240" s="26" t="s">
        <v>101</v>
      </c>
      <c r="Q1240" s="26"/>
      <c r="R1240"/>
      <c r="S1240" t="s">
        <v>626</v>
      </c>
    </row>
    <row r="1241" spans="1:19" x14ac:dyDescent="0.35">
      <c r="A1241" s="23">
        <v>40361</v>
      </c>
      <c r="B1241" s="27">
        <v>2010</v>
      </c>
      <c r="C1241" s="27">
        <v>7</v>
      </c>
      <c r="D1241" s="27">
        <v>2</v>
      </c>
      <c r="E1241" s="26" t="s">
        <v>123</v>
      </c>
      <c r="F1241" s="27">
        <v>1</v>
      </c>
      <c r="G1241" s="27" t="s">
        <v>108</v>
      </c>
      <c r="H1241" s="27" t="s">
        <v>629</v>
      </c>
      <c r="I1241"/>
      <c r="J1241" s="26" t="s">
        <v>87</v>
      </c>
      <c r="K1241" s="26">
        <v>63</v>
      </c>
      <c r="L1241" s="26"/>
      <c r="M1241" s="26">
        <v>70</v>
      </c>
      <c r="O1241">
        <v>0</v>
      </c>
      <c r="P1241" s="26" t="s">
        <v>102</v>
      </c>
      <c r="Q1241" s="26"/>
      <c r="R1241"/>
    </row>
    <row r="1242" spans="1:19" x14ac:dyDescent="0.35">
      <c r="A1242" s="23">
        <v>40363</v>
      </c>
      <c r="B1242" s="27">
        <v>2010</v>
      </c>
      <c r="C1242" s="27">
        <v>7</v>
      </c>
      <c r="D1242" s="27">
        <v>4</v>
      </c>
      <c r="E1242" s="26" t="s">
        <v>117</v>
      </c>
      <c r="F1242" s="27">
        <v>1</v>
      </c>
      <c r="G1242" s="27" t="s">
        <v>108</v>
      </c>
      <c r="H1242" s="27" t="s">
        <v>630</v>
      </c>
      <c r="I1242"/>
      <c r="J1242" s="26" t="s">
        <v>87</v>
      </c>
      <c r="K1242" s="26">
        <v>70</v>
      </c>
      <c r="L1242" s="26"/>
      <c r="M1242" s="26">
        <v>79</v>
      </c>
      <c r="O1242">
        <v>1</v>
      </c>
      <c r="P1242" s="26" t="s">
        <v>101</v>
      </c>
      <c r="Q1242" s="26"/>
      <c r="S1242" s="26"/>
    </row>
    <row r="1243" spans="1:19" x14ac:dyDescent="0.35">
      <c r="A1243" s="23">
        <v>40363</v>
      </c>
      <c r="B1243" s="27">
        <v>2010</v>
      </c>
      <c r="C1243" s="27">
        <v>7</v>
      </c>
      <c r="D1243" s="27">
        <v>4</v>
      </c>
      <c r="E1243" s="26" t="s">
        <v>117</v>
      </c>
      <c r="F1243" s="27">
        <v>1</v>
      </c>
      <c r="G1243" s="27" t="s">
        <v>108</v>
      </c>
      <c r="H1243" s="27" t="s">
        <v>631</v>
      </c>
      <c r="I1243"/>
      <c r="J1243" s="26" t="s">
        <v>86</v>
      </c>
      <c r="K1243" s="26">
        <v>62</v>
      </c>
      <c r="L1243" s="26"/>
      <c r="M1243" s="26">
        <v>71</v>
      </c>
      <c r="O1243">
        <v>1</v>
      </c>
      <c r="P1243" s="26" t="s">
        <v>100</v>
      </c>
      <c r="Q1243" s="26"/>
      <c r="S1243" s="26"/>
    </row>
    <row r="1244" spans="1:19" x14ac:dyDescent="0.35">
      <c r="A1244" s="23">
        <v>40363</v>
      </c>
      <c r="B1244" s="27">
        <v>2010</v>
      </c>
      <c r="C1244" s="27">
        <v>7</v>
      </c>
      <c r="D1244" s="27">
        <v>4</v>
      </c>
      <c r="E1244" s="26" t="s">
        <v>117</v>
      </c>
      <c r="F1244" s="27">
        <v>1</v>
      </c>
      <c r="G1244" s="27" t="s">
        <v>108</v>
      </c>
      <c r="H1244" s="27" t="s">
        <v>632</v>
      </c>
      <c r="I1244"/>
      <c r="J1244" s="26" t="s">
        <v>86</v>
      </c>
      <c r="K1244" s="26">
        <v>59</v>
      </c>
      <c r="L1244" s="26"/>
      <c r="M1244" s="26">
        <v>65</v>
      </c>
      <c r="O1244">
        <v>1</v>
      </c>
      <c r="P1244" s="26" t="s">
        <v>100</v>
      </c>
      <c r="Q1244" s="26"/>
      <c r="S1244" s="26"/>
    </row>
    <row r="1245" spans="1:19" x14ac:dyDescent="0.35">
      <c r="A1245" s="23">
        <v>40363</v>
      </c>
      <c r="B1245" s="27">
        <v>2010</v>
      </c>
      <c r="C1245" s="27">
        <v>7</v>
      </c>
      <c r="D1245" s="27">
        <v>4</v>
      </c>
      <c r="E1245" s="26" t="s">
        <v>119</v>
      </c>
      <c r="F1245" s="27">
        <v>1</v>
      </c>
      <c r="G1245" s="27" t="s">
        <v>108</v>
      </c>
      <c r="H1245" s="27" t="s">
        <v>633</v>
      </c>
      <c r="I1245"/>
      <c r="J1245" s="26" t="s">
        <v>86</v>
      </c>
      <c r="K1245" s="26">
        <v>68</v>
      </c>
      <c r="L1245" s="26"/>
      <c r="M1245" s="26">
        <v>76</v>
      </c>
      <c r="O1245">
        <v>1</v>
      </c>
      <c r="P1245" s="26" t="s">
        <v>101</v>
      </c>
      <c r="Q1245" s="26"/>
      <c r="S1245" s="26"/>
    </row>
    <row r="1246" spans="1:19" x14ac:dyDescent="0.35">
      <c r="A1246" s="23">
        <v>40363</v>
      </c>
      <c r="B1246" s="27">
        <v>2010</v>
      </c>
      <c r="C1246" s="27">
        <v>7</v>
      </c>
      <c r="D1246" s="27">
        <v>4</v>
      </c>
      <c r="E1246" s="26" t="s">
        <v>123</v>
      </c>
      <c r="F1246" s="27">
        <v>1</v>
      </c>
      <c r="G1246" s="27" t="s">
        <v>108</v>
      </c>
      <c r="H1246" s="27" t="s">
        <v>634</v>
      </c>
      <c r="I1246"/>
      <c r="J1246" s="26" t="s">
        <v>86</v>
      </c>
      <c r="K1246" s="26">
        <v>60</v>
      </c>
      <c r="L1246" s="26"/>
      <c r="M1246" s="26">
        <v>68</v>
      </c>
      <c r="O1246">
        <v>0</v>
      </c>
      <c r="P1246" s="26" t="s">
        <v>102</v>
      </c>
      <c r="Q1246" s="26"/>
      <c r="S1246" s="26"/>
    </row>
    <row r="1247" spans="1:19" x14ac:dyDescent="0.35">
      <c r="A1247" s="23">
        <v>40363</v>
      </c>
      <c r="B1247" s="27">
        <v>2010</v>
      </c>
      <c r="C1247" s="27">
        <v>7</v>
      </c>
      <c r="D1247" s="27">
        <v>4</v>
      </c>
      <c r="E1247" s="26" t="s">
        <v>123</v>
      </c>
      <c r="F1247" s="27">
        <v>1</v>
      </c>
      <c r="G1247" s="27" t="s">
        <v>108</v>
      </c>
      <c r="H1247" s="27" t="s">
        <v>635</v>
      </c>
      <c r="I1247"/>
      <c r="J1247" s="26" t="s">
        <v>87</v>
      </c>
      <c r="K1247" s="26">
        <v>69</v>
      </c>
      <c r="L1247" s="26"/>
      <c r="M1247" s="26">
        <v>79</v>
      </c>
      <c r="O1247">
        <v>1</v>
      </c>
      <c r="P1247" s="26" t="s">
        <v>101</v>
      </c>
      <c r="Q1247" s="26"/>
      <c r="S1247" s="26"/>
    </row>
    <row r="1248" spans="1:19" x14ac:dyDescent="0.35">
      <c r="A1248" s="23">
        <v>40363</v>
      </c>
      <c r="B1248" s="27">
        <v>2010</v>
      </c>
      <c r="C1248" s="27">
        <v>7</v>
      </c>
      <c r="D1248" s="27">
        <v>4</v>
      </c>
      <c r="E1248" s="26" t="s">
        <v>123</v>
      </c>
      <c r="F1248" s="27">
        <v>1</v>
      </c>
      <c r="G1248" s="27" t="s">
        <v>108</v>
      </c>
      <c r="H1248" s="27" t="s">
        <v>636</v>
      </c>
      <c r="I1248"/>
      <c r="J1248" s="26" t="s">
        <v>87</v>
      </c>
      <c r="K1248" s="26">
        <v>75</v>
      </c>
      <c r="L1248" s="26"/>
      <c r="M1248" s="26">
        <v>79</v>
      </c>
      <c r="O1248">
        <v>1</v>
      </c>
      <c r="P1248" s="26" t="s">
        <v>101</v>
      </c>
      <c r="Q1248" s="26"/>
      <c r="S1248" s="26"/>
    </row>
    <row r="1249" spans="1:19" x14ac:dyDescent="0.35">
      <c r="A1249" s="23">
        <v>40363</v>
      </c>
      <c r="B1249" s="27">
        <v>2010</v>
      </c>
      <c r="C1249" s="27">
        <v>7</v>
      </c>
      <c r="D1249" s="27">
        <v>4</v>
      </c>
      <c r="E1249" s="26" t="s">
        <v>94</v>
      </c>
      <c r="F1249" s="27">
        <v>1</v>
      </c>
      <c r="G1249" s="27" t="s">
        <v>108</v>
      </c>
      <c r="H1249" s="27" t="s">
        <v>637</v>
      </c>
      <c r="I1249"/>
      <c r="J1249" s="26" t="s">
        <v>87</v>
      </c>
      <c r="K1249" s="26">
        <v>72</v>
      </c>
      <c r="L1249" s="26"/>
      <c r="M1249" s="26">
        <v>81</v>
      </c>
      <c r="O1249">
        <v>0</v>
      </c>
      <c r="P1249" s="26" t="s">
        <v>102</v>
      </c>
      <c r="Q1249" s="26"/>
      <c r="S1249" s="26"/>
    </row>
    <row r="1250" spans="1:19" x14ac:dyDescent="0.35">
      <c r="A1250" s="23">
        <v>40363</v>
      </c>
      <c r="B1250" s="27">
        <v>2010</v>
      </c>
      <c r="C1250" s="27">
        <v>7</v>
      </c>
      <c r="D1250" s="27">
        <v>4</v>
      </c>
      <c r="E1250" s="26" t="s">
        <v>94</v>
      </c>
      <c r="F1250" s="27">
        <v>1</v>
      </c>
      <c r="G1250" s="27" t="s">
        <v>108</v>
      </c>
      <c r="H1250" s="27" t="s">
        <v>638</v>
      </c>
      <c r="I1250"/>
      <c r="J1250" s="26" t="s">
        <v>87</v>
      </c>
      <c r="K1250" s="26">
        <v>76</v>
      </c>
      <c r="L1250" s="26"/>
      <c r="M1250" s="26">
        <v>87</v>
      </c>
      <c r="O1250">
        <v>1</v>
      </c>
      <c r="P1250" s="26" t="s">
        <v>100</v>
      </c>
      <c r="Q1250" s="26"/>
      <c r="S1250" s="26" t="s">
        <v>639</v>
      </c>
    </row>
    <row r="1251" spans="1:19" x14ac:dyDescent="0.35">
      <c r="A1251" s="23">
        <v>40363</v>
      </c>
      <c r="B1251" s="27">
        <v>2010</v>
      </c>
      <c r="C1251" s="27">
        <v>7</v>
      </c>
      <c r="D1251" s="27">
        <v>4</v>
      </c>
      <c r="E1251" s="26" t="s">
        <v>94</v>
      </c>
      <c r="F1251" s="27">
        <v>1</v>
      </c>
      <c r="G1251" s="27" t="s">
        <v>108</v>
      </c>
      <c r="H1251" s="27" t="s">
        <v>640</v>
      </c>
      <c r="I1251"/>
      <c r="J1251" s="26" t="s">
        <v>87</v>
      </c>
      <c r="K1251" s="26">
        <v>85</v>
      </c>
      <c r="L1251" s="26"/>
      <c r="M1251" s="26">
        <v>93</v>
      </c>
      <c r="O1251">
        <v>1</v>
      </c>
      <c r="P1251" s="26" t="s">
        <v>100</v>
      </c>
      <c r="Q1251" s="26"/>
      <c r="S1251" s="26">
        <v>10</v>
      </c>
    </row>
    <row r="1252" spans="1:19" x14ac:dyDescent="0.35">
      <c r="A1252" s="23">
        <v>40373</v>
      </c>
      <c r="B1252" s="27">
        <v>2010</v>
      </c>
      <c r="C1252" s="27">
        <v>7</v>
      </c>
      <c r="D1252" s="27">
        <v>14</v>
      </c>
      <c r="E1252" s="26" t="s">
        <v>123</v>
      </c>
      <c r="F1252" s="27">
        <v>1</v>
      </c>
      <c r="G1252" s="27" t="s">
        <v>108</v>
      </c>
      <c r="H1252" s="27" t="s">
        <v>640</v>
      </c>
      <c r="I1252"/>
      <c r="J1252" s="26" t="s">
        <v>1332</v>
      </c>
      <c r="K1252" s="26"/>
      <c r="L1252" s="26"/>
      <c r="M1252" s="26"/>
      <c r="O1252">
        <v>0</v>
      </c>
      <c r="P1252" s="26" t="s">
        <v>102</v>
      </c>
      <c r="Q1252" s="26"/>
      <c r="R1252">
        <v>1</v>
      </c>
      <c r="S1252" t="s">
        <v>511</v>
      </c>
    </row>
    <row r="1253" spans="1:19" x14ac:dyDescent="0.35">
      <c r="A1253" s="23">
        <v>40402</v>
      </c>
      <c r="B1253" s="27">
        <v>2010</v>
      </c>
      <c r="C1253" s="27">
        <v>8</v>
      </c>
      <c r="D1253" s="27">
        <v>12</v>
      </c>
      <c r="E1253" s="26" t="s">
        <v>123</v>
      </c>
      <c r="F1253" s="27">
        <v>1</v>
      </c>
      <c r="G1253" s="27" t="s">
        <v>108</v>
      </c>
      <c r="H1253" s="27" t="s">
        <v>640</v>
      </c>
      <c r="I1253"/>
      <c r="J1253" s="26" t="s">
        <v>86</v>
      </c>
      <c r="K1253" s="26"/>
      <c r="L1253" s="26"/>
      <c r="M1253" s="26"/>
      <c r="O1253">
        <v>1</v>
      </c>
      <c r="P1253" s="26" t="s">
        <v>101</v>
      </c>
      <c r="Q1253" s="26"/>
      <c r="R1253">
        <v>1</v>
      </c>
      <c r="S1253" t="s">
        <v>515</v>
      </c>
    </row>
    <row r="1254" spans="1:19" x14ac:dyDescent="0.35">
      <c r="A1254" s="23">
        <v>40363</v>
      </c>
      <c r="B1254" s="27">
        <v>2010</v>
      </c>
      <c r="C1254" s="27">
        <v>7</v>
      </c>
      <c r="D1254" s="27">
        <v>4</v>
      </c>
      <c r="E1254" s="26" t="s">
        <v>94</v>
      </c>
      <c r="F1254" s="27">
        <v>1</v>
      </c>
      <c r="G1254" s="27" t="s">
        <v>108</v>
      </c>
      <c r="H1254" s="27" t="s">
        <v>641</v>
      </c>
      <c r="I1254"/>
      <c r="J1254" s="26" t="s">
        <v>86</v>
      </c>
      <c r="K1254" s="26">
        <v>65</v>
      </c>
      <c r="L1254" s="26"/>
      <c r="M1254" s="26">
        <v>73</v>
      </c>
      <c r="O1254">
        <v>1</v>
      </c>
      <c r="P1254" s="26" t="s">
        <v>100</v>
      </c>
      <c r="Q1254" s="26"/>
      <c r="S1254" s="26"/>
    </row>
    <row r="1255" spans="1:19" x14ac:dyDescent="0.35">
      <c r="A1255" s="23">
        <v>40369</v>
      </c>
      <c r="B1255" s="27">
        <v>2010</v>
      </c>
      <c r="C1255" s="27">
        <v>7</v>
      </c>
      <c r="D1255" s="27">
        <v>10</v>
      </c>
      <c r="E1255" s="26" t="s">
        <v>123</v>
      </c>
      <c r="F1255" s="27">
        <v>1</v>
      </c>
      <c r="G1255" s="27" t="s">
        <v>108</v>
      </c>
      <c r="H1255" s="27" t="s">
        <v>642</v>
      </c>
      <c r="I1255"/>
      <c r="J1255" s="26" t="s">
        <v>86</v>
      </c>
      <c r="K1255" s="26">
        <v>62</v>
      </c>
      <c r="L1255" s="26"/>
      <c r="M1255" s="26">
        <v>71</v>
      </c>
      <c r="O1255">
        <v>1</v>
      </c>
      <c r="P1255" s="26" t="s">
        <v>101</v>
      </c>
      <c r="Q1255" s="26"/>
      <c r="R1255"/>
    </row>
    <row r="1256" spans="1:19" x14ac:dyDescent="0.35">
      <c r="A1256" s="23">
        <v>40369</v>
      </c>
      <c r="B1256" s="27">
        <v>2010</v>
      </c>
      <c r="C1256" s="27">
        <v>7</v>
      </c>
      <c r="D1256" s="27">
        <v>10</v>
      </c>
      <c r="E1256" s="26" t="s">
        <v>119</v>
      </c>
      <c r="F1256" s="27">
        <v>1</v>
      </c>
      <c r="G1256" s="27" t="s">
        <v>108</v>
      </c>
      <c r="H1256" s="27" t="s">
        <v>643</v>
      </c>
      <c r="I1256"/>
      <c r="J1256" s="26" t="s">
        <v>87</v>
      </c>
      <c r="K1256" s="26">
        <v>66</v>
      </c>
      <c r="L1256" s="26"/>
      <c r="M1256" s="26">
        <v>75</v>
      </c>
      <c r="O1256">
        <v>0</v>
      </c>
      <c r="P1256" s="26" t="s">
        <v>102</v>
      </c>
      <c r="Q1256" s="26"/>
      <c r="R1256"/>
      <c r="S1256" t="s">
        <v>644</v>
      </c>
    </row>
    <row r="1257" spans="1:19" x14ac:dyDescent="0.35">
      <c r="A1257" s="23">
        <v>40368</v>
      </c>
      <c r="B1257" s="27">
        <v>2010</v>
      </c>
      <c r="C1257" s="27">
        <v>7</v>
      </c>
      <c r="D1257" s="27">
        <v>9</v>
      </c>
      <c r="E1257" s="26" t="s">
        <v>94</v>
      </c>
      <c r="F1257" s="27">
        <v>1</v>
      </c>
      <c r="G1257" s="27" t="s">
        <v>108</v>
      </c>
      <c r="H1257" s="27" t="s">
        <v>645</v>
      </c>
      <c r="I1257"/>
      <c r="J1257" s="26" t="s">
        <v>87</v>
      </c>
      <c r="K1257" s="26">
        <v>83</v>
      </c>
      <c r="L1257" s="26"/>
      <c r="M1257" s="26">
        <v>94</v>
      </c>
      <c r="O1257">
        <v>1</v>
      </c>
      <c r="P1257" s="26" t="s">
        <v>101</v>
      </c>
      <c r="Q1257" s="26"/>
      <c r="R1257"/>
    </row>
    <row r="1258" spans="1:19" x14ac:dyDescent="0.35">
      <c r="A1258" s="23">
        <v>40368</v>
      </c>
      <c r="B1258" s="27">
        <v>2010</v>
      </c>
      <c r="C1258" s="27">
        <v>7</v>
      </c>
      <c r="D1258" s="27">
        <v>9</v>
      </c>
      <c r="E1258" s="26" t="s">
        <v>123</v>
      </c>
      <c r="F1258" s="27">
        <v>1</v>
      </c>
      <c r="G1258" s="27" t="s">
        <v>108</v>
      </c>
      <c r="H1258" s="27" t="s">
        <v>646</v>
      </c>
      <c r="I1258"/>
      <c r="J1258" s="26" t="s">
        <v>86</v>
      </c>
      <c r="K1258" s="26">
        <v>66</v>
      </c>
      <c r="L1258" s="26"/>
      <c r="M1258" s="26">
        <v>71</v>
      </c>
      <c r="O1258">
        <v>1</v>
      </c>
      <c r="P1258" s="26" t="s">
        <v>101</v>
      </c>
      <c r="Q1258" s="26"/>
      <c r="R1258"/>
    </row>
    <row r="1259" spans="1:19" x14ac:dyDescent="0.35">
      <c r="A1259" s="23">
        <v>40368</v>
      </c>
      <c r="B1259" s="27">
        <v>2010</v>
      </c>
      <c r="C1259" s="27">
        <v>7</v>
      </c>
      <c r="D1259" s="27">
        <v>9</v>
      </c>
      <c r="E1259" s="26" t="s">
        <v>123</v>
      </c>
      <c r="F1259" s="27">
        <v>1</v>
      </c>
      <c r="G1259" s="27" t="s">
        <v>108</v>
      </c>
      <c r="H1259" s="27" t="s">
        <v>647</v>
      </c>
      <c r="I1259"/>
      <c r="J1259" s="26" t="s">
        <v>87</v>
      </c>
      <c r="K1259" s="26">
        <v>71</v>
      </c>
      <c r="L1259" s="26"/>
      <c r="M1259" s="26">
        <v>80</v>
      </c>
      <c r="O1259">
        <v>1</v>
      </c>
      <c r="P1259" s="26" t="s">
        <v>100</v>
      </c>
      <c r="Q1259" s="26"/>
      <c r="R1259"/>
    </row>
    <row r="1260" spans="1:19" x14ac:dyDescent="0.35">
      <c r="A1260" s="23">
        <v>40368</v>
      </c>
      <c r="B1260" s="27">
        <v>2010</v>
      </c>
      <c r="C1260" s="27">
        <v>7</v>
      </c>
      <c r="D1260" s="27">
        <v>9</v>
      </c>
      <c r="E1260" s="26" t="s">
        <v>123</v>
      </c>
      <c r="F1260" s="27">
        <v>1</v>
      </c>
      <c r="G1260" s="27" t="s">
        <v>108</v>
      </c>
      <c r="H1260" s="27" t="s">
        <v>648</v>
      </c>
      <c r="I1260"/>
      <c r="J1260" s="26" t="s">
        <v>86</v>
      </c>
      <c r="K1260" s="26">
        <v>67</v>
      </c>
      <c r="L1260" s="26"/>
      <c r="M1260" s="26">
        <v>75</v>
      </c>
      <c r="O1260">
        <v>1</v>
      </c>
      <c r="P1260" s="26" t="s">
        <v>101</v>
      </c>
      <c r="Q1260" s="26"/>
      <c r="R1260"/>
    </row>
    <row r="1261" spans="1:19" x14ac:dyDescent="0.35">
      <c r="A1261" s="23">
        <v>40368</v>
      </c>
      <c r="B1261" s="27">
        <v>2010</v>
      </c>
      <c r="C1261" s="27">
        <v>7</v>
      </c>
      <c r="D1261" s="27">
        <v>9</v>
      </c>
      <c r="E1261" s="26" t="s">
        <v>123</v>
      </c>
      <c r="F1261" s="27">
        <v>1</v>
      </c>
      <c r="G1261" s="27" t="s">
        <v>108</v>
      </c>
      <c r="H1261" s="27" t="s">
        <v>649</v>
      </c>
      <c r="I1261"/>
      <c r="J1261" s="26" t="s">
        <v>87</v>
      </c>
      <c r="K1261" s="26">
        <v>70</v>
      </c>
      <c r="L1261" s="26"/>
      <c r="M1261" s="26">
        <v>78</v>
      </c>
      <c r="O1261">
        <v>0</v>
      </c>
      <c r="P1261" s="26" t="s">
        <v>102</v>
      </c>
      <c r="Q1261" s="26"/>
      <c r="R1261"/>
    </row>
    <row r="1262" spans="1:19" x14ac:dyDescent="0.35">
      <c r="A1262" s="23">
        <v>40369</v>
      </c>
      <c r="B1262" s="27">
        <v>2010</v>
      </c>
      <c r="C1262" s="27">
        <v>7</v>
      </c>
      <c r="D1262" s="27">
        <v>10</v>
      </c>
      <c r="E1262" s="26" t="s">
        <v>123</v>
      </c>
      <c r="F1262" s="27">
        <v>1</v>
      </c>
      <c r="G1262" s="27" t="s">
        <v>108</v>
      </c>
      <c r="H1262" s="27" t="s">
        <v>649</v>
      </c>
      <c r="I1262"/>
      <c r="J1262" s="26" t="s">
        <v>87</v>
      </c>
      <c r="K1262" s="26"/>
      <c r="L1262" s="26"/>
      <c r="M1262" s="26"/>
      <c r="O1262">
        <v>1</v>
      </c>
      <c r="P1262" s="26" t="s">
        <v>101</v>
      </c>
      <c r="Q1262" s="26"/>
      <c r="R1262">
        <v>1</v>
      </c>
      <c r="S1262" t="s">
        <v>511</v>
      </c>
    </row>
    <row r="1263" spans="1:19" x14ac:dyDescent="0.35">
      <c r="A1263" s="23">
        <v>40368</v>
      </c>
      <c r="B1263" s="27">
        <v>2010</v>
      </c>
      <c r="C1263" s="27">
        <v>7</v>
      </c>
      <c r="D1263" s="27">
        <v>9</v>
      </c>
      <c r="E1263" s="26" t="s">
        <v>123</v>
      </c>
      <c r="F1263" s="27">
        <v>1</v>
      </c>
      <c r="G1263" s="27" t="s">
        <v>108</v>
      </c>
      <c r="H1263" s="27" t="s">
        <v>650</v>
      </c>
      <c r="I1263"/>
      <c r="J1263" s="26" t="s">
        <v>87</v>
      </c>
      <c r="K1263" s="26">
        <v>72</v>
      </c>
      <c r="L1263" s="26"/>
      <c r="M1263" s="26">
        <v>80</v>
      </c>
      <c r="O1263">
        <v>1</v>
      </c>
      <c r="P1263" s="26" t="s">
        <v>100</v>
      </c>
      <c r="Q1263" s="26"/>
      <c r="S1263" s="26"/>
    </row>
    <row r="1264" spans="1:19" x14ac:dyDescent="0.35">
      <c r="A1264" s="23">
        <v>40368</v>
      </c>
      <c r="B1264" s="27">
        <v>2010</v>
      </c>
      <c r="C1264" s="27">
        <v>7</v>
      </c>
      <c r="D1264" s="27">
        <v>9</v>
      </c>
      <c r="E1264" s="26" t="s">
        <v>117</v>
      </c>
      <c r="F1264" s="27">
        <v>1</v>
      </c>
      <c r="G1264" s="27" t="s">
        <v>108</v>
      </c>
      <c r="H1264" s="27" t="s">
        <v>651</v>
      </c>
      <c r="I1264"/>
      <c r="J1264" s="26" t="s">
        <v>86</v>
      </c>
      <c r="K1264" s="26">
        <v>56</v>
      </c>
      <c r="L1264" s="26"/>
      <c r="M1264" s="26">
        <v>63</v>
      </c>
      <c r="O1264">
        <v>0</v>
      </c>
      <c r="P1264" s="26" t="s">
        <v>102</v>
      </c>
      <c r="Q1264" s="26"/>
      <c r="S1264" s="26" t="s">
        <v>652</v>
      </c>
    </row>
    <row r="1265" spans="1:19" x14ac:dyDescent="0.35">
      <c r="A1265" s="23">
        <v>40367</v>
      </c>
      <c r="B1265" s="39">
        <v>2010</v>
      </c>
      <c r="C1265" s="39">
        <v>7</v>
      </c>
      <c r="D1265" s="39">
        <v>8</v>
      </c>
      <c r="E1265" s="29" t="s">
        <v>123</v>
      </c>
      <c r="F1265" s="39">
        <v>1</v>
      </c>
      <c r="G1265" s="39" t="s">
        <v>108</v>
      </c>
      <c r="H1265" s="39" t="s">
        <v>653</v>
      </c>
      <c r="I1265" s="28"/>
      <c r="J1265" s="29" t="s">
        <v>86</v>
      </c>
      <c r="K1265" s="29">
        <v>58</v>
      </c>
      <c r="L1265" s="29"/>
      <c r="M1265" s="29">
        <v>66</v>
      </c>
      <c r="N1265" s="28"/>
      <c r="O1265" s="28">
        <v>0</v>
      </c>
      <c r="P1265" s="29" t="s">
        <v>102</v>
      </c>
      <c r="Q1265" s="29"/>
      <c r="R1265" s="28">
        <v>1</v>
      </c>
      <c r="S1265" s="29" t="s">
        <v>511</v>
      </c>
    </row>
    <row r="1266" spans="1:19" x14ac:dyDescent="0.35">
      <c r="A1266" s="23">
        <v>40372</v>
      </c>
      <c r="B1266" s="39">
        <v>2010</v>
      </c>
      <c r="C1266" s="39">
        <v>7</v>
      </c>
      <c r="D1266" s="39">
        <v>13</v>
      </c>
      <c r="E1266" s="29" t="s">
        <v>123</v>
      </c>
      <c r="F1266" s="39">
        <v>1</v>
      </c>
      <c r="G1266" s="39" t="s">
        <v>108</v>
      </c>
      <c r="H1266" s="39" t="s">
        <v>653</v>
      </c>
      <c r="I1266" s="28"/>
      <c r="J1266" s="26" t="s">
        <v>1332</v>
      </c>
      <c r="K1266" s="29"/>
      <c r="L1266" s="29"/>
      <c r="M1266" s="29"/>
      <c r="N1266" s="28"/>
      <c r="O1266" s="28">
        <v>0</v>
      </c>
      <c r="P1266" s="29" t="s">
        <v>102</v>
      </c>
      <c r="Q1266" s="29"/>
      <c r="R1266" s="28">
        <v>1</v>
      </c>
      <c r="S1266" s="28" t="s">
        <v>511</v>
      </c>
    </row>
    <row r="1267" spans="1:19" x14ac:dyDescent="0.35">
      <c r="A1267" s="23">
        <v>40367</v>
      </c>
      <c r="B1267" s="27">
        <v>2010</v>
      </c>
      <c r="C1267" s="27">
        <v>7</v>
      </c>
      <c r="D1267" s="27">
        <v>8</v>
      </c>
      <c r="E1267" s="26" t="s">
        <v>123</v>
      </c>
      <c r="F1267" s="27">
        <v>1</v>
      </c>
      <c r="G1267" s="27" t="s">
        <v>108</v>
      </c>
      <c r="H1267" s="27" t="s">
        <v>654</v>
      </c>
      <c r="I1267"/>
      <c r="J1267" s="26" t="s">
        <v>87</v>
      </c>
      <c r="K1267" s="26">
        <v>62</v>
      </c>
      <c r="L1267" s="26"/>
      <c r="M1267" s="26">
        <v>69</v>
      </c>
      <c r="O1267">
        <v>0</v>
      </c>
      <c r="P1267" s="26" t="s">
        <v>102</v>
      </c>
      <c r="Q1267" s="26"/>
      <c r="S1267" s="26" t="s">
        <v>513</v>
      </c>
    </row>
    <row r="1268" spans="1:19" x14ac:dyDescent="0.35">
      <c r="A1268" s="23">
        <v>40367</v>
      </c>
      <c r="B1268" s="27">
        <v>2010</v>
      </c>
      <c r="C1268" s="27">
        <v>7</v>
      </c>
      <c r="D1268" s="27">
        <v>8</v>
      </c>
      <c r="E1268" s="26" t="s">
        <v>123</v>
      </c>
      <c r="F1268" s="27">
        <v>1</v>
      </c>
      <c r="G1268" s="27" t="s">
        <v>108</v>
      </c>
      <c r="H1268" s="27" t="s">
        <v>655</v>
      </c>
      <c r="I1268"/>
      <c r="J1268" s="26" t="s">
        <v>87</v>
      </c>
      <c r="K1268" s="26">
        <v>65</v>
      </c>
      <c r="L1268" s="26"/>
      <c r="M1268" s="26">
        <v>77</v>
      </c>
      <c r="O1268">
        <v>0</v>
      </c>
      <c r="P1268" s="26" t="s">
        <v>102</v>
      </c>
      <c r="Q1268" s="26"/>
      <c r="S1268" s="26" t="s">
        <v>103</v>
      </c>
    </row>
    <row r="1269" spans="1:19" x14ac:dyDescent="0.35">
      <c r="A1269" s="23">
        <v>40367</v>
      </c>
      <c r="B1269" s="27">
        <v>2010</v>
      </c>
      <c r="C1269" s="27">
        <v>7</v>
      </c>
      <c r="D1269" s="27">
        <v>8</v>
      </c>
      <c r="E1269" s="26" t="s">
        <v>123</v>
      </c>
      <c r="F1269" s="27">
        <v>1</v>
      </c>
      <c r="G1269" s="27" t="s">
        <v>108</v>
      </c>
      <c r="H1269" s="27" t="s">
        <v>656</v>
      </c>
      <c r="I1269"/>
      <c r="J1269" s="26" t="s">
        <v>87</v>
      </c>
      <c r="K1269" s="26">
        <v>71</v>
      </c>
      <c r="L1269" s="26"/>
      <c r="M1269" s="26">
        <v>82</v>
      </c>
      <c r="O1269">
        <v>1</v>
      </c>
      <c r="P1269" s="26" t="s">
        <v>101</v>
      </c>
      <c r="Q1269" s="26"/>
      <c r="S1269" s="26" t="s">
        <v>657</v>
      </c>
    </row>
    <row r="1270" spans="1:19" x14ac:dyDescent="0.35">
      <c r="A1270" s="23">
        <v>40367</v>
      </c>
      <c r="B1270" s="27">
        <v>2010</v>
      </c>
      <c r="C1270" s="27">
        <v>7</v>
      </c>
      <c r="D1270" s="27">
        <v>8</v>
      </c>
      <c r="E1270" s="26" t="s">
        <v>123</v>
      </c>
      <c r="F1270" s="27">
        <v>1</v>
      </c>
      <c r="G1270" s="27" t="s">
        <v>108</v>
      </c>
      <c r="H1270" s="27" t="s">
        <v>658</v>
      </c>
      <c r="I1270"/>
      <c r="J1270" s="26" t="s">
        <v>87</v>
      </c>
      <c r="K1270" s="26">
        <v>86</v>
      </c>
      <c r="L1270" s="26"/>
      <c r="M1270" s="26">
        <v>94</v>
      </c>
      <c r="O1270">
        <v>1</v>
      </c>
      <c r="P1270" s="26" t="s">
        <v>101</v>
      </c>
      <c r="Q1270" s="26"/>
      <c r="S1270" s="26" t="s">
        <v>103</v>
      </c>
    </row>
    <row r="1271" spans="1:19" x14ac:dyDescent="0.35">
      <c r="A1271" s="23">
        <v>40367</v>
      </c>
      <c r="B1271" s="27">
        <v>2010</v>
      </c>
      <c r="C1271" s="27">
        <v>7</v>
      </c>
      <c r="D1271" s="27">
        <v>8</v>
      </c>
      <c r="E1271" s="26" t="s">
        <v>123</v>
      </c>
      <c r="F1271" s="27">
        <v>1</v>
      </c>
      <c r="G1271" s="27" t="s">
        <v>108</v>
      </c>
      <c r="H1271" s="27" t="s">
        <v>659</v>
      </c>
      <c r="I1271"/>
      <c r="J1271" s="26" t="s">
        <v>86</v>
      </c>
      <c r="K1271" s="26">
        <v>62</v>
      </c>
      <c r="L1271" s="26"/>
      <c r="M1271" s="26">
        <v>70</v>
      </c>
      <c r="O1271">
        <v>0</v>
      </c>
      <c r="P1271" s="26" t="s">
        <v>102</v>
      </c>
      <c r="Q1271" s="26"/>
      <c r="S1271" s="26" t="s">
        <v>660</v>
      </c>
    </row>
    <row r="1272" spans="1:19" x14ac:dyDescent="0.35">
      <c r="A1272" s="23">
        <v>40367</v>
      </c>
      <c r="B1272" s="27">
        <v>2010</v>
      </c>
      <c r="C1272" s="27">
        <v>7</v>
      </c>
      <c r="D1272" s="27">
        <v>8</v>
      </c>
      <c r="E1272" s="26" t="s">
        <v>117</v>
      </c>
      <c r="F1272" s="27">
        <v>1</v>
      </c>
      <c r="G1272" s="27" t="s">
        <v>108</v>
      </c>
      <c r="H1272" s="27" t="s">
        <v>661</v>
      </c>
      <c r="I1272"/>
      <c r="J1272" s="26" t="s">
        <v>87</v>
      </c>
      <c r="K1272" s="26">
        <v>81</v>
      </c>
      <c r="L1272" s="26"/>
      <c r="M1272" s="26">
        <v>92</v>
      </c>
      <c r="O1272">
        <v>0</v>
      </c>
      <c r="P1272" s="26" t="s">
        <v>102</v>
      </c>
      <c r="Q1272" s="26"/>
      <c r="S1272" s="26" t="s">
        <v>103</v>
      </c>
    </row>
    <row r="1273" spans="1:19" x14ac:dyDescent="0.35">
      <c r="A1273" s="23">
        <v>40369</v>
      </c>
      <c r="B1273" s="27">
        <v>2010</v>
      </c>
      <c r="C1273" s="27">
        <v>7</v>
      </c>
      <c r="D1273" s="27">
        <v>10</v>
      </c>
      <c r="E1273" s="26" t="s">
        <v>123</v>
      </c>
      <c r="F1273" s="27">
        <v>1</v>
      </c>
      <c r="G1273" s="27" t="s">
        <v>108</v>
      </c>
      <c r="H1273" s="27" t="s">
        <v>661</v>
      </c>
      <c r="I1273"/>
      <c r="J1273" s="26" t="s">
        <v>1332</v>
      </c>
      <c r="K1273" s="26">
        <v>82</v>
      </c>
      <c r="L1273" s="26"/>
      <c r="M1273" s="26">
        <v>93</v>
      </c>
      <c r="O1273">
        <v>1</v>
      </c>
      <c r="P1273" s="26" t="s">
        <v>101</v>
      </c>
      <c r="Q1273" s="26"/>
      <c r="R1273"/>
    </row>
    <row r="1274" spans="1:19" x14ac:dyDescent="0.35">
      <c r="A1274" s="23">
        <v>40367</v>
      </c>
      <c r="B1274" s="27">
        <v>2010</v>
      </c>
      <c r="C1274" s="27">
        <v>7</v>
      </c>
      <c r="D1274" s="27">
        <v>8</v>
      </c>
      <c r="E1274" s="26" t="s">
        <v>117</v>
      </c>
      <c r="F1274" s="27">
        <v>1</v>
      </c>
      <c r="G1274" s="27" t="s">
        <v>108</v>
      </c>
      <c r="H1274" s="27" t="s">
        <v>662</v>
      </c>
      <c r="I1274"/>
      <c r="J1274" s="26" t="s">
        <v>87</v>
      </c>
      <c r="K1274" s="26">
        <v>75</v>
      </c>
      <c r="L1274" s="26"/>
      <c r="M1274" s="26">
        <v>86</v>
      </c>
      <c r="O1274">
        <v>0</v>
      </c>
      <c r="P1274" s="26" t="s">
        <v>102</v>
      </c>
      <c r="Q1274" s="26"/>
      <c r="S1274" s="26" t="s">
        <v>103</v>
      </c>
    </row>
    <row r="1275" spans="1:19" x14ac:dyDescent="0.35">
      <c r="A1275" s="23">
        <v>40368</v>
      </c>
      <c r="B1275" s="27">
        <v>2010</v>
      </c>
      <c r="C1275" s="27">
        <v>7</v>
      </c>
      <c r="D1275" s="27">
        <v>9</v>
      </c>
      <c r="E1275" s="26" t="s">
        <v>123</v>
      </c>
      <c r="F1275" s="27">
        <v>1</v>
      </c>
      <c r="G1275" s="27" t="s">
        <v>108</v>
      </c>
      <c r="H1275" s="27" t="s">
        <v>662</v>
      </c>
      <c r="I1275"/>
      <c r="J1275" s="26" t="s">
        <v>1332</v>
      </c>
      <c r="K1275" s="26"/>
      <c r="L1275" s="26"/>
      <c r="M1275" s="26"/>
      <c r="O1275">
        <v>1</v>
      </c>
      <c r="P1275" s="26" t="s">
        <v>107</v>
      </c>
      <c r="Q1275" s="26"/>
      <c r="R1275">
        <v>1</v>
      </c>
      <c r="S1275" t="s">
        <v>516</v>
      </c>
    </row>
    <row r="1276" spans="1:19" x14ac:dyDescent="0.35">
      <c r="A1276" s="23">
        <v>40367</v>
      </c>
      <c r="B1276" s="27">
        <v>2010</v>
      </c>
      <c r="C1276" s="27">
        <v>7</v>
      </c>
      <c r="D1276" s="27">
        <v>8</v>
      </c>
      <c r="E1276" s="26" t="s">
        <v>117</v>
      </c>
      <c r="F1276" s="27">
        <v>1</v>
      </c>
      <c r="G1276" s="27" t="s">
        <v>108</v>
      </c>
      <c r="H1276" s="27" t="s">
        <v>663</v>
      </c>
      <c r="I1276"/>
      <c r="J1276" s="26" t="s">
        <v>90</v>
      </c>
      <c r="K1276" s="26">
        <v>28</v>
      </c>
      <c r="L1276" s="26"/>
      <c r="M1276" s="26">
        <v>33</v>
      </c>
      <c r="O1276">
        <v>0</v>
      </c>
      <c r="P1276" s="26" t="s">
        <v>102</v>
      </c>
      <c r="Q1276" s="26"/>
      <c r="R1276"/>
    </row>
    <row r="1277" spans="1:19" x14ac:dyDescent="0.35">
      <c r="A1277" s="23">
        <v>40320</v>
      </c>
      <c r="B1277" s="27">
        <v>2010</v>
      </c>
      <c r="C1277" s="40">
        <v>5</v>
      </c>
      <c r="D1277" s="40">
        <v>22</v>
      </c>
      <c r="E1277" s="26" t="s">
        <v>117</v>
      </c>
      <c r="F1277" s="27">
        <v>1</v>
      </c>
      <c r="G1277" s="27" t="s">
        <v>108</v>
      </c>
      <c r="H1277" s="27" t="s">
        <v>664</v>
      </c>
      <c r="J1277" s="26" t="s">
        <v>86</v>
      </c>
      <c r="K1277" s="26">
        <v>56</v>
      </c>
      <c r="L1277" s="26">
        <f t="shared" ref="L1277:L1282" si="14">K1277*2.54</f>
        <v>142.24</v>
      </c>
      <c r="M1277" s="26">
        <v>62</v>
      </c>
      <c r="N1277" s="26">
        <f t="shared" ref="N1277:N1282" si="15">M1277*2.54</f>
        <v>157.47999999999999</v>
      </c>
      <c r="O1277">
        <v>0</v>
      </c>
      <c r="P1277" s="26" t="s">
        <v>102</v>
      </c>
      <c r="Q1277" s="26"/>
      <c r="S1277" s="26"/>
    </row>
    <row r="1278" spans="1:19" x14ac:dyDescent="0.35">
      <c r="A1278" s="23">
        <v>40320</v>
      </c>
      <c r="B1278" s="27">
        <v>2010</v>
      </c>
      <c r="C1278" s="40">
        <v>5</v>
      </c>
      <c r="D1278" s="40">
        <v>22</v>
      </c>
      <c r="E1278" s="26" t="s">
        <v>117</v>
      </c>
      <c r="F1278" s="27">
        <v>1</v>
      </c>
      <c r="G1278" s="27" t="s">
        <v>108</v>
      </c>
      <c r="H1278" s="27" t="s">
        <v>665</v>
      </c>
      <c r="J1278" s="26" t="s">
        <v>86</v>
      </c>
      <c r="K1278" s="26">
        <v>64</v>
      </c>
      <c r="L1278" s="26">
        <f t="shared" si="14"/>
        <v>162.56</v>
      </c>
      <c r="M1278" s="26">
        <v>71</v>
      </c>
      <c r="N1278" s="26">
        <f t="shared" si="15"/>
        <v>180.34</v>
      </c>
      <c r="O1278">
        <v>0</v>
      </c>
      <c r="P1278" s="26" t="s">
        <v>102</v>
      </c>
      <c r="Q1278" s="26"/>
      <c r="S1278" s="26"/>
    </row>
    <row r="1279" spans="1:19" x14ac:dyDescent="0.35">
      <c r="A1279" s="23">
        <v>40320</v>
      </c>
      <c r="B1279" s="27">
        <v>2010</v>
      </c>
      <c r="C1279" s="40">
        <v>5</v>
      </c>
      <c r="D1279" s="40">
        <v>22</v>
      </c>
      <c r="E1279" s="26" t="s">
        <v>117</v>
      </c>
      <c r="F1279" s="27">
        <v>1</v>
      </c>
      <c r="G1279" s="27" t="s">
        <v>108</v>
      </c>
      <c r="H1279" s="27" t="s">
        <v>666</v>
      </c>
      <c r="J1279" s="26" t="s">
        <v>87</v>
      </c>
      <c r="K1279" s="26">
        <v>72</v>
      </c>
      <c r="L1279" s="26">
        <f t="shared" si="14"/>
        <v>182.88</v>
      </c>
      <c r="M1279" s="26">
        <v>80</v>
      </c>
      <c r="N1279" s="26">
        <f t="shared" si="15"/>
        <v>203.2</v>
      </c>
      <c r="O1279">
        <v>0</v>
      </c>
      <c r="P1279" s="26" t="s">
        <v>102</v>
      </c>
      <c r="Q1279" s="26"/>
      <c r="S1279" s="26"/>
    </row>
    <row r="1280" spans="1:19" x14ac:dyDescent="0.35">
      <c r="A1280" s="23">
        <v>40320</v>
      </c>
      <c r="B1280" s="27">
        <v>2010</v>
      </c>
      <c r="C1280" s="40">
        <v>5</v>
      </c>
      <c r="D1280" s="40">
        <v>22</v>
      </c>
      <c r="E1280" s="26" t="s">
        <v>117</v>
      </c>
      <c r="F1280" s="27">
        <v>1</v>
      </c>
      <c r="G1280" s="27" t="s">
        <v>108</v>
      </c>
      <c r="H1280" s="27" t="s">
        <v>667</v>
      </c>
      <c r="J1280" s="26" t="s">
        <v>87</v>
      </c>
      <c r="K1280" s="26">
        <v>67</v>
      </c>
      <c r="L1280" s="26">
        <f t="shared" si="14"/>
        <v>170.18</v>
      </c>
      <c r="M1280" s="26">
        <v>75</v>
      </c>
      <c r="N1280" s="26">
        <f t="shared" si="15"/>
        <v>190.5</v>
      </c>
      <c r="O1280">
        <v>0</v>
      </c>
      <c r="P1280" s="26" t="s">
        <v>102</v>
      </c>
      <c r="Q1280" s="26"/>
      <c r="S1280" s="26"/>
    </row>
    <row r="1281" spans="1:19" x14ac:dyDescent="0.35">
      <c r="A1281" s="23">
        <v>40320</v>
      </c>
      <c r="B1281" s="27">
        <v>2010</v>
      </c>
      <c r="C1281" s="40">
        <v>5</v>
      </c>
      <c r="D1281" s="40">
        <v>22</v>
      </c>
      <c r="E1281" s="26" t="s">
        <v>117</v>
      </c>
      <c r="F1281" s="27">
        <v>1</v>
      </c>
      <c r="G1281" s="27" t="s">
        <v>108</v>
      </c>
      <c r="H1281" s="27" t="s">
        <v>668</v>
      </c>
      <c r="J1281" s="26" t="s">
        <v>87</v>
      </c>
      <c r="K1281" s="26">
        <v>64</v>
      </c>
      <c r="L1281" s="26">
        <f t="shared" si="14"/>
        <v>162.56</v>
      </c>
      <c r="M1281" s="26">
        <v>71</v>
      </c>
      <c r="N1281" s="26">
        <f t="shared" si="15"/>
        <v>180.34</v>
      </c>
      <c r="O1281">
        <v>0</v>
      </c>
      <c r="P1281" s="26" t="s">
        <v>102</v>
      </c>
      <c r="Q1281" s="26"/>
      <c r="S1281" s="26" t="s">
        <v>122</v>
      </c>
    </row>
    <row r="1282" spans="1:19" x14ac:dyDescent="0.35">
      <c r="A1282" s="23">
        <v>40321</v>
      </c>
      <c r="B1282" s="27">
        <v>2010</v>
      </c>
      <c r="C1282" s="40">
        <v>5</v>
      </c>
      <c r="D1282" s="40">
        <v>23</v>
      </c>
      <c r="E1282" s="26" t="s">
        <v>93</v>
      </c>
      <c r="F1282" s="27">
        <v>1</v>
      </c>
      <c r="G1282" s="27" t="s">
        <v>108</v>
      </c>
      <c r="H1282" s="27" t="s">
        <v>669</v>
      </c>
      <c r="J1282" s="26" t="s">
        <v>87</v>
      </c>
      <c r="K1282" s="26">
        <v>65</v>
      </c>
      <c r="L1282" s="26">
        <f t="shared" si="14"/>
        <v>165.1</v>
      </c>
      <c r="M1282" s="26">
        <v>72</v>
      </c>
      <c r="N1282" s="26">
        <f t="shared" si="15"/>
        <v>182.88</v>
      </c>
      <c r="O1282">
        <v>0</v>
      </c>
      <c r="P1282" s="26" t="s">
        <v>102</v>
      </c>
      <c r="Q1282" s="26"/>
      <c r="S1282" s="26"/>
    </row>
    <row r="1283" spans="1:19" x14ac:dyDescent="0.35">
      <c r="A1283" s="23">
        <v>40365</v>
      </c>
      <c r="B1283" s="27">
        <v>2010</v>
      </c>
      <c r="C1283" s="40">
        <v>7</v>
      </c>
      <c r="D1283" s="27">
        <v>6</v>
      </c>
      <c r="E1283" s="26" t="s">
        <v>123</v>
      </c>
      <c r="F1283" s="27">
        <v>1</v>
      </c>
      <c r="G1283" s="27" t="s">
        <v>108</v>
      </c>
      <c r="H1283" s="27" t="s">
        <v>669</v>
      </c>
      <c r="I1283"/>
      <c r="J1283" s="26" t="s">
        <v>86</v>
      </c>
      <c r="K1283" s="26"/>
      <c r="L1283" s="26"/>
      <c r="M1283" s="26"/>
      <c r="O1283">
        <v>0</v>
      </c>
      <c r="P1283" s="26" t="s">
        <v>102</v>
      </c>
      <c r="Q1283" s="26"/>
      <c r="R1283">
        <v>1</v>
      </c>
      <c r="S1283" s="26" t="s">
        <v>511</v>
      </c>
    </row>
    <row r="1284" spans="1:19" x14ac:dyDescent="0.35">
      <c r="A1284" s="23">
        <v>40321</v>
      </c>
      <c r="B1284" s="27">
        <v>2010</v>
      </c>
      <c r="C1284" s="40">
        <v>5</v>
      </c>
      <c r="D1284" s="40">
        <v>23</v>
      </c>
      <c r="E1284" s="26" t="s">
        <v>93</v>
      </c>
      <c r="F1284" s="27">
        <v>1</v>
      </c>
      <c r="G1284" s="27" t="s">
        <v>108</v>
      </c>
      <c r="H1284" s="27" t="s">
        <v>670</v>
      </c>
      <c r="J1284" s="26" t="s">
        <v>87</v>
      </c>
      <c r="K1284" s="26">
        <v>80</v>
      </c>
      <c r="L1284" s="26">
        <f>K1284*2.54</f>
        <v>203.2</v>
      </c>
      <c r="M1284" s="26">
        <v>90</v>
      </c>
      <c r="N1284" s="26">
        <f>M1284*2.54</f>
        <v>228.6</v>
      </c>
      <c r="O1284">
        <v>1</v>
      </c>
      <c r="P1284" s="26" t="s">
        <v>101</v>
      </c>
      <c r="Q1284" s="26"/>
      <c r="S1284" s="26" t="s">
        <v>671</v>
      </c>
    </row>
    <row r="1285" spans="1:19" x14ac:dyDescent="0.35">
      <c r="A1285" s="23">
        <v>40321</v>
      </c>
      <c r="B1285" s="27">
        <v>2010</v>
      </c>
      <c r="C1285" s="40">
        <v>5</v>
      </c>
      <c r="D1285" s="40">
        <v>23</v>
      </c>
      <c r="E1285" s="26" t="s">
        <v>93</v>
      </c>
      <c r="F1285" s="27">
        <v>1</v>
      </c>
      <c r="G1285" s="27" t="s">
        <v>108</v>
      </c>
      <c r="H1285" s="27" t="s">
        <v>672</v>
      </c>
      <c r="J1285" s="26" t="s">
        <v>86</v>
      </c>
      <c r="K1285" s="26">
        <v>64</v>
      </c>
      <c r="L1285" s="26">
        <f>K1285*2.54</f>
        <v>162.56</v>
      </c>
      <c r="M1285" s="26">
        <v>72</v>
      </c>
      <c r="N1285" s="26">
        <f>M1285*2.54</f>
        <v>182.88</v>
      </c>
      <c r="O1285">
        <v>0</v>
      </c>
      <c r="P1285" s="26" t="s">
        <v>102</v>
      </c>
      <c r="Q1285" s="26"/>
      <c r="S1285" s="26"/>
    </row>
    <row r="1286" spans="1:19" x14ac:dyDescent="0.35">
      <c r="A1286" s="23">
        <v>40321</v>
      </c>
      <c r="B1286" s="27">
        <v>2010</v>
      </c>
      <c r="C1286" s="40">
        <v>5</v>
      </c>
      <c r="D1286" s="40">
        <v>23</v>
      </c>
      <c r="E1286" s="26" t="s">
        <v>93</v>
      </c>
      <c r="F1286" s="27">
        <v>1</v>
      </c>
      <c r="G1286" s="27" t="s">
        <v>108</v>
      </c>
      <c r="H1286" s="27" t="s">
        <v>673</v>
      </c>
      <c r="J1286" s="26" t="s">
        <v>86</v>
      </c>
      <c r="K1286" s="26">
        <v>58</v>
      </c>
      <c r="L1286" s="26">
        <f>K1286*2.54</f>
        <v>147.32</v>
      </c>
      <c r="M1286" s="26">
        <v>65</v>
      </c>
      <c r="N1286" s="26">
        <f>M1286*2.54</f>
        <v>165.1</v>
      </c>
      <c r="O1286">
        <v>0</v>
      </c>
      <c r="P1286" s="26" t="s">
        <v>102</v>
      </c>
      <c r="Q1286" s="26"/>
      <c r="S1286" s="26"/>
    </row>
    <row r="1287" spans="1:19" x14ac:dyDescent="0.35">
      <c r="A1287" s="23">
        <v>40322</v>
      </c>
      <c r="B1287" s="27">
        <v>2010</v>
      </c>
      <c r="C1287" s="40">
        <v>5</v>
      </c>
      <c r="D1287" s="40">
        <v>24</v>
      </c>
      <c r="E1287" s="26" t="s">
        <v>93</v>
      </c>
      <c r="F1287" s="27">
        <v>1</v>
      </c>
      <c r="G1287" s="27" t="s">
        <v>108</v>
      </c>
      <c r="H1287" s="27" t="s">
        <v>674</v>
      </c>
      <c r="J1287" s="26" t="s">
        <v>1332</v>
      </c>
      <c r="K1287" s="26">
        <v>73</v>
      </c>
      <c r="L1287" s="26">
        <f>K1287*2.54</f>
        <v>185.42000000000002</v>
      </c>
      <c r="M1287" s="26">
        <v>80</v>
      </c>
      <c r="N1287" s="26">
        <f>M1287*2.54</f>
        <v>203.2</v>
      </c>
      <c r="O1287">
        <v>1</v>
      </c>
      <c r="P1287" s="26" t="s">
        <v>101</v>
      </c>
      <c r="Q1287" s="26"/>
      <c r="S1287" s="26"/>
    </row>
    <row r="1288" spans="1:19" x14ac:dyDescent="0.35">
      <c r="A1288" s="23">
        <v>40322</v>
      </c>
      <c r="B1288" s="27">
        <v>2010</v>
      </c>
      <c r="C1288" s="40">
        <v>5</v>
      </c>
      <c r="D1288" s="40">
        <v>24</v>
      </c>
      <c r="E1288" s="26" t="s">
        <v>93</v>
      </c>
      <c r="F1288" s="27">
        <v>1</v>
      </c>
      <c r="G1288" s="27" t="s">
        <v>108</v>
      </c>
      <c r="H1288" s="27" t="s">
        <v>675</v>
      </c>
      <c r="J1288" s="26" t="s">
        <v>87</v>
      </c>
      <c r="K1288" s="26">
        <v>71</v>
      </c>
      <c r="L1288" s="26">
        <f>K1288*2.54</f>
        <v>180.34</v>
      </c>
      <c r="M1288" s="26">
        <v>80</v>
      </c>
      <c r="N1288" s="26">
        <f>M1288*2.54</f>
        <v>203.2</v>
      </c>
      <c r="O1288">
        <v>0</v>
      </c>
      <c r="P1288" s="26" t="s">
        <v>102</v>
      </c>
      <c r="Q1288" s="26"/>
      <c r="S1288" s="26" t="s">
        <v>167</v>
      </c>
    </row>
    <row r="1289" spans="1:19" x14ac:dyDescent="0.35">
      <c r="A1289" s="23">
        <v>40323</v>
      </c>
      <c r="B1289" s="27">
        <v>2010</v>
      </c>
      <c r="C1289" s="40">
        <v>5</v>
      </c>
      <c r="D1289" s="40">
        <v>25</v>
      </c>
      <c r="E1289" s="26" t="s">
        <v>93</v>
      </c>
      <c r="F1289" s="27">
        <v>1</v>
      </c>
      <c r="G1289" s="27" t="s">
        <v>108</v>
      </c>
      <c r="H1289" s="27" t="s">
        <v>675</v>
      </c>
      <c r="J1289" s="26" t="s">
        <v>1332</v>
      </c>
      <c r="K1289" s="26"/>
      <c r="L1289" s="26"/>
      <c r="M1289" s="26"/>
      <c r="N1289" s="26"/>
      <c r="O1289">
        <v>0</v>
      </c>
      <c r="P1289" s="26" t="s">
        <v>102</v>
      </c>
      <c r="Q1289" s="26"/>
      <c r="R1289" s="26">
        <v>1</v>
      </c>
      <c r="S1289" s="26" t="s">
        <v>530</v>
      </c>
    </row>
    <row r="1290" spans="1:19" x14ac:dyDescent="0.35">
      <c r="A1290" s="23">
        <v>40372</v>
      </c>
      <c r="B1290" s="27">
        <v>2010</v>
      </c>
      <c r="C1290" s="40">
        <v>7</v>
      </c>
      <c r="D1290" s="27">
        <v>13</v>
      </c>
      <c r="E1290" s="26" t="s">
        <v>521</v>
      </c>
      <c r="F1290" s="27">
        <v>1</v>
      </c>
      <c r="G1290" s="27" t="s">
        <v>108</v>
      </c>
      <c r="H1290" s="27" t="s">
        <v>675</v>
      </c>
      <c r="I1290"/>
      <c r="J1290" s="26" t="s">
        <v>87</v>
      </c>
      <c r="K1290" s="26"/>
      <c r="L1290" s="26"/>
      <c r="M1290" s="26"/>
      <c r="O1290">
        <v>0</v>
      </c>
      <c r="P1290" s="26" t="s">
        <v>102</v>
      </c>
      <c r="Q1290" s="26"/>
      <c r="R1290">
        <v>1</v>
      </c>
      <c r="S1290" t="s">
        <v>511</v>
      </c>
    </row>
    <row r="1291" spans="1:19" x14ac:dyDescent="0.35">
      <c r="A1291" s="23">
        <v>40322</v>
      </c>
      <c r="B1291" s="27">
        <v>2010</v>
      </c>
      <c r="C1291" s="40">
        <v>5</v>
      </c>
      <c r="D1291" s="40">
        <v>24</v>
      </c>
      <c r="E1291" s="26" t="s">
        <v>93</v>
      </c>
      <c r="F1291" s="27">
        <v>1</v>
      </c>
      <c r="G1291" s="27" t="s">
        <v>108</v>
      </c>
      <c r="H1291" s="27" t="s">
        <v>676</v>
      </c>
      <c r="J1291" s="26" t="s">
        <v>87</v>
      </c>
      <c r="K1291" s="26">
        <v>69</v>
      </c>
      <c r="L1291" s="26">
        <f>K1291*2.54</f>
        <v>175.26</v>
      </c>
      <c r="M1291" s="26">
        <v>78</v>
      </c>
      <c r="N1291" s="26">
        <f>M1291*2.54</f>
        <v>198.12</v>
      </c>
      <c r="O1291">
        <v>0</v>
      </c>
      <c r="P1291" s="26" t="s">
        <v>102</v>
      </c>
      <c r="Q1291" s="26"/>
      <c r="S1291" s="26"/>
    </row>
    <row r="1292" spans="1:19" x14ac:dyDescent="0.35">
      <c r="A1292" s="23">
        <v>40322</v>
      </c>
      <c r="B1292" s="27">
        <v>2010</v>
      </c>
      <c r="C1292" s="40">
        <v>5</v>
      </c>
      <c r="D1292" s="40">
        <v>24</v>
      </c>
      <c r="E1292" s="26" t="s">
        <v>93</v>
      </c>
      <c r="F1292" s="27">
        <v>1</v>
      </c>
      <c r="G1292" s="27" t="s">
        <v>108</v>
      </c>
      <c r="H1292" s="27" t="s">
        <v>677</v>
      </c>
      <c r="J1292" s="26" t="s">
        <v>86</v>
      </c>
      <c r="K1292" s="26">
        <v>60</v>
      </c>
      <c r="L1292" s="26">
        <f>K1292*2.54</f>
        <v>152.4</v>
      </c>
      <c r="M1292" s="26">
        <v>66</v>
      </c>
      <c r="N1292" s="26">
        <f>M1292*2.54</f>
        <v>167.64000000000001</v>
      </c>
      <c r="O1292">
        <v>0</v>
      </c>
      <c r="P1292" s="26" t="s">
        <v>102</v>
      </c>
      <c r="Q1292" s="26"/>
      <c r="S1292" s="26"/>
    </row>
    <row r="1293" spans="1:19" x14ac:dyDescent="0.35">
      <c r="A1293" s="23">
        <v>40322</v>
      </c>
      <c r="B1293" s="27">
        <v>2010</v>
      </c>
      <c r="C1293" s="40">
        <v>5</v>
      </c>
      <c r="D1293" s="40">
        <v>24</v>
      </c>
      <c r="E1293" s="26" t="s">
        <v>93</v>
      </c>
      <c r="F1293" s="27">
        <v>1</v>
      </c>
      <c r="G1293" s="27" t="s">
        <v>108</v>
      </c>
      <c r="H1293" s="27" t="s">
        <v>678</v>
      </c>
      <c r="J1293" s="26" t="s">
        <v>86</v>
      </c>
      <c r="K1293" s="26">
        <v>62</v>
      </c>
      <c r="L1293" s="26">
        <f>K1293*2.54</f>
        <v>157.47999999999999</v>
      </c>
      <c r="M1293" s="26">
        <v>71</v>
      </c>
      <c r="N1293" s="26">
        <f>M1293*2.54</f>
        <v>180.34</v>
      </c>
      <c r="O1293">
        <v>0</v>
      </c>
      <c r="P1293" s="26" t="s">
        <v>102</v>
      </c>
      <c r="Q1293" s="26"/>
      <c r="S1293" s="26"/>
    </row>
    <row r="1294" spans="1:19" x14ac:dyDescent="0.35">
      <c r="A1294" s="23">
        <v>40412</v>
      </c>
      <c r="B1294" s="27">
        <v>2010</v>
      </c>
      <c r="C1294" s="40">
        <v>8</v>
      </c>
      <c r="D1294" s="27">
        <v>22</v>
      </c>
      <c r="E1294" s="26" t="s">
        <v>123</v>
      </c>
      <c r="F1294" s="27">
        <v>1</v>
      </c>
      <c r="G1294" s="27" t="s">
        <v>108</v>
      </c>
      <c r="H1294" s="27" t="s">
        <v>678</v>
      </c>
      <c r="I1294"/>
      <c r="J1294" s="26" t="s">
        <v>1332</v>
      </c>
      <c r="K1294" s="26"/>
      <c r="L1294" s="26"/>
      <c r="M1294" s="26"/>
      <c r="O1294">
        <v>0</v>
      </c>
      <c r="P1294" s="26" t="s">
        <v>102</v>
      </c>
      <c r="Q1294" s="26"/>
      <c r="R1294">
        <v>1</v>
      </c>
      <c r="S1294" t="s">
        <v>515</v>
      </c>
    </row>
    <row r="1295" spans="1:19" x14ac:dyDescent="0.35">
      <c r="A1295" s="23">
        <v>40322</v>
      </c>
      <c r="B1295" s="27">
        <v>2010</v>
      </c>
      <c r="C1295" s="40">
        <v>5</v>
      </c>
      <c r="D1295" s="40">
        <v>24</v>
      </c>
      <c r="E1295" s="26" t="s">
        <v>93</v>
      </c>
      <c r="F1295" s="27">
        <v>1</v>
      </c>
      <c r="G1295" s="27" t="s">
        <v>108</v>
      </c>
      <c r="H1295" s="27" t="s">
        <v>679</v>
      </c>
      <c r="J1295" s="26" t="s">
        <v>86</v>
      </c>
      <c r="K1295" s="26">
        <v>59</v>
      </c>
      <c r="L1295" s="26">
        <f>K1295*2.54</f>
        <v>149.86000000000001</v>
      </c>
      <c r="M1295" s="26">
        <v>65</v>
      </c>
      <c r="N1295" s="26">
        <f>M1295*2.54</f>
        <v>165.1</v>
      </c>
      <c r="O1295">
        <v>0</v>
      </c>
      <c r="P1295" s="26" t="s">
        <v>102</v>
      </c>
      <c r="Q1295" s="26"/>
      <c r="S1295" s="26"/>
    </row>
    <row r="1296" spans="1:19" x14ac:dyDescent="0.35">
      <c r="A1296" s="23">
        <v>40323</v>
      </c>
      <c r="B1296" s="27">
        <v>2010</v>
      </c>
      <c r="C1296" s="40">
        <v>5</v>
      </c>
      <c r="D1296" s="40">
        <v>25</v>
      </c>
      <c r="E1296" s="26" t="s">
        <v>93</v>
      </c>
      <c r="F1296" s="27">
        <v>1</v>
      </c>
      <c r="G1296" s="27" t="s">
        <v>108</v>
      </c>
      <c r="H1296" s="27" t="s">
        <v>680</v>
      </c>
      <c r="J1296" s="26" t="s">
        <v>1332</v>
      </c>
      <c r="K1296" s="26">
        <v>87</v>
      </c>
      <c r="L1296" s="26">
        <f>K1296*2.54</f>
        <v>220.98</v>
      </c>
      <c r="M1296" s="26">
        <v>95</v>
      </c>
      <c r="N1296" s="26">
        <f>M1296*2.54</f>
        <v>241.3</v>
      </c>
      <c r="O1296">
        <v>1</v>
      </c>
      <c r="P1296" s="26" t="s">
        <v>101</v>
      </c>
      <c r="Q1296" s="26"/>
      <c r="S1296" s="26"/>
    </row>
    <row r="1297" spans="1:19" x14ac:dyDescent="0.35">
      <c r="A1297" s="23">
        <v>40323</v>
      </c>
      <c r="B1297" s="27">
        <v>2010</v>
      </c>
      <c r="C1297" s="40">
        <v>5</v>
      </c>
      <c r="D1297" s="40">
        <v>25</v>
      </c>
      <c r="E1297" s="26" t="s">
        <v>93</v>
      </c>
      <c r="F1297" s="27">
        <v>1</v>
      </c>
      <c r="G1297" s="27" t="s">
        <v>108</v>
      </c>
      <c r="H1297" s="27" t="s">
        <v>681</v>
      </c>
      <c r="J1297" s="26" t="s">
        <v>1332</v>
      </c>
      <c r="K1297" s="26">
        <v>73</v>
      </c>
      <c r="L1297" s="26">
        <f>K1297*2.54</f>
        <v>185.42000000000002</v>
      </c>
      <c r="M1297" s="26">
        <v>79</v>
      </c>
      <c r="N1297" s="26">
        <f>M1297*2.54</f>
        <v>200.66</v>
      </c>
      <c r="O1297">
        <v>0</v>
      </c>
      <c r="P1297" s="26" t="s">
        <v>102</v>
      </c>
      <c r="Q1297" s="26"/>
      <c r="S1297" s="26"/>
    </row>
    <row r="1298" spans="1:19" x14ac:dyDescent="0.35">
      <c r="A1298" s="23">
        <v>40323</v>
      </c>
      <c r="B1298" s="27">
        <v>2010</v>
      </c>
      <c r="C1298" s="40">
        <v>5</v>
      </c>
      <c r="D1298" s="40">
        <v>25</v>
      </c>
      <c r="E1298" s="26" t="s">
        <v>93</v>
      </c>
      <c r="F1298" s="27">
        <v>1</v>
      </c>
      <c r="G1298" s="27" t="s">
        <v>108</v>
      </c>
      <c r="H1298" s="27" t="s">
        <v>682</v>
      </c>
      <c r="J1298" s="26" t="s">
        <v>1332</v>
      </c>
      <c r="K1298" s="26">
        <v>84</v>
      </c>
      <c r="L1298" s="26">
        <f>K1298*2.54</f>
        <v>213.36</v>
      </c>
      <c r="M1298" s="26">
        <v>93</v>
      </c>
      <c r="N1298" s="26">
        <f>M1298*2.54</f>
        <v>236.22</v>
      </c>
      <c r="O1298">
        <v>1</v>
      </c>
      <c r="P1298" s="26" t="s">
        <v>101</v>
      </c>
      <c r="Q1298" s="26"/>
      <c r="S1298" s="26"/>
    </row>
    <row r="1299" spans="1:19" x14ac:dyDescent="0.35">
      <c r="A1299" s="23">
        <v>40323</v>
      </c>
      <c r="B1299" s="27">
        <v>2010</v>
      </c>
      <c r="C1299" s="40">
        <v>5</v>
      </c>
      <c r="D1299" s="40">
        <v>25</v>
      </c>
      <c r="E1299" s="26" t="s">
        <v>93</v>
      </c>
      <c r="F1299" s="27">
        <v>1</v>
      </c>
      <c r="G1299" s="27" t="s">
        <v>108</v>
      </c>
      <c r="H1299" s="27" t="s">
        <v>683</v>
      </c>
      <c r="J1299" s="26" t="s">
        <v>87</v>
      </c>
      <c r="K1299" s="26">
        <v>74</v>
      </c>
      <c r="L1299" s="26">
        <f>K1299*2.54</f>
        <v>187.96</v>
      </c>
      <c r="M1299" s="26">
        <v>80</v>
      </c>
      <c r="N1299" s="26">
        <f>M1299*2.54</f>
        <v>203.2</v>
      </c>
      <c r="O1299">
        <v>0</v>
      </c>
      <c r="P1299" s="26" t="s">
        <v>102</v>
      </c>
      <c r="Q1299" s="26"/>
      <c r="S1299" s="26"/>
    </row>
    <row r="1300" spans="1:19" x14ac:dyDescent="0.35">
      <c r="A1300" s="23">
        <v>40328</v>
      </c>
      <c r="B1300" s="27">
        <v>2010</v>
      </c>
      <c r="C1300" s="40">
        <v>5</v>
      </c>
      <c r="D1300" s="40">
        <v>30</v>
      </c>
      <c r="E1300" s="26" t="s">
        <v>93</v>
      </c>
      <c r="F1300" s="27">
        <v>1</v>
      </c>
      <c r="G1300" s="27" t="s">
        <v>108</v>
      </c>
      <c r="H1300" s="27" t="s">
        <v>683</v>
      </c>
      <c r="J1300" s="26" t="s">
        <v>1332</v>
      </c>
      <c r="K1300" s="26"/>
      <c r="L1300" s="26"/>
      <c r="M1300" s="26"/>
      <c r="N1300" s="26"/>
      <c r="O1300">
        <v>0</v>
      </c>
      <c r="P1300" s="26" t="s">
        <v>102</v>
      </c>
      <c r="Q1300" s="26"/>
      <c r="R1300" s="26">
        <v>1</v>
      </c>
      <c r="S1300" s="26" t="s">
        <v>530</v>
      </c>
    </row>
    <row r="1301" spans="1:19" x14ac:dyDescent="0.35">
      <c r="A1301" s="23">
        <v>40323</v>
      </c>
      <c r="B1301" s="27">
        <v>2010</v>
      </c>
      <c r="C1301" s="40">
        <v>5</v>
      </c>
      <c r="D1301" s="40">
        <v>25</v>
      </c>
      <c r="E1301" s="26" t="s">
        <v>93</v>
      </c>
      <c r="F1301" s="27">
        <v>1</v>
      </c>
      <c r="G1301" s="27" t="s">
        <v>108</v>
      </c>
      <c r="H1301" s="27" t="s">
        <v>684</v>
      </c>
      <c r="J1301" s="26" t="s">
        <v>1332</v>
      </c>
      <c r="K1301" s="26">
        <v>59</v>
      </c>
      <c r="L1301" s="26">
        <f>K1301*2.54</f>
        <v>149.86000000000001</v>
      </c>
      <c r="M1301" s="26">
        <v>65</v>
      </c>
      <c r="N1301" s="26">
        <f>M1301*2.54</f>
        <v>165.1</v>
      </c>
      <c r="O1301">
        <v>0</v>
      </c>
      <c r="P1301" s="26" t="s">
        <v>102</v>
      </c>
      <c r="Q1301" s="26"/>
      <c r="S1301" s="26"/>
    </row>
    <row r="1302" spans="1:19" x14ac:dyDescent="0.35">
      <c r="A1302" s="23">
        <v>40323</v>
      </c>
      <c r="B1302" s="27">
        <v>2010</v>
      </c>
      <c r="C1302" s="40">
        <v>5</v>
      </c>
      <c r="D1302" s="40">
        <v>25</v>
      </c>
      <c r="E1302" s="26" t="s">
        <v>93</v>
      </c>
      <c r="F1302" s="27">
        <v>1</v>
      </c>
      <c r="G1302" s="27" t="s">
        <v>108</v>
      </c>
      <c r="H1302" s="27" t="s">
        <v>685</v>
      </c>
      <c r="J1302" s="26" t="s">
        <v>1332</v>
      </c>
      <c r="K1302" s="26">
        <v>63</v>
      </c>
      <c r="L1302" s="26">
        <f>K1302*2.54</f>
        <v>160.02000000000001</v>
      </c>
      <c r="M1302" s="26">
        <v>71</v>
      </c>
      <c r="N1302" s="26">
        <f>M1302*2.54</f>
        <v>180.34</v>
      </c>
      <c r="O1302">
        <v>0</v>
      </c>
      <c r="P1302" s="26" t="s">
        <v>102</v>
      </c>
      <c r="Q1302" s="26"/>
      <c r="S1302" s="26"/>
    </row>
    <row r="1303" spans="1:19" x14ac:dyDescent="0.35">
      <c r="A1303" s="23">
        <v>40323</v>
      </c>
      <c r="B1303" s="27">
        <v>2010</v>
      </c>
      <c r="C1303" s="40">
        <v>5</v>
      </c>
      <c r="D1303" s="40">
        <v>25</v>
      </c>
      <c r="E1303" s="26" t="s">
        <v>93</v>
      </c>
      <c r="F1303" s="27">
        <v>1</v>
      </c>
      <c r="G1303" s="27" t="s">
        <v>108</v>
      </c>
      <c r="H1303" s="27" t="s">
        <v>686</v>
      </c>
      <c r="J1303" s="26" t="s">
        <v>1332</v>
      </c>
      <c r="K1303" s="26">
        <v>58</v>
      </c>
      <c r="L1303" s="26">
        <f>K1303*2.54</f>
        <v>147.32</v>
      </c>
      <c r="M1303" s="26">
        <v>60</v>
      </c>
      <c r="N1303" s="26">
        <f>M1303*2.54</f>
        <v>152.4</v>
      </c>
      <c r="O1303">
        <v>0</v>
      </c>
      <c r="P1303" s="26" t="s">
        <v>102</v>
      </c>
      <c r="Q1303" s="26"/>
      <c r="S1303" s="26"/>
    </row>
    <row r="1304" spans="1:19" x14ac:dyDescent="0.35">
      <c r="A1304" s="23">
        <v>40328</v>
      </c>
      <c r="B1304" s="27">
        <v>2010</v>
      </c>
      <c r="C1304" s="40">
        <v>5</v>
      </c>
      <c r="D1304" s="40">
        <v>30</v>
      </c>
      <c r="E1304" s="26" t="s">
        <v>93</v>
      </c>
      <c r="F1304" s="27">
        <v>1</v>
      </c>
      <c r="G1304" s="27" t="s">
        <v>108</v>
      </c>
      <c r="H1304" s="27" t="s">
        <v>686</v>
      </c>
      <c r="J1304" s="26" t="s">
        <v>86</v>
      </c>
      <c r="K1304" s="26"/>
      <c r="L1304" s="26">
        <f>K1304*2.54</f>
        <v>0</v>
      </c>
      <c r="M1304" s="26"/>
      <c r="N1304" s="26">
        <f>M1304*2.54</f>
        <v>0</v>
      </c>
      <c r="O1304">
        <v>0</v>
      </c>
      <c r="P1304" s="26" t="s">
        <v>102</v>
      </c>
      <c r="Q1304" s="26"/>
      <c r="R1304" s="26">
        <v>1</v>
      </c>
      <c r="S1304" s="26" t="s">
        <v>530</v>
      </c>
    </row>
    <row r="1305" spans="1:19" x14ac:dyDescent="0.35">
      <c r="A1305" s="23">
        <v>40323</v>
      </c>
      <c r="B1305" s="27">
        <v>2010</v>
      </c>
      <c r="C1305" s="40">
        <v>5</v>
      </c>
      <c r="D1305" s="40">
        <v>25</v>
      </c>
      <c r="E1305" s="26" t="s">
        <v>93</v>
      </c>
      <c r="F1305" s="27">
        <v>1</v>
      </c>
      <c r="G1305" s="27" t="s">
        <v>108</v>
      </c>
      <c r="H1305" s="27" t="s">
        <v>687</v>
      </c>
      <c r="J1305" s="26" t="s">
        <v>1332</v>
      </c>
      <c r="K1305" s="26">
        <v>64</v>
      </c>
      <c r="L1305" s="26">
        <f>K1305*2.54</f>
        <v>162.56</v>
      </c>
      <c r="M1305" s="26">
        <v>72</v>
      </c>
      <c r="N1305" s="26">
        <f>M1305*2.54</f>
        <v>182.88</v>
      </c>
      <c r="O1305">
        <v>0</v>
      </c>
      <c r="P1305" s="26" t="s">
        <v>102</v>
      </c>
      <c r="Q1305" s="26"/>
      <c r="S1305" s="26"/>
    </row>
    <row r="1306" spans="1:19" x14ac:dyDescent="0.35">
      <c r="A1306" s="23">
        <v>40364</v>
      </c>
      <c r="B1306" s="27">
        <v>2010</v>
      </c>
      <c r="C1306" s="27">
        <v>7</v>
      </c>
      <c r="D1306" s="27">
        <v>5</v>
      </c>
      <c r="E1306" s="26" t="s">
        <v>123</v>
      </c>
      <c r="F1306" s="27">
        <v>1</v>
      </c>
      <c r="G1306" s="27" t="s">
        <v>108</v>
      </c>
      <c r="H1306" s="27" t="s">
        <v>687</v>
      </c>
      <c r="I1306"/>
      <c r="J1306" s="26" t="s">
        <v>86</v>
      </c>
      <c r="K1306" s="26">
        <v>62</v>
      </c>
      <c r="L1306" s="26"/>
      <c r="M1306" s="26">
        <v>71</v>
      </c>
      <c r="O1306">
        <v>0</v>
      </c>
      <c r="P1306" s="26" t="s">
        <v>102</v>
      </c>
      <c r="Q1306" s="26"/>
      <c r="R1306">
        <v>1</v>
      </c>
      <c r="S1306" s="26" t="s">
        <v>511</v>
      </c>
    </row>
    <row r="1307" spans="1:19" x14ac:dyDescent="0.35">
      <c r="A1307" s="23">
        <v>40369</v>
      </c>
      <c r="B1307" s="27">
        <v>2010</v>
      </c>
      <c r="C1307" s="27">
        <v>7</v>
      </c>
      <c r="D1307" s="27">
        <v>10</v>
      </c>
      <c r="E1307" s="26" t="s">
        <v>123</v>
      </c>
      <c r="F1307" s="27">
        <v>1</v>
      </c>
      <c r="G1307" s="27" t="s">
        <v>108</v>
      </c>
      <c r="H1307" s="27" t="s">
        <v>688</v>
      </c>
      <c r="I1307"/>
      <c r="J1307" s="26" t="s">
        <v>86</v>
      </c>
      <c r="K1307" s="26">
        <v>58</v>
      </c>
      <c r="L1307" s="26"/>
      <c r="M1307" s="26">
        <v>66</v>
      </c>
      <c r="O1307">
        <v>0</v>
      </c>
      <c r="P1307" s="26" t="s">
        <v>102</v>
      </c>
      <c r="Q1307" s="26"/>
      <c r="R1307"/>
    </row>
    <row r="1308" spans="1:19" x14ac:dyDescent="0.35">
      <c r="A1308" s="23">
        <v>40370</v>
      </c>
      <c r="B1308" s="27">
        <v>2010</v>
      </c>
      <c r="C1308" s="27">
        <v>7</v>
      </c>
      <c r="D1308" s="27">
        <v>11</v>
      </c>
      <c r="E1308" s="26" t="s">
        <v>117</v>
      </c>
      <c r="F1308" s="27">
        <v>1</v>
      </c>
      <c r="G1308" s="27" t="s">
        <v>108</v>
      </c>
      <c r="H1308" s="27" t="s">
        <v>689</v>
      </c>
      <c r="I1308"/>
      <c r="J1308" s="26" t="s">
        <v>86</v>
      </c>
      <c r="K1308" s="26">
        <v>55</v>
      </c>
      <c r="L1308" s="26"/>
      <c r="M1308" s="26">
        <v>60</v>
      </c>
      <c r="O1308">
        <v>0</v>
      </c>
      <c r="P1308" s="26" t="s">
        <v>102</v>
      </c>
      <c r="Q1308" s="26"/>
      <c r="R1308"/>
    </row>
    <row r="1309" spans="1:19" x14ac:dyDescent="0.35">
      <c r="A1309" s="23">
        <v>40370</v>
      </c>
      <c r="B1309" s="27">
        <v>2010</v>
      </c>
      <c r="C1309" s="27">
        <v>7</v>
      </c>
      <c r="D1309" s="27">
        <v>11</v>
      </c>
      <c r="E1309" s="26" t="s">
        <v>117</v>
      </c>
      <c r="F1309" s="27">
        <v>1</v>
      </c>
      <c r="G1309" s="27" t="s">
        <v>108</v>
      </c>
      <c r="H1309" s="27" t="s">
        <v>690</v>
      </c>
      <c r="I1309"/>
      <c r="J1309" s="26" t="s">
        <v>86</v>
      </c>
      <c r="K1309" s="26">
        <v>56</v>
      </c>
      <c r="L1309" s="26"/>
      <c r="M1309" s="26">
        <v>63</v>
      </c>
      <c r="O1309">
        <v>0</v>
      </c>
      <c r="P1309" s="26" t="s">
        <v>102</v>
      </c>
      <c r="Q1309" s="26"/>
      <c r="R1309"/>
    </row>
    <row r="1310" spans="1:19" x14ac:dyDescent="0.35">
      <c r="A1310" s="23">
        <v>40370</v>
      </c>
      <c r="B1310" s="27">
        <v>2010</v>
      </c>
      <c r="C1310" s="27">
        <v>7</v>
      </c>
      <c r="D1310" s="27">
        <v>11</v>
      </c>
      <c r="E1310" s="26" t="s">
        <v>119</v>
      </c>
      <c r="F1310" s="27">
        <v>1</v>
      </c>
      <c r="G1310" s="27" t="s">
        <v>108</v>
      </c>
      <c r="H1310" s="27" t="s">
        <v>691</v>
      </c>
      <c r="I1310"/>
      <c r="J1310" s="26" t="s">
        <v>86</v>
      </c>
      <c r="K1310" s="26">
        <v>61</v>
      </c>
      <c r="L1310" s="26"/>
      <c r="M1310" s="26">
        <v>68</v>
      </c>
      <c r="O1310">
        <v>1</v>
      </c>
      <c r="P1310" s="26" t="s">
        <v>101</v>
      </c>
      <c r="Q1310" s="26"/>
      <c r="R1310"/>
    </row>
    <row r="1311" spans="1:19" x14ac:dyDescent="0.35">
      <c r="A1311" s="23">
        <v>40370</v>
      </c>
      <c r="B1311" s="27">
        <v>2010</v>
      </c>
      <c r="C1311" s="27">
        <v>7</v>
      </c>
      <c r="D1311" s="27">
        <v>11</v>
      </c>
      <c r="E1311" s="26" t="s">
        <v>94</v>
      </c>
      <c r="F1311" s="27">
        <v>1</v>
      </c>
      <c r="G1311" s="27" t="s">
        <v>108</v>
      </c>
      <c r="H1311" s="27" t="s">
        <v>692</v>
      </c>
      <c r="I1311"/>
      <c r="J1311" s="26" t="s">
        <v>87</v>
      </c>
      <c r="K1311" s="26">
        <v>75</v>
      </c>
      <c r="L1311" s="26"/>
      <c r="M1311" s="26">
        <v>84</v>
      </c>
      <c r="O1311">
        <v>1</v>
      </c>
      <c r="P1311" s="26" t="s">
        <v>101</v>
      </c>
      <c r="Q1311" s="26"/>
      <c r="R1311"/>
    </row>
    <row r="1312" spans="1:19" x14ac:dyDescent="0.35">
      <c r="A1312" s="23">
        <v>40411</v>
      </c>
      <c r="B1312" s="27">
        <v>2010</v>
      </c>
      <c r="C1312" s="27">
        <v>8</v>
      </c>
      <c r="D1312" s="27">
        <v>21</v>
      </c>
      <c r="E1312" s="26" t="s">
        <v>123</v>
      </c>
      <c r="F1312" s="27">
        <v>1</v>
      </c>
      <c r="G1312" s="27" t="s">
        <v>108</v>
      </c>
      <c r="H1312" s="27" t="s">
        <v>693</v>
      </c>
      <c r="I1312"/>
      <c r="J1312" s="26" t="s">
        <v>86</v>
      </c>
      <c r="K1312" s="26">
        <v>63</v>
      </c>
      <c r="L1312" s="26"/>
      <c r="M1312" s="26">
        <v>71</v>
      </c>
      <c r="O1312">
        <v>0</v>
      </c>
      <c r="P1312" s="26" t="s">
        <v>102</v>
      </c>
      <c r="Q1312" s="26"/>
      <c r="R1312"/>
    </row>
    <row r="1313" spans="1:19" x14ac:dyDescent="0.35">
      <c r="A1313" s="23">
        <v>40370</v>
      </c>
      <c r="B1313" s="27">
        <v>2010</v>
      </c>
      <c r="C1313" s="27">
        <v>7</v>
      </c>
      <c r="D1313" s="27">
        <v>11</v>
      </c>
      <c r="E1313" s="26" t="s">
        <v>123</v>
      </c>
      <c r="F1313" s="27">
        <v>1</v>
      </c>
      <c r="G1313" s="27" t="s">
        <v>108</v>
      </c>
      <c r="H1313" s="27" t="s">
        <v>694</v>
      </c>
      <c r="I1313"/>
      <c r="J1313" s="26" t="s">
        <v>86</v>
      </c>
      <c r="K1313" s="26">
        <v>70</v>
      </c>
      <c r="L1313" s="26"/>
      <c r="M1313" s="26">
        <v>78</v>
      </c>
      <c r="O1313">
        <v>1</v>
      </c>
      <c r="P1313" s="26" t="s">
        <v>101</v>
      </c>
      <c r="Q1313" s="26"/>
      <c r="R1313"/>
    </row>
    <row r="1314" spans="1:19" x14ac:dyDescent="0.35">
      <c r="A1314" s="23">
        <v>40410</v>
      </c>
      <c r="B1314" s="27">
        <v>2010</v>
      </c>
      <c r="C1314" s="27">
        <v>8</v>
      </c>
      <c r="D1314" s="27">
        <v>20</v>
      </c>
      <c r="E1314" s="26" t="s">
        <v>123</v>
      </c>
      <c r="F1314" s="27">
        <v>1</v>
      </c>
      <c r="G1314" s="27" t="s">
        <v>108</v>
      </c>
      <c r="H1314" s="27" t="s">
        <v>694</v>
      </c>
      <c r="I1314"/>
      <c r="J1314" s="26" t="s">
        <v>87</v>
      </c>
      <c r="K1314" s="26">
        <v>67</v>
      </c>
      <c r="L1314" s="26"/>
      <c r="M1314" s="26">
        <v>75</v>
      </c>
      <c r="O1314">
        <v>0</v>
      </c>
      <c r="P1314" s="26" t="s">
        <v>102</v>
      </c>
      <c r="Q1314" s="26"/>
      <c r="R1314"/>
    </row>
    <row r="1315" spans="1:19" x14ac:dyDescent="0.35">
      <c r="A1315" s="23">
        <v>40410</v>
      </c>
      <c r="B1315" s="27">
        <v>2010</v>
      </c>
      <c r="C1315" s="27">
        <v>8</v>
      </c>
      <c r="D1315" s="27">
        <v>20</v>
      </c>
      <c r="E1315" s="26" t="s">
        <v>123</v>
      </c>
      <c r="F1315" s="27">
        <v>1</v>
      </c>
      <c r="G1315" s="27" t="s">
        <v>108</v>
      </c>
      <c r="H1315" s="27" t="s">
        <v>695</v>
      </c>
      <c r="I1315"/>
      <c r="J1315" s="26" t="s">
        <v>86</v>
      </c>
      <c r="K1315" s="26">
        <v>68</v>
      </c>
      <c r="L1315" s="26"/>
      <c r="M1315" s="26">
        <v>75</v>
      </c>
      <c r="O1315">
        <v>0</v>
      </c>
      <c r="P1315" s="26" t="s">
        <v>102</v>
      </c>
      <c r="Q1315" s="26"/>
      <c r="R1315"/>
    </row>
    <row r="1316" spans="1:19" x14ac:dyDescent="0.35">
      <c r="A1316" s="23">
        <v>40409</v>
      </c>
      <c r="B1316" s="27">
        <v>2010</v>
      </c>
      <c r="C1316" s="27">
        <v>8</v>
      </c>
      <c r="D1316" s="27">
        <v>19</v>
      </c>
      <c r="E1316" s="26" t="s">
        <v>117</v>
      </c>
      <c r="F1316" s="27">
        <v>1</v>
      </c>
      <c r="G1316" s="27" t="s">
        <v>108</v>
      </c>
      <c r="H1316" s="27" t="s">
        <v>696</v>
      </c>
      <c r="I1316"/>
      <c r="J1316" s="26" t="s">
        <v>86</v>
      </c>
      <c r="K1316" s="26">
        <v>75</v>
      </c>
      <c r="L1316" s="26"/>
      <c r="M1316" s="26">
        <v>84</v>
      </c>
      <c r="O1316">
        <v>0</v>
      </c>
      <c r="P1316" s="26" t="s">
        <v>102</v>
      </c>
      <c r="Q1316" s="26"/>
      <c r="R1316"/>
    </row>
    <row r="1317" spans="1:19" x14ac:dyDescent="0.35">
      <c r="A1317" s="23">
        <v>40409</v>
      </c>
      <c r="B1317" s="27">
        <v>2010</v>
      </c>
      <c r="C1317" s="27">
        <v>8</v>
      </c>
      <c r="D1317" s="27">
        <v>19</v>
      </c>
      <c r="E1317" s="26" t="s">
        <v>117</v>
      </c>
      <c r="F1317" s="27">
        <v>1</v>
      </c>
      <c r="G1317" s="27" t="s">
        <v>108</v>
      </c>
      <c r="H1317" s="27" t="s">
        <v>697</v>
      </c>
      <c r="I1317"/>
      <c r="J1317" s="26" t="s">
        <v>86</v>
      </c>
      <c r="K1317" s="26">
        <v>61</v>
      </c>
      <c r="L1317" s="26"/>
      <c r="M1317" s="26">
        <v>70</v>
      </c>
      <c r="O1317">
        <v>0</v>
      </c>
      <c r="P1317" s="26" t="s">
        <v>102</v>
      </c>
      <c r="Q1317" s="26"/>
      <c r="R1317"/>
    </row>
    <row r="1318" spans="1:19" x14ac:dyDescent="0.35">
      <c r="A1318" s="23">
        <v>40375</v>
      </c>
      <c r="B1318" s="27">
        <v>2010</v>
      </c>
      <c r="C1318" s="27">
        <v>7</v>
      </c>
      <c r="D1318" s="27">
        <v>16</v>
      </c>
      <c r="E1318" s="26" t="s">
        <v>117</v>
      </c>
      <c r="F1318" s="27">
        <v>1</v>
      </c>
      <c r="G1318" s="27" t="s">
        <v>108</v>
      </c>
      <c r="H1318" s="27" t="s">
        <v>698</v>
      </c>
      <c r="I1318"/>
      <c r="J1318" s="26" t="s">
        <v>87</v>
      </c>
      <c r="K1318" s="26">
        <v>63</v>
      </c>
      <c r="L1318" s="26"/>
      <c r="M1318" s="26">
        <v>70</v>
      </c>
      <c r="O1318">
        <v>0</v>
      </c>
      <c r="P1318" s="26" t="s">
        <v>102</v>
      </c>
      <c r="Q1318" s="26"/>
      <c r="R1318"/>
      <c r="S1318" t="s">
        <v>513</v>
      </c>
    </row>
    <row r="1319" spans="1:19" x14ac:dyDescent="0.35">
      <c r="A1319" s="23">
        <v>40385</v>
      </c>
      <c r="B1319" s="27">
        <v>2010</v>
      </c>
      <c r="C1319" s="27">
        <v>7</v>
      </c>
      <c r="D1319" s="27">
        <v>26</v>
      </c>
      <c r="E1319" s="26" t="s">
        <v>117</v>
      </c>
      <c r="F1319" s="27">
        <v>1</v>
      </c>
      <c r="G1319" s="27" t="s">
        <v>108</v>
      </c>
      <c r="H1319" s="27" t="s">
        <v>698</v>
      </c>
      <c r="I1319"/>
      <c r="J1319" s="26" t="s">
        <v>1332</v>
      </c>
      <c r="K1319" s="26"/>
      <c r="L1319" s="26"/>
      <c r="M1319" s="26"/>
      <c r="O1319">
        <v>0</v>
      </c>
      <c r="P1319" s="26" t="s">
        <v>102</v>
      </c>
      <c r="Q1319" s="26"/>
      <c r="R1319">
        <v>1</v>
      </c>
      <c r="S1319" t="s">
        <v>511</v>
      </c>
    </row>
    <row r="1320" spans="1:19" x14ac:dyDescent="0.35">
      <c r="A1320" s="23">
        <v>40375</v>
      </c>
      <c r="B1320" s="27">
        <v>2010</v>
      </c>
      <c r="C1320" s="27">
        <v>7</v>
      </c>
      <c r="D1320" s="27">
        <v>16</v>
      </c>
      <c r="E1320" s="26" t="s">
        <v>117</v>
      </c>
      <c r="F1320" s="27">
        <v>1</v>
      </c>
      <c r="G1320" s="27" t="s">
        <v>108</v>
      </c>
      <c r="H1320" s="27" t="s">
        <v>699</v>
      </c>
      <c r="I1320"/>
      <c r="J1320" s="26" t="s">
        <v>87</v>
      </c>
      <c r="K1320" s="26">
        <v>71</v>
      </c>
      <c r="L1320" s="26"/>
      <c r="M1320" s="26">
        <v>78</v>
      </c>
      <c r="O1320">
        <v>1</v>
      </c>
      <c r="P1320" s="26" t="s">
        <v>101</v>
      </c>
      <c r="Q1320" s="26"/>
      <c r="R1320"/>
      <c r="S1320" t="s">
        <v>700</v>
      </c>
    </row>
    <row r="1321" spans="1:19" x14ac:dyDescent="0.35">
      <c r="A1321" s="23">
        <v>40374</v>
      </c>
      <c r="B1321" s="27">
        <v>2010</v>
      </c>
      <c r="C1321" s="27">
        <v>7</v>
      </c>
      <c r="D1321" s="27">
        <v>15</v>
      </c>
      <c r="E1321" s="26" t="s">
        <v>119</v>
      </c>
      <c r="F1321" s="27">
        <v>1</v>
      </c>
      <c r="G1321" s="27" t="s">
        <v>108</v>
      </c>
      <c r="H1321" s="27" t="s">
        <v>701</v>
      </c>
      <c r="I1321"/>
      <c r="J1321" s="26" t="s">
        <v>87</v>
      </c>
      <c r="K1321" s="26">
        <v>64</v>
      </c>
      <c r="L1321" s="26"/>
      <c r="M1321" s="26">
        <v>71</v>
      </c>
      <c r="O1321">
        <v>0</v>
      </c>
      <c r="P1321" s="26" t="s">
        <v>102</v>
      </c>
      <c r="Q1321" s="26"/>
      <c r="R1321"/>
      <c r="S1321" t="s">
        <v>103</v>
      </c>
    </row>
    <row r="1322" spans="1:19" x14ac:dyDescent="0.35">
      <c r="A1322" s="23">
        <v>40374</v>
      </c>
      <c r="B1322" s="27">
        <v>2010</v>
      </c>
      <c r="C1322" s="27">
        <v>7</v>
      </c>
      <c r="D1322" s="27">
        <v>15</v>
      </c>
      <c r="E1322" s="26" t="s">
        <v>119</v>
      </c>
      <c r="F1322" s="27">
        <v>1</v>
      </c>
      <c r="G1322" s="27" t="s">
        <v>108</v>
      </c>
      <c r="H1322" s="27" t="s">
        <v>702</v>
      </c>
      <c r="I1322"/>
      <c r="J1322" s="26" t="s">
        <v>87</v>
      </c>
      <c r="K1322" s="26">
        <v>64</v>
      </c>
      <c r="L1322" s="26"/>
      <c r="M1322" s="26">
        <v>74</v>
      </c>
      <c r="O1322">
        <v>0</v>
      </c>
      <c r="P1322" s="26" t="s">
        <v>102</v>
      </c>
      <c r="Q1322" s="26"/>
      <c r="R1322"/>
      <c r="S1322" t="s">
        <v>103</v>
      </c>
    </row>
    <row r="1323" spans="1:19" x14ac:dyDescent="0.35">
      <c r="A1323" s="23">
        <v>40374</v>
      </c>
      <c r="B1323" s="27">
        <v>2010</v>
      </c>
      <c r="C1323" s="27">
        <v>7</v>
      </c>
      <c r="D1323" s="27">
        <v>15</v>
      </c>
      <c r="E1323" s="26" t="s">
        <v>119</v>
      </c>
      <c r="F1323" s="27">
        <v>1</v>
      </c>
      <c r="G1323" s="27" t="s">
        <v>108</v>
      </c>
      <c r="H1323" s="27" t="s">
        <v>703</v>
      </c>
      <c r="I1323"/>
      <c r="J1323" s="26" t="s">
        <v>87</v>
      </c>
      <c r="K1323" s="26">
        <v>71</v>
      </c>
      <c r="L1323" s="26"/>
      <c r="M1323" s="26">
        <v>81</v>
      </c>
      <c r="O1323">
        <v>1</v>
      </c>
      <c r="P1323" s="26" t="s">
        <v>101</v>
      </c>
      <c r="Q1323" s="26"/>
      <c r="R1323"/>
    </row>
    <row r="1324" spans="1:19" x14ac:dyDescent="0.35">
      <c r="A1324" s="23">
        <v>40374</v>
      </c>
      <c r="B1324" s="27">
        <v>2010</v>
      </c>
      <c r="C1324" s="27">
        <v>7</v>
      </c>
      <c r="D1324" s="27">
        <v>15</v>
      </c>
      <c r="E1324" s="26" t="s">
        <v>119</v>
      </c>
      <c r="F1324" s="27">
        <v>1</v>
      </c>
      <c r="G1324" s="27" t="s">
        <v>108</v>
      </c>
      <c r="H1324" s="27" t="s">
        <v>704</v>
      </c>
      <c r="I1324"/>
      <c r="J1324" s="26" t="s">
        <v>86</v>
      </c>
      <c r="K1324" s="26">
        <v>56</v>
      </c>
      <c r="L1324" s="26"/>
      <c r="M1324" s="26">
        <v>63</v>
      </c>
      <c r="O1324">
        <v>1</v>
      </c>
      <c r="P1324" s="26" t="s">
        <v>100</v>
      </c>
      <c r="Q1324" s="26"/>
      <c r="R1324"/>
    </row>
    <row r="1325" spans="1:19" x14ac:dyDescent="0.35">
      <c r="A1325" s="23">
        <v>40374</v>
      </c>
      <c r="B1325" s="27">
        <v>2010</v>
      </c>
      <c r="C1325" s="27">
        <v>7</v>
      </c>
      <c r="D1325" s="27">
        <v>15</v>
      </c>
      <c r="E1325" s="26" t="s">
        <v>119</v>
      </c>
      <c r="F1325" s="27">
        <v>1</v>
      </c>
      <c r="G1325" s="27" t="s">
        <v>108</v>
      </c>
      <c r="H1325" s="27" t="s">
        <v>705</v>
      </c>
      <c r="I1325"/>
      <c r="J1325" s="26" t="s">
        <v>1332</v>
      </c>
      <c r="K1325" s="26">
        <v>70</v>
      </c>
      <c r="L1325" s="26"/>
      <c r="M1325" s="26">
        <v>78</v>
      </c>
      <c r="O1325">
        <v>1</v>
      </c>
      <c r="P1325" s="26" t="s">
        <v>107</v>
      </c>
      <c r="Q1325" s="26"/>
      <c r="R1325"/>
      <c r="S1325" t="s">
        <v>129</v>
      </c>
    </row>
    <row r="1326" spans="1:19" x14ac:dyDescent="0.35">
      <c r="A1326" s="23">
        <v>40361</v>
      </c>
      <c r="B1326" s="27">
        <v>2010</v>
      </c>
      <c r="C1326" s="27">
        <v>7</v>
      </c>
      <c r="D1326" s="27">
        <v>2</v>
      </c>
      <c r="E1326" s="26" t="s">
        <v>123</v>
      </c>
      <c r="F1326" s="27">
        <v>1</v>
      </c>
      <c r="G1326" s="27" t="s">
        <v>108</v>
      </c>
      <c r="H1326" s="27" t="s">
        <v>706</v>
      </c>
      <c r="I1326"/>
      <c r="J1326" s="26" t="s">
        <v>87</v>
      </c>
      <c r="K1326" s="26">
        <v>72</v>
      </c>
      <c r="L1326" s="26"/>
      <c r="M1326" s="26">
        <v>80</v>
      </c>
      <c r="O1326">
        <v>0</v>
      </c>
      <c r="P1326" s="26" t="s">
        <v>102</v>
      </c>
      <c r="Q1326" s="26"/>
      <c r="R1326"/>
      <c r="S1326" t="s">
        <v>103</v>
      </c>
    </row>
    <row r="1327" spans="1:19" x14ac:dyDescent="0.35">
      <c r="A1327" s="23">
        <v>40361</v>
      </c>
      <c r="B1327" s="27">
        <v>2010</v>
      </c>
      <c r="C1327" s="27">
        <v>7</v>
      </c>
      <c r="D1327" s="27">
        <v>2</v>
      </c>
      <c r="E1327" s="26" t="s">
        <v>123</v>
      </c>
      <c r="F1327" s="27">
        <v>1</v>
      </c>
      <c r="G1327" s="27" t="s">
        <v>108</v>
      </c>
      <c r="H1327" s="27" t="s">
        <v>707</v>
      </c>
      <c r="I1327"/>
      <c r="J1327" s="26" t="s">
        <v>86</v>
      </c>
      <c r="K1327" s="26">
        <v>65</v>
      </c>
      <c r="L1327" s="26"/>
      <c r="M1327" s="26">
        <v>72</v>
      </c>
      <c r="O1327">
        <v>0</v>
      </c>
      <c r="P1327" s="26" t="s">
        <v>102</v>
      </c>
      <c r="Q1327" s="26"/>
      <c r="R1327"/>
    </row>
    <row r="1328" spans="1:19" x14ac:dyDescent="0.35">
      <c r="A1328" s="23">
        <v>40361</v>
      </c>
      <c r="B1328" s="27">
        <v>2010</v>
      </c>
      <c r="C1328" s="27">
        <v>7</v>
      </c>
      <c r="D1328" s="27">
        <v>2</v>
      </c>
      <c r="E1328" s="26" t="s">
        <v>123</v>
      </c>
      <c r="F1328" s="27">
        <v>1</v>
      </c>
      <c r="G1328" s="27" t="s">
        <v>108</v>
      </c>
      <c r="H1328" s="27" t="s">
        <v>708</v>
      </c>
      <c r="I1328"/>
      <c r="J1328" s="26" t="s">
        <v>87</v>
      </c>
      <c r="K1328" s="26">
        <v>70</v>
      </c>
      <c r="L1328" s="26"/>
      <c r="M1328" s="26">
        <v>77</v>
      </c>
      <c r="O1328">
        <v>1</v>
      </c>
      <c r="P1328" s="26" t="s">
        <v>101</v>
      </c>
      <c r="Q1328" s="26"/>
      <c r="R1328"/>
    </row>
    <row r="1329" spans="1:19" x14ac:dyDescent="0.35">
      <c r="A1329" s="23">
        <v>40361</v>
      </c>
      <c r="B1329" s="27">
        <v>2010</v>
      </c>
      <c r="C1329" s="27">
        <v>7</v>
      </c>
      <c r="D1329" s="27">
        <v>2</v>
      </c>
      <c r="E1329" s="26" t="s">
        <v>123</v>
      </c>
      <c r="F1329" s="27">
        <v>1</v>
      </c>
      <c r="G1329" s="27" t="s">
        <v>108</v>
      </c>
      <c r="H1329" s="27" t="s">
        <v>709</v>
      </c>
      <c r="I1329"/>
      <c r="J1329" s="26" t="s">
        <v>86</v>
      </c>
      <c r="K1329" s="26">
        <v>68</v>
      </c>
      <c r="L1329" s="26"/>
      <c r="M1329" s="26">
        <v>64</v>
      </c>
      <c r="O1329">
        <v>0</v>
      </c>
      <c r="P1329" s="26" t="s">
        <v>102</v>
      </c>
      <c r="Q1329" s="26"/>
      <c r="R1329"/>
    </row>
    <row r="1330" spans="1:19" x14ac:dyDescent="0.35">
      <c r="A1330" s="23">
        <v>40362</v>
      </c>
      <c r="B1330" s="27">
        <v>2010</v>
      </c>
      <c r="C1330" s="27">
        <v>7</v>
      </c>
      <c r="D1330" s="27">
        <v>3</v>
      </c>
      <c r="E1330" s="26" t="s">
        <v>123</v>
      </c>
      <c r="F1330" s="27">
        <v>1</v>
      </c>
      <c r="G1330" s="27" t="s">
        <v>108</v>
      </c>
      <c r="H1330" s="27" t="s">
        <v>709</v>
      </c>
      <c r="I1330"/>
      <c r="J1330" s="26" t="s">
        <v>1332</v>
      </c>
      <c r="K1330" s="26"/>
      <c r="L1330" s="26"/>
      <c r="M1330" s="26"/>
      <c r="O1330">
        <v>0</v>
      </c>
      <c r="P1330" s="26" t="s">
        <v>102</v>
      </c>
      <c r="Q1330" s="26"/>
      <c r="R1330">
        <v>1</v>
      </c>
      <c r="S1330" s="26" t="s">
        <v>511</v>
      </c>
    </row>
    <row r="1331" spans="1:19" x14ac:dyDescent="0.35">
      <c r="A1331" s="23">
        <v>40361</v>
      </c>
      <c r="B1331" s="27">
        <v>2010</v>
      </c>
      <c r="C1331" s="27">
        <v>7</v>
      </c>
      <c r="D1331" s="27">
        <v>2</v>
      </c>
      <c r="E1331" s="26" t="s">
        <v>123</v>
      </c>
      <c r="F1331" s="27">
        <v>1</v>
      </c>
      <c r="G1331" s="27" t="s">
        <v>108</v>
      </c>
      <c r="H1331" s="27" t="s">
        <v>710</v>
      </c>
      <c r="I1331"/>
      <c r="J1331" s="26" t="s">
        <v>86</v>
      </c>
      <c r="K1331" s="26">
        <v>54</v>
      </c>
      <c r="L1331" s="26"/>
      <c r="M1331" s="26">
        <v>60</v>
      </c>
      <c r="O1331">
        <v>0</v>
      </c>
      <c r="P1331" s="26" t="s">
        <v>102</v>
      </c>
      <c r="Q1331" s="26"/>
      <c r="R1331"/>
    </row>
    <row r="1332" spans="1:19" x14ac:dyDescent="0.35">
      <c r="A1332" s="23">
        <v>40361</v>
      </c>
      <c r="B1332" s="27">
        <v>2010</v>
      </c>
      <c r="C1332" s="27">
        <v>7</v>
      </c>
      <c r="D1332" s="27">
        <v>2</v>
      </c>
      <c r="E1332" s="26" t="s">
        <v>123</v>
      </c>
      <c r="F1332" s="27">
        <v>1</v>
      </c>
      <c r="G1332" s="27" t="s">
        <v>108</v>
      </c>
      <c r="H1332" s="27" t="s">
        <v>711</v>
      </c>
      <c r="I1332"/>
      <c r="J1332" s="26" t="s">
        <v>86</v>
      </c>
      <c r="K1332" s="26">
        <v>60</v>
      </c>
      <c r="L1332" s="26"/>
      <c r="M1332" s="26">
        <v>68</v>
      </c>
      <c r="O1332">
        <v>0</v>
      </c>
      <c r="P1332" s="26" t="s">
        <v>102</v>
      </c>
      <c r="Q1332" s="26"/>
      <c r="R1332"/>
    </row>
    <row r="1333" spans="1:19" x14ac:dyDescent="0.35">
      <c r="A1333" s="23">
        <v>40361</v>
      </c>
      <c r="B1333" s="27">
        <v>2010</v>
      </c>
      <c r="C1333" s="27">
        <v>7</v>
      </c>
      <c r="D1333" s="27">
        <v>2</v>
      </c>
      <c r="E1333" s="26" t="s">
        <v>94</v>
      </c>
      <c r="F1333" s="27">
        <v>1</v>
      </c>
      <c r="G1333" s="27" t="s">
        <v>108</v>
      </c>
      <c r="H1333" s="27" t="s">
        <v>712</v>
      </c>
      <c r="I1333"/>
      <c r="J1333" s="26" t="s">
        <v>87</v>
      </c>
      <c r="K1333" s="26">
        <v>74</v>
      </c>
      <c r="L1333" s="26"/>
      <c r="M1333" s="26">
        <v>83</v>
      </c>
      <c r="O1333">
        <v>0</v>
      </c>
      <c r="P1333" s="26" t="s">
        <v>102</v>
      </c>
      <c r="Q1333" s="26"/>
      <c r="R1333"/>
      <c r="S1333" t="s">
        <v>103</v>
      </c>
    </row>
    <row r="1334" spans="1:19" x14ac:dyDescent="0.35">
      <c r="A1334" s="23">
        <v>40401</v>
      </c>
      <c r="B1334" s="27">
        <v>2010</v>
      </c>
      <c r="C1334" s="27">
        <v>8</v>
      </c>
      <c r="D1334" s="27">
        <v>11</v>
      </c>
      <c r="E1334" s="26" t="s">
        <v>525</v>
      </c>
      <c r="F1334" s="27">
        <v>1</v>
      </c>
      <c r="G1334" s="27" t="s">
        <v>108</v>
      </c>
      <c r="H1334" s="27" t="s">
        <v>712</v>
      </c>
      <c r="I1334"/>
      <c r="J1334" s="26" t="s">
        <v>86</v>
      </c>
      <c r="K1334" s="26">
        <v>73</v>
      </c>
      <c r="L1334" s="26"/>
      <c r="M1334" s="26">
        <v>83</v>
      </c>
      <c r="O1334">
        <v>1</v>
      </c>
      <c r="P1334" s="26" t="s">
        <v>101</v>
      </c>
      <c r="Q1334" s="26"/>
      <c r="R1334">
        <v>1</v>
      </c>
    </row>
    <row r="1335" spans="1:19" x14ac:dyDescent="0.35">
      <c r="A1335" s="23">
        <v>40361</v>
      </c>
      <c r="B1335" s="27">
        <v>2010</v>
      </c>
      <c r="C1335" s="27">
        <v>7</v>
      </c>
      <c r="D1335" s="27">
        <v>2</v>
      </c>
      <c r="E1335" s="26" t="s">
        <v>94</v>
      </c>
      <c r="F1335" s="27">
        <v>1</v>
      </c>
      <c r="G1335" s="27" t="s">
        <v>108</v>
      </c>
      <c r="H1335" s="27" t="s">
        <v>713</v>
      </c>
      <c r="I1335"/>
      <c r="J1335" s="26" t="s">
        <v>87</v>
      </c>
      <c r="K1335" s="26">
        <v>71</v>
      </c>
      <c r="L1335" s="26"/>
      <c r="M1335" s="26">
        <v>79</v>
      </c>
      <c r="O1335">
        <v>1</v>
      </c>
      <c r="P1335" s="26" t="s">
        <v>101</v>
      </c>
      <c r="Q1335" s="26"/>
      <c r="R1335"/>
    </row>
    <row r="1336" spans="1:19" x14ac:dyDescent="0.35">
      <c r="A1336" s="23">
        <v>40362</v>
      </c>
      <c r="B1336" s="27">
        <v>2010</v>
      </c>
      <c r="C1336" s="27">
        <v>7</v>
      </c>
      <c r="D1336" s="27">
        <v>3</v>
      </c>
      <c r="E1336" s="26" t="s">
        <v>117</v>
      </c>
      <c r="F1336" s="27">
        <v>1</v>
      </c>
      <c r="G1336" s="27" t="s">
        <v>108</v>
      </c>
      <c r="H1336" s="27" t="s">
        <v>714</v>
      </c>
      <c r="I1336"/>
      <c r="J1336" s="26" t="s">
        <v>86</v>
      </c>
      <c r="K1336" s="26">
        <v>63</v>
      </c>
      <c r="L1336" s="26"/>
      <c r="M1336" s="26">
        <v>73</v>
      </c>
      <c r="O1336">
        <v>1</v>
      </c>
      <c r="P1336" s="26" t="s">
        <v>100</v>
      </c>
      <c r="Q1336" s="26"/>
      <c r="S1336" s="26"/>
    </row>
    <row r="1337" spans="1:19" x14ac:dyDescent="0.35">
      <c r="A1337" s="23">
        <v>40362</v>
      </c>
      <c r="B1337" s="27">
        <v>2010</v>
      </c>
      <c r="C1337" s="27">
        <v>7</v>
      </c>
      <c r="D1337" s="27">
        <v>3</v>
      </c>
      <c r="E1337" s="26" t="s">
        <v>117</v>
      </c>
      <c r="F1337" s="27">
        <v>1</v>
      </c>
      <c r="G1337" s="27" t="s">
        <v>108</v>
      </c>
      <c r="H1337" s="27" t="s">
        <v>715</v>
      </c>
      <c r="I1337"/>
      <c r="J1337" s="26" t="s">
        <v>87</v>
      </c>
      <c r="K1337" s="26">
        <v>72</v>
      </c>
      <c r="L1337" s="26"/>
      <c r="M1337" s="26">
        <v>80</v>
      </c>
      <c r="O1337">
        <v>1</v>
      </c>
      <c r="P1337" s="26" t="s">
        <v>101</v>
      </c>
      <c r="Q1337" s="26"/>
      <c r="S1337" s="26" t="s">
        <v>101</v>
      </c>
    </row>
    <row r="1338" spans="1:19" x14ac:dyDescent="0.35">
      <c r="A1338" s="23">
        <v>40365</v>
      </c>
      <c r="B1338" s="27">
        <v>2010</v>
      </c>
      <c r="C1338" s="27">
        <v>7</v>
      </c>
      <c r="D1338" s="27">
        <v>6</v>
      </c>
      <c r="E1338" s="26" t="s">
        <v>119</v>
      </c>
      <c r="F1338" s="27">
        <v>1</v>
      </c>
      <c r="G1338" s="27" t="s">
        <v>108</v>
      </c>
      <c r="H1338" s="27" t="s">
        <v>716</v>
      </c>
      <c r="I1338"/>
      <c r="J1338" s="26" t="s">
        <v>1332</v>
      </c>
      <c r="K1338" s="26"/>
      <c r="L1338" s="26"/>
      <c r="M1338" s="26"/>
      <c r="O1338">
        <v>1</v>
      </c>
      <c r="P1338" s="26" t="s">
        <v>107</v>
      </c>
      <c r="Q1338" s="26"/>
      <c r="S1338" s="26" t="s">
        <v>129</v>
      </c>
    </row>
    <row r="1339" spans="1:19" x14ac:dyDescent="0.35">
      <c r="A1339" s="23">
        <v>40362</v>
      </c>
      <c r="B1339" s="27">
        <v>2010</v>
      </c>
      <c r="C1339" s="27">
        <v>7</v>
      </c>
      <c r="D1339" s="27">
        <v>3</v>
      </c>
      <c r="E1339" s="26" t="s">
        <v>117</v>
      </c>
      <c r="F1339" s="27">
        <v>1</v>
      </c>
      <c r="G1339" s="27" t="s">
        <v>108</v>
      </c>
      <c r="H1339" s="27" t="s">
        <v>717</v>
      </c>
      <c r="I1339"/>
      <c r="J1339" s="26" t="s">
        <v>87</v>
      </c>
      <c r="K1339" s="26">
        <v>68</v>
      </c>
      <c r="L1339" s="26"/>
      <c r="M1339" s="26">
        <v>75</v>
      </c>
      <c r="O1339">
        <v>0</v>
      </c>
      <c r="P1339" s="26" t="s">
        <v>102</v>
      </c>
      <c r="Q1339" s="26"/>
      <c r="S1339" s="26"/>
    </row>
    <row r="1340" spans="1:19" x14ac:dyDescent="0.35">
      <c r="A1340" s="23">
        <v>40365</v>
      </c>
      <c r="B1340" s="27">
        <v>2010</v>
      </c>
      <c r="C1340" s="27">
        <v>7</v>
      </c>
      <c r="D1340" s="27">
        <v>6</v>
      </c>
      <c r="E1340" s="26" t="s">
        <v>94</v>
      </c>
      <c r="F1340" s="27">
        <v>1</v>
      </c>
      <c r="G1340" s="27" t="s">
        <v>108</v>
      </c>
      <c r="H1340" s="27" t="s">
        <v>717</v>
      </c>
      <c r="I1340"/>
      <c r="J1340" s="26" t="s">
        <v>86</v>
      </c>
      <c r="K1340" s="26"/>
      <c r="L1340" s="26"/>
      <c r="M1340" s="26"/>
      <c r="O1340">
        <v>0</v>
      </c>
      <c r="P1340" s="26" t="s">
        <v>102</v>
      </c>
      <c r="Q1340" s="26"/>
      <c r="R1340">
        <v>1</v>
      </c>
      <c r="S1340" s="26" t="s">
        <v>511</v>
      </c>
    </row>
    <row r="1341" spans="1:19" x14ac:dyDescent="0.35">
      <c r="A1341" s="23">
        <v>40371</v>
      </c>
      <c r="B1341" s="27">
        <v>2010</v>
      </c>
      <c r="C1341" s="27">
        <v>7</v>
      </c>
      <c r="D1341" s="27">
        <v>12</v>
      </c>
      <c r="E1341" s="26" t="s">
        <v>94</v>
      </c>
      <c r="F1341" s="27">
        <v>1</v>
      </c>
      <c r="G1341" s="27" t="s">
        <v>108</v>
      </c>
      <c r="H1341" s="27" t="s">
        <v>717</v>
      </c>
      <c r="I1341"/>
      <c r="J1341" s="26" t="s">
        <v>1332</v>
      </c>
      <c r="K1341" s="26"/>
      <c r="L1341" s="26"/>
      <c r="M1341" s="26"/>
      <c r="O1341">
        <v>0</v>
      </c>
      <c r="P1341" s="26" t="s">
        <v>102</v>
      </c>
      <c r="Q1341" s="26"/>
      <c r="R1341">
        <v>1</v>
      </c>
      <c r="S1341" t="s">
        <v>718</v>
      </c>
    </row>
    <row r="1342" spans="1:19" x14ac:dyDescent="0.35">
      <c r="A1342" s="23">
        <v>40362</v>
      </c>
      <c r="B1342" s="27">
        <v>2010</v>
      </c>
      <c r="C1342" s="27">
        <v>7</v>
      </c>
      <c r="D1342" s="27">
        <v>3</v>
      </c>
      <c r="E1342" s="26" t="s">
        <v>117</v>
      </c>
      <c r="F1342" s="27">
        <v>1</v>
      </c>
      <c r="G1342" s="27" t="s">
        <v>108</v>
      </c>
      <c r="H1342" s="27" t="s">
        <v>719</v>
      </c>
      <c r="I1342"/>
      <c r="J1342" s="26" t="s">
        <v>87</v>
      </c>
      <c r="K1342" s="26">
        <v>73</v>
      </c>
      <c r="L1342" s="26"/>
      <c r="M1342" s="26">
        <v>80</v>
      </c>
      <c r="O1342">
        <v>1</v>
      </c>
      <c r="P1342" s="26" t="s">
        <v>100</v>
      </c>
      <c r="Q1342" s="26"/>
      <c r="S1342" s="26"/>
    </row>
    <row r="1343" spans="1:19" x14ac:dyDescent="0.35">
      <c r="A1343" s="23">
        <v>40362</v>
      </c>
      <c r="B1343" s="27">
        <v>2010</v>
      </c>
      <c r="C1343" s="27">
        <v>7</v>
      </c>
      <c r="D1343" s="27">
        <v>3</v>
      </c>
      <c r="E1343" s="26" t="s">
        <v>117</v>
      </c>
      <c r="F1343" s="27">
        <v>1</v>
      </c>
      <c r="G1343" s="27" t="s">
        <v>108</v>
      </c>
      <c r="H1343" s="27" t="s">
        <v>720</v>
      </c>
      <c r="I1343"/>
      <c r="J1343" s="26" t="s">
        <v>87</v>
      </c>
      <c r="K1343" s="26">
        <v>54</v>
      </c>
      <c r="L1343" s="26"/>
      <c r="M1343" s="26">
        <v>58</v>
      </c>
      <c r="O1343">
        <v>0</v>
      </c>
      <c r="P1343" s="26" t="s">
        <v>102</v>
      </c>
      <c r="Q1343" s="26"/>
      <c r="S1343" s="26" t="s">
        <v>103</v>
      </c>
    </row>
    <row r="1344" spans="1:19" x14ac:dyDescent="0.35">
      <c r="A1344" s="23">
        <v>40362</v>
      </c>
      <c r="B1344" s="27">
        <v>2010</v>
      </c>
      <c r="C1344" s="27">
        <v>7</v>
      </c>
      <c r="D1344" s="27">
        <v>3</v>
      </c>
      <c r="E1344" s="26" t="s">
        <v>117</v>
      </c>
      <c r="F1344" s="27">
        <v>1</v>
      </c>
      <c r="G1344" s="27" t="s">
        <v>108</v>
      </c>
      <c r="H1344" s="27" t="s">
        <v>721</v>
      </c>
      <c r="I1344"/>
      <c r="J1344" s="26" t="s">
        <v>86</v>
      </c>
      <c r="K1344" s="26">
        <v>66</v>
      </c>
      <c r="L1344" s="26"/>
      <c r="M1344" s="26">
        <v>73</v>
      </c>
      <c r="O1344">
        <v>0</v>
      </c>
      <c r="P1344" s="26" t="s">
        <v>102</v>
      </c>
      <c r="Q1344" s="26"/>
      <c r="S1344" s="26"/>
    </row>
    <row r="1345" spans="1:19" x14ac:dyDescent="0.35">
      <c r="A1345" s="23">
        <v>40362</v>
      </c>
      <c r="B1345" s="27">
        <v>2010</v>
      </c>
      <c r="C1345" s="27">
        <v>7</v>
      </c>
      <c r="D1345" s="27">
        <v>3</v>
      </c>
      <c r="E1345" s="26" t="s">
        <v>119</v>
      </c>
      <c r="F1345" s="27">
        <v>1</v>
      </c>
      <c r="G1345" s="27" t="s">
        <v>108</v>
      </c>
      <c r="H1345" s="27" t="s">
        <v>722</v>
      </c>
      <c r="I1345"/>
      <c r="J1345" s="26" t="s">
        <v>87</v>
      </c>
      <c r="K1345" s="26">
        <v>75</v>
      </c>
      <c r="L1345" s="26"/>
      <c r="M1345" s="26">
        <v>85</v>
      </c>
      <c r="O1345">
        <v>1</v>
      </c>
      <c r="P1345" s="26" t="s">
        <v>101</v>
      </c>
      <c r="Q1345" s="26"/>
      <c r="S1345" s="26"/>
    </row>
    <row r="1346" spans="1:19" x14ac:dyDescent="0.35">
      <c r="A1346" s="23">
        <v>40362</v>
      </c>
      <c r="B1346" s="27">
        <v>2010</v>
      </c>
      <c r="C1346" s="27">
        <v>7</v>
      </c>
      <c r="D1346" s="27">
        <v>3</v>
      </c>
      <c r="E1346" s="26" t="s">
        <v>123</v>
      </c>
      <c r="F1346" s="27">
        <v>1</v>
      </c>
      <c r="G1346" s="27" t="s">
        <v>108</v>
      </c>
      <c r="H1346" s="27" t="s">
        <v>723</v>
      </c>
      <c r="I1346"/>
      <c r="J1346" s="26" t="s">
        <v>87</v>
      </c>
      <c r="K1346" s="26">
        <v>76</v>
      </c>
      <c r="L1346" s="26"/>
      <c r="M1346" s="26">
        <v>84</v>
      </c>
      <c r="O1346">
        <v>1</v>
      </c>
      <c r="P1346" s="26" t="s">
        <v>101</v>
      </c>
      <c r="Q1346" s="26"/>
      <c r="S1346" s="26"/>
    </row>
    <row r="1347" spans="1:19" x14ac:dyDescent="0.35">
      <c r="A1347" s="23">
        <v>40362</v>
      </c>
      <c r="B1347" s="27">
        <v>2010</v>
      </c>
      <c r="C1347" s="27">
        <v>7</v>
      </c>
      <c r="D1347" s="27">
        <v>3</v>
      </c>
      <c r="E1347" s="26" t="s">
        <v>123</v>
      </c>
      <c r="F1347" s="27">
        <v>1</v>
      </c>
      <c r="G1347" s="27" t="s">
        <v>108</v>
      </c>
      <c r="H1347" s="27" t="s">
        <v>724</v>
      </c>
      <c r="I1347"/>
      <c r="J1347" s="26" t="s">
        <v>87</v>
      </c>
      <c r="K1347" s="26">
        <v>69</v>
      </c>
      <c r="L1347" s="26"/>
      <c r="M1347" s="26">
        <v>76</v>
      </c>
      <c r="O1347">
        <v>0</v>
      </c>
      <c r="P1347" s="26" t="s">
        <v>102</v>
      </c>
      <c r="Q1347" s="26"/>
      <c r="S1347" s="26"/>
    </row>
    <row r="1348" spans="1:19" x14ac:dyDescent="0.35">
      <c r="A1348" s="23">
        <v>40362</v>
      </c>
      <c r="B1348" s="27">
        <v>2010</v>
      </c>
      <c r="C1348" s="27">
        <v>7</v>
      </c>
      <c r="D1348" s="27">
        <v>3</v>
      </c>
      <c r="E1348" s="26" t="s">
        <v>123</v>
      </c>
      <c r="F1348" s="27">
        <v>1</v>
      </c>
      <c r="G1348" s="27" t="s">
        <v>108</v>
      </c>
      <c r="H1348" s="27" t="s">
        <v>725</v>
      </c>
      <c r="I1348"/>
      <c r="J1348" s="26" t="s">
        <v>87</v>
      </c>
      <c r="K1348" s="26">
        <v>67</v>
      </c>
      <c r="L1348" s="26"/>
      <c r="M1348" s="26">
        <v>75</v>
      </c>
      <c r="O1348">
        <v>0</v>
      </c>
      <c r="P1348" s="26" t="s">
        <v>102</v>
      </c>
      <c r="Q1348" s="26"/>
      <c r="S1348" s="26" t="s">
        <v>726</v>
      </c>
    </row>
    <row r="1349" spans="1:19" x14ac:dyDescent="0.35">
      <c r="A1349" s="23">
        <v>40368</v>
      </c>
      <c r="B1349" s="27">
        <v>2010</v>
      </c>
      <c r="C1349" s="27">
        <v>7</v>
      </c>
      <c r="D1349" s="27">
        <v>9</v>
      </c>
      <c r="E1349" s="26" t="s">
        <v>123</v>
      </c>
      <c r="F1349" s="27">
        <v>1</v>
      </c>
      <c r="G1349" s="27" t="s">
        <v>108</v>
      </c>
      <c r="H1349" s="27" t="s">
        <v>725</v>
      </c>
      <c r="I1349"/>
      <c r="J1349" s="26" t="s">
        <v>1332</v>
      </c>
      <c r="K1349" s="26"/>
      <c r="L1349" s="26"/>
      <c r="M1349" s="26"/>
      <c r="O1349">
        <v>0</v>
      </c>
      <c r="P1349" s="26" t="s">
        <v>102</v>
      </c>
      <c r="Q1349" s="26"/>
      <c r="R1349">
        <v>1</v>
      </c>
      <c r="S1349" t="s">
        <v>511</v>
      </c>
    </row>
    <row r="1350" spans="1:19" x14ac:dyDescent="0.35">
      <c r="A1350" s="23">
        <v>40381</v>
      </c>
      <c r="B1350" s="27">
        <v>2010</v>
      </c>
      <c r="C1350" s="27">
        <v>7</v>
      </c>
      <c r="D1350" s="27">
        <v>22</v>
      </c>
      <c r="E1350" s="26" t="s">
        <v>123</v>
      </c>
      <c r="F1350" s="27">
        <v>1</v>
      </c>
      <c r="G1350" s="27" t="s">
        <v>108</v>
      </c>
      <c r="H1350" s="27" t="s">
        <v>725</v>
      </c>
      <c r="I1350"/>
      <c r="J1350" s="26" t="s">
        <v>1332</v>
      </c>
      <c r="K1350" s="26"/>
      <c r="L1350" s="26"/>
      <c r="M1350" s="26"/>
      <c r="O1350">
        <v>0</v>
      </c>
      <c r="P1350" s="26" t="s">
        <v>102</v>
      </c>
      <c r="Q1350" s="26"/>
      <c r="R1350">
        <v>1</v>
      </c>
      <c r="S1350" t="s">
        <v>511</v>
      </c>
    </row>
    <row r="1351" spans="1:19" x14ac:dyDescent="0.35">
      <c r="A1351" s="23">
        <v>40362</v>
      </c>
      <c r="B1351" s="27">
        <v>2010</v>
      </c>
      <c r="C1351" s="27">
        <v>7</v>
      </c>
      <c r="D1351" s="27">
        <v>3</v>
      </c>
      <c r="E1351" s="26" t="s">
        <v>123</v>
      </c>
      <c r="F1351" s="27">
        <v>1</v>
      </c>
      <c r="G1351" s="27" t="s">
        <v>108</v>
      </c>
      <c r="H1351" s="27" t="s">
        <v>727</v>
      </c>
      <c r="I1351"/>
      <c r="J1351" s="26" t="s">
        <v>1332</v>
      </c>
      <c r="K1351" s="26">
        <v>63</v>
      </c>
      <c r="L1351" s="26"/>
      <c r="M1351" s="26">
        <v>68</v>
      </c>
      <c r="O1351">
        <v>0</v>
      </c>
      <c r="P1351" s="26" t="s">
        <v>102</v>
      </c>
      <c r="Q1351" s="26"/>
      <c r="R1351"/>
      <c r="S1351" t="s">
        <v>728</v>
      </c>
    </row>
    <row r="1352" spans="1:19" x14ac:dyDescent="0.35">
      <c r="A1352" s="23">
        <v>40362</v>
      </c>
      <c r="B1352" s="27">
        <v>2010</v>
      </c>
      <c r="C1352" s="27">
        <v>7</v>
      </c>
      <c r="D1352" s="27">
        <v>3</v>
      </c>
      <c r="E1352" s="26" t="s">
        <v>123</v>
      </c>
      <c r="F1352" s="27">
        <v>1</v>
      </c>
      <c r="G1352" s="27" t="s">
        <v>108</v>
      </c>
      <c r="H1352" s="27" t="s">
        <v>729</v>
      </c>
      <c r="I1352"/>
      <c r="J1352" s="26" t="s">
        <v>86</v>
      </c>
      <c r="K1352" s="26">
        <v>53</v>
      </c>
      <c r="L1352" s="26"/>
      <c r="M1352" s="26">
        <v>58</v>
      </c>
      <c r="O1352">
        <v>0</v>
      </c>
      <c r="P1352" s="26" t="s">
        <v>102</v>
      </c>
      <c r="Q1352" s="26"/>
      <c r="S1352" s="26"/>
    </row>
    <row r="1353" spans="1:19" x14ac:dyDescent="0.35">
      <c r="A1353" s="23">
        <v>40328</v>
      </c>
      <c r="B1353" s="27">
        <v>2010</v>
      </c>
      <c r="C1353" s="40">
        <v>5</v>
      </c>
      <c r="D1353" s="40">
        <v>30</v>
      </c>
      <c r="E1353" s="26" t="s">
        <v>93</v>
      </c>
      <c r="F1353" s="27">
        <v>1</v>
      </c>
      <c r="G1353" s="27" t="s">
        <v>108</v>
      </c>
      <c r="H1353" s="27" t="s">
        <v>730</v>
      </c>
      <c r="J1353" s="26" t="s">
        <v>86</v>
      </c>
      <c r="K1353" s="26">
        <v>66</v>
      </c>
      <c r="L1353" s="26">
        <f>K1353*2.54</f>
        <v>167.64000000000001</v>
      </c>
      <c r="M1353" s="26">
        <v>75</v>
      </c>
      <c r="N1353" s="26">
        <f>M1353*2.54</f>
        <v>190.5</v>
      </c>
      <c r="O1353">
        <v>0</v>
      </c>
      <c r="P1353" s="26" t="s">
        <v>102</v>
      </c>
      <c r="Q1353" s="26"/>
      <c r="S1353" s="26"/>
    </row>
    <row r="1354" spans="1:19" x14ac:dyDescent="0.35">
      <c r="A1354" s="23">
        <v>40327</v>
      </c>
      <c r="B1354" s="27">
        <v>2010</v>
      </c>
      <c r="C1354" s="40">
        <v>5</v>
      </c>
      <c r="D1354" s="40">
        <v>29</v>
      </c>
      <c r="E1354" s="26" t="s">
        <v>93</v>
      </c>
      <c r="F1354" s="27">
        <v>1</v>
      </c>
      <c r="G1354" s="27" t="s">
        <v>108</v>
      </c>
      <c r="H1354" s="27" t="s">
        <v>731</v>
      </c>
      <c r="J1354" s="26" t="s">
        <v>87</v>
      </c>
      <c r="K1354" s="26">
        <v>68</v>
      </c>
      <c r="L1354" s="26">
        <f>K1354*2.54</f>
        <v>172.72</v>
      </c>
      <c r="M1354" s="26">
        <v>74</v>
      </c>
      <c r="N1354" s="26">
        <f>M1354*2.54</f>
        <v>187.96</v>
      </c>
      <c r="O1354">
        <v>1</v>
      </c>
      <c r="P1354" s="26" t="s">
        <v>100</v>
      </c>
      <c r="Q1354" s="26"/>
      <c r="S1354" s="26"/>
    </row>
    <row r="1355" spans="1:19" x14ac:dyDescent="0.35">
      <c r="A1355" s="23">
        <v>40388</v>
      </c>
      <c r="B1355" s="27">
        <v>2010</v>
      </c>
      <c r="C1355" s="27">
        <v>7</v>
      </c>
      <c r="D1355" s="27">
        <v>29</v>
      </c>
      <c r="E1355" s="26" t="s">
        <v>123</v>
      </c>
      <c r="F1355" s="27">
        <v>1</v>
      </c>
      <c r="G1355" s="27" t="s">
        <v>108</v>
      </c>
      <c r="H1355" s="27" t="s">
        <v>731</v>
      </c>
      <c r="I1355"/>
      <c r="J1355" s="26" t="s">
        <v>87</v>
      </c>
      <c r="K1355" s="26"/>
      <c r="L1355" s="26"/>
      <c r="M1355" s="26"/>
      <c r="O1355">
        <v>0</v>
      </c>
      <c r="P1355" s="26" t="s">
        <v>102</v>
      </c>
      <c r="Q1355" s="26"/>
      <c r="R1355">
        <v>1</v>
      </c>
      <c r="S1355" t="s">
        <v>732</v>
      </c>
    </row>
    <row r="1356" spans="1:19" x14ac:dyDescent="0.35">
      <c r="A1356" s="23">
        <v>40389</v>
      </c>
      <c r="B1356" s="27">
        <v>2010</v>
      </c>
      <c r="C1356" s="27">
        <v>7</v>
      </c>
      <c r="D1356" s="27">
        <v>30</v>
      </c>
      <c r="E1356" s="26" t="s">
        <v>123</v>
      </c>
      <c r="F1356" s="27">
        <v>1</v>
      </c>
      <c r="G1356" s="27" t="s">
        <v>108</v>
      </c>
      <c r="H1356" s="27" t="s">
        <v>731</v>
      </c>
      <c r="I1356"/>
      <c r="J1356" s="26" t="s">
        <v>87</v>
      </c>
      <c r="K1356" s="26"/>
      <c r="L1356" s="26"/>
      <c r="M1356" s="26"/>
      <c r="O1356">
        <v>1</v>
      </c>
      <c r="P1356" s="26" t="s">
        <v>101</v>
      </c>
      <c r="Q1356" s="26"/>
      <c r="R1356">
        <v>1</v>
      </c>
      <c r="S1356" t="s">
        <v>733</v>
      </c>
    </row>
    <row r="1357" spans="1:19" x14ac:dyDescent="0.35">
      <c r="A1357" s="23">
        <v>40327</v>
      </c>
      <c r="B1357" s="27">
        <v>2010</v>
      </c>
      <c r="C1357" s="40">
        <v>5</v>
      </c>
      <c r="D1357" s="40">
        <v>29</v>
      </c>
      <c r="E1357" s="26" t="s">
        <v>93</v>
      </c>
      <c r="F1357" s="27">
        <v>1</v>
      </c>
      <c r="G1357" s="27" t="s">
        <v>108</v>
      </c>
      <c r="H1357" s="27" t="s">
        <v>734</v>
      </c>
      <c r="J1357" s="26" t="s">
        <v>87</v>
      </c>
      <c r="K1357" s="26">
        <v>70</v>
      </c>
      <c r="L1357" s="26">
        <f t="shared" ref="L1357:L1378" si="16">K1357*2.54</f>
        <v>177.8</v>
      </c>
      <c r="M1357" s="26">
        <v>78</v>
      </c>
      <c r="N1357" s="26">
        <f t="shared" ref="N1357:N1378" si="17">M1357*2.54</f>
        <v>198.12</v>
      </c>
      <c r="O1357">
        <v>1</v>
      </c>
      <c r="P1357" s="26" t="s">
        <v>100</v>
      </c>
      <c r="Q1357" s="26"/>
      <c r="S1357" s="26"/>
    </row>
    <row r="1358" spans="1:19" x14ac:dyDescent="0.35">
      <c r="A1358" s="23">
        <v>40327</v>
      </c>
      <c r="B1358" s="27">
        <v>2010</v>
      </c>
      <c r="C1358" s="40">
        <v>5</v>
      </c>
      <c r="D1358" s="40">
        <v>29</v>
      </c>
      <c r="E1358" s="26" t="s">
        <v>93</v>
      </c>
      <c r="F1358" s="27">
        <v>1</v>
      </c>
      <c r="G1358" s="27" t="s">
        <v>108</v>
      </c>
      <c r="H1358" s="27" t="s">
        <v>735</v>
      </c>
      <c r="J1358" s="26" t="s">
        <v>86</v>
      </c>
      <c r="K1358" s="26">
        <v>61</v>
      </c>
      <c r="L1358" s="26">
        <f t="shared" si="16"/>
        <v>154.94</v>
      </c>
      <c r="M1358" s="26">
        <v>70</v>
      </c>
      <c r="N1358" s="26">
        <f t="shared" si="17"/>
        <v>177.8</v>
      </c>
      <c r="O1358">
        <v>0</v>
      </c>
      <c r="P1358" s="26" t="s">
        <v>102</v>
      </c>
      <c r="Q1358" s="26"/>
      <c r="S1358" s="26"/>
    </row>
    <row r="1359" spans="1:19" x14ac:dyDescent="0.35">
      <c r="A1359" s="23">
        <v>40326</v>
      </c>
      <c r="B1359" s="27">
        <v>2010</v>
      </c>
      <c r="C1359" s="40">
        <v>5</v>
      </c>
      <c r="D1359" s="40">
        <v>28</v>
      </c>
      <c r="E1359" s="26" t="s">
        <v>93</v>
      </c>
      <c r="F1359" s="27">
        <v>1</v>
      </c>
      <c r="G1359" s="27" t="s">
        <v>108</v>
      </c>
      <c r="H1359" s="27" t="s">
        <v>736</v>
      </c>
      <c r="J1359" s="26" t="s">
        <v>86</v>
      </c>
      <c r="K1359" s="26">
        <v>63</v>
      </c>
      <c r="L1359" s="26">
        <f t="shared" si="16"/>
        <v>160.02000000000001</v>
      </c>
      <c r="M1359" s="26">
        <v>72</v>
      </c>
      <c r="N1359" s="26">
        <f t="shared" si="17"/>
        <v>182.88</v>
      </c>
      <c r="O1359">
        <v>0</v>
      </c>
      <c r="P1359" s="26" t="s">
        <v>102</v>
      </c>
      <c r="Q1359" s="26"/>
      <c r="S1359" s="26"/>
    </row>
    <row r="1360" spans="1:19" x14ac:dyDescent="0.35">
      <c r="A1360" s="23">
        <v>40326</v>
      </c>
      <c r="B1360" s="27">
        <v>2010</v>
      </c>
      <c r="C1360" s="40">
        <v>5</v>
      </c>
      <c r="D1360" s="40">
        <v>28</v>
      </c>
      <c r="E1360" s="26" t="s">
        <v>93</v>
      </c>
      <c r="F1360" s="27">
        <v>1</v>
      </c>
      <c r="G1360" s="27" t="s">
        <v>108</v>
      </c>
      <c r="H1360" s="27" t="s">
        <v>737</v>
      </c>
      <c r="J1360" s="26" t="s">
        <v>86</v>
      </c>
      <c r="K1360" s="26">
        <v>63</v>
      </c>
      <c r="L1360" s="26">
        <f t="shared" si="16"/>
        <v>160.02000000000001</v>
      </c>
      <c r="M1360" s="26">
        <v>72</v>
      </c>
      <c r="N1360" s="26">
        <f t="shared" si="17"/>
        <v>182.88</v>
      </c>
      <c r="O1360">
        <v>0</v>
      </c>
      <c r="P1360" s="26" t="s">
        <v>102</v>
      </c>
      <c r="Q1360" s="26"/>
      <c r="S1360" s="26"/>
    </row>
    <row r="1361" spans="1:19" x14ac:dyDescent="0.35">
      <c r="A1361" s="23">
        <v>40326</v>
      </c>
      <c r="B1361" s="27">
        <v>2010</v>
      </c>
      <c r="C1361" s="40">
        <v>5</v>
      </c>
      <c r="D1361" s="40">
        <v>28</v>
      </c>
      <c r="E1361" s="26" t="s">
        <v>93</v>
      </c>
      <c r="F1361" s="27">
        <v>1</v>
      </c>
      <c r="G1361" s="27" t="s">
        <v>108</v>
      </c>
      <c r="H1361" s="27" t="s">
        <v>738</v>
      </c>
      <c r="J1361" s="26" t="s">
        <v>86</v>
      </c>
      <c r="K1361" s="26">
        <v>66</v>
      </c>
      <c r="L1361" s="26">
        <f t="shared" si="16"/>
        <v>167.64000000000001</v>
      </c>
      <c r="M1361" s="26">
        <v>73</v>
      </c>
      <c r="N1361" s="26">
        <f t="shared" si="17"/>
        <v>185.42000000000002</v>
      </c>
      <c r="O1361">
        <v>0</v>
      </c>
      <c r="P1361" s="26" t="s">
        <v>102</v>
      </c>
      <c r="Q1361" s="26"/>
      <c r="S1361" s="26"/>
    </row>
    <row r="1362" spans="1:19" x14ac:dyDescent="0.35">
      <c r="A1362" s="23">
        <v>40326</v>
      </c>
      <c r="B1362" s="27">
        <v>2010</v>
      </c>
      <c r="C1362" s="40">
        <v>5</v>
      </c>
      <c r="D1362" s="40">
        <v>28</v>
      </c>
      <c r="E1362" s="26" t="s">
        <v>93</v>
      </c>
      <c r="F1362" s="27">
        <v>1</v>
      </c>
      <c r="G1362" s="27" t="s">
        <v>108</v>
      </c>
      <c r="H1362" s="27" t="s">
        <v>739</v>
      </c>
      <c r="J1362" s="26" t="s">
        <v>86</v>
      </c>
      <c r="K1362" s="26">
        <v>68</v>
      </c>
      <c r="L1362" s="26">
        <f t="shared" si="16"/>
        <v>172.72</v>
      </c>
      <c r="M1362" s="26">
        <v>76</v>
      </c>
      <c r="N1362" s="26">
        <f t="shared" si="17"/>
        <v>193.04</v>
      </c>
      <c r="O1362">
        <v>0</v>
      </c>
      <c r="P1362" s="26" t="s">
        <v>102</v>
      </c>
      <c r="Q1362" s="26"/>
      <c r="S1362" s="26"/>
    </row>
    <row r="1363" spans="1:19" x14ac:dyDescent="0.35">
      <c r="A1363" s="23">
        <v>40325</v>
      </c>
      <c r="B1363" s="27">
        <v>2010</v>
      </c>
      <c r="C1363" s="40">
        <v>5</v>
      </c>
      <c r="D1363" s="40">
        <v>27</v>
      </c>
      <c r="E1363" s="26" t="s">
        <v>93</v>
      </c>
      <c r="F1363" s="27">
        <v>1</v>
      </c>
      <c r="G1363" s="27" t="s">
        <v>108</v>
      </c>
      <c r="H1363" s="27" t="s">
        <v>740</v>
      </c>
      <c r="J1363" s="26" t="s">
        <v>87</v>
      </c>
      <c r="K1363" s="26">
        <v>78</v>
      </c>
      <c r="L1363" s="26">
        <f t="shared" si="16"/>
        <v>198.12</v>
      </c>
      <c r="M1363" s="26">
        <v>85</v>
      </c>
      <c r="N1363" s="26">
        <f t="shared" si="17"/>
        <v>215.9</v>
      </c>
      <c r="O1363">
        <v>0</v>
      </c>
      <c r="P1363" s="26" t="s">
        <v>102</v>
      </c>
      <c r="Q1363" s="26"/>
      <c r="S1363" s="26" t="s">
        <v>534</v>
      </c>
    </row>
    <row r="1364" spans="1:19" x14ac:dyDescent="0.35">
      <c r="A1364" s="23">
        <v>40325</v>
      </c>
      <c r="B1364" s="27">
        <v>2010</v>
      </c>
      <c r="C1364" s="40">
        <v>5</v>
      </c>
      <c r="D1364" s="40">
        <v>27</v>
      </c>
      <c r="E1364" s="26" t="s">
        <v>93</v>
      </c>
      <c r="F1364" s="27">
        <v>1</v>
      </c>
      <c r="G1364" s="27" t="s">
        <v>108</v>
      </c>
      <c r="H1364" s="27" t="s">
        <v>741</v>
      </c>
      <c r="J1364" s="26" t="s">
        <v>86</v>
      </c>
      <c r="K1364" s="26">
        <v>64</v>
      </c>
      <c r="L1364" s="26">
        <f t="shared" si="16"/>
        <v>162.56</v>
      </c>
      <c r="M1364" s="26">
        <v>72</v>
      </c>
      <c r="N1364" s="26">
        <f t="shared" si="17"/>
        <v>182.88</v>
      </c>
      <c r="O1364">
        <v>0</v>
      </c>
      <c r="P1364" s="26" t="s">
        <v>102</v>
      </c>
      <c r="Q1364" s="26"/>
      <c r="S1364" s="26"/>
    </row>
    <row r="1365" spans="1:19" x14ac:dyDescent="0.35">
      <c r="A1365" s="23">
        <v>40325</v>
      </c>
      <c r="B1365" s="27">
        <v>2010</v>
      </c>
      <c r="C1365" s="40">
        <v>5</v>
      </c>
      <c r="D1365" s="40">
        <v>27</v>
      </c>
      <c r="E1365" s="26" t="s">
        <v>93</v>
      </c>
      <c r="F1365" s="27">
        <v>1</v>
      </c>
      <c r="G1365" s="27" t="s">
        <v>108</v>
      </c>
      <c r="H1365" s="27" t="s">
        <v>742</v>
      </c>
      <c r="J1365" s="26" t="s">
        <v>86</v>
      </c>
      <c r="K1365" s="26">
        <v>65</v>
      </c>
      <c r="L1365" s="26">
        <f t="shared" si="16"/>
        <v>165.1</v>
      </c>
      <c r="M1365" s="26">
        <v>72</v>
      </c>
      <c r="N1365" s="26">
        <f t="shared" si="17"/>
        <v>182.88</v>
      </c>
      <c r="O1365">
        <v>0</v>
      </c>
      <c r="P1365" s="26" t="s">
        <v>102</v>
      </c>
      <c r="Q1365" s="26"/>
      <c r="S1365" s="26"/>
    </row>
    <row r="1366" spans="1:19" x14ac:dyDescent="0.35">
      <c r="A1366" s="23">
        <v>40325</v>
      </c>
      <c r="B1366" s="27">
        <v>2010</v>
      </c>
      <c r="C1366" s="40">
        <v>5</v>
      </c>
      <c r="D1366" s="40">
        <v>27</v>
      </c>
      <c r="E1366" s="26" t="s">
        <v>93</v>
      </c>
      <c r="F1366" s="27">
        <v>1</v>
      </c>
      <c r="G1366" s="27" t="s">
        <v>108</v>
      </c>
      <c r="H1366" s="27" t="s">
        <v>743</v>
      </c>
      <c r="J1366" s="26" t="s">
        <v>86</v>
      </c>
      <c r="K1366" s="26">
        <v>59</v>
      </c>
      <c r="L1366" s="26">
        <f t="shared" si="16"/>
        <v>149.86000000000001</v>
      </c>
      <c r="M1366" s="26">
        <v>65</v>
      </c>
      <c r="N1366" s="26">
        <f t="shared" si="17"/>
        <v>165.1</v>
      </c>
      <c r="O1366">
        <v>0</v>
      </c>
      <c r="P1366" s="26" t="s">
        <v>102</v>
      </c>
      <c r="Q1366" s="26"/>
      <c r="S1366" s="26"/>
    </row>
    <row r="1367" spans="1:19" x14ac:dyDescent="0.35">
      <c r="A1367" s="23">
        <v>40325</v>
      </c>
      <c r="B1367" s="27">
        <v>2010</v>
      </c>
      <c r="C1367" s="40">
        <v>5</v>
      </c>
      <c r="D1367" s="40">
        <v>27</v>
      </c>
      <c r="E1367" s="26" t="s">
        <v>93</v>
      </c>
      <c r="F1367" s="27">
        <v>1</v>
      </c>
      <c r="G1367" s="27" t="s">
        <v>108</v>
      </c>
      <c r="H1367" s="27" t="s">
        <v>744</v>
      </c>
      <c r="J1367" s="26" t="s">
        <v>86</v>
      </c>
      <c r="K1367" s="26">
        <v>60</v>
      </c>
      <c r="L1367" s="26">
        <f t="shared" si="16"/>
        <v>152.4</v>
      </c>
      <c r="M1367" s="26">
        <v>66</v>
      </c>
      <c r="N1367" s="26">
        <f t="shared" si="17"/>
        <v>167.64000000000001</v>
      </c>
      <c r="O1367">
        <v>0</v>
      </c>
      <c r="P1367" s="26" t="s">
        <v>102</v>
      </c>
      <c r="Q1367" s="26"/>
      <c r="S1367" s="26"/>
    </row>
    <row r="1368" spans="1:19" x14ac:dyDescent="0.35">
      <c r="A1368" s="23">
        <v>40324</v>
      </c>
      <c r="B1368" s="27">
        <v>2010</v>
      </c>
      <c r="C1368" s="40">
        <v>5</v>
      </c>
      <c r="D1368" s="40">
        <v>26</v>
      </c>
      <c r="E1368" s="26" t="s">
        <v>93</v>
      </c>
      <c r="F1368" s="27">
        <v>1</v>
      </c>
      <c r="G1368" s="27" t="s">
        <v>108</v>
      </c>
      <c r="H1368" s="27" t="s">
        <v>745</v>
      </c>
      <c r="J1368" s="26" t="s">
        <v>87</v>
      </c>
      <c r="K1368" s="26">
        <v>68</v>
      </c>
      <c r="L1368" s="26">
        <f t="shared" si="16"/>
        <v>172.72</v>
      </c>
      <c r="M1368" s="26">
        <v>75</v>
      </c>
      <c r="N1368" s="26">
        <f t="shared" si="17"/>
        <v>190.5</v>
      </c>
      <c r="O1368">
        <v>0</v>
      </c>
      <c r="P1368" s="26" t="s">
        <v>102</v>
      </c>
      <c r="Q1368" s="26"/>
      <c r="S1368" s="26"/>
    </row>
    <row r="1369" spans="1:19" x14ac:dyDescent="0.35">
      <c r="A1369" s="23">
        <v>40324</v>
      </c>
      <c r="B1369" s="27">
        <v>2010</v>
      </c>
      <c r="C1369" s="40">
        <v>5</v>
      </c>
      <c r="D1369" s="40">
        <v>26</v>
      </c>
      <c r="E1369" s="26" t="s">
        <v>93</v>
      </c>
      <c r="F1369" s="27">
        <v>1</v>
      </c>
      <c r="G1369" s="27" t="s">
        <v>108</v>
      </c>
      <c r="H1369" s="27" t="s">
        <v>746</v>
      </c>
      <c r="J1369" s="26" t="s">
        <v>86</v>
      </c>
      <c r="K1369" s="26">
        <v>63</v>
      </c>
      <c r="L1369" s="26">
        <f t="shared" si="16"/>
        <v>160.02000000000001</v>
      </c>
      <c r="M1369" s="26">
        <v>70</v>
      </c>
      <c r="N1369" s="26">
        <f t="shared" si="17"/>
        <v>177.8</v>
      </c>
      <c r="O1369">
        <v>0</v>
      </c>
      <c r="P1369" s="26" t="s">
        <v>102</v>
      </c>
      <c r="Q1369" s="26"/>
      <c r="S1369" s="26"/>
    </row>
    <row r="1370" spans="1:19" x14ac:dyDescent="0.35">
      <c r="A1370" s="23">
        <v>40324</v>
      </c>
      <c r="B1370" s="27">
        <v>2010</v>
      </c>
      <c r="C1370" s="40">
        <v>5</v>
      </c>
      <c r="D1370" s="40">
        <v>26</v>
      </c>
      <c r="E1370" s="26" t="s">
        <v>93</v>
      </c>
      <c r="F1370" s="27">
        <v>1</v>
      </c>
      <c r="G1370" s="27" t="s">
        <v>108</v>
      </c>
      <c r="H1370" s="27" t="s">
        <v>747</v>
      </c>
      <c r="J1370" s="26" t="s">
        <v>86</v>
      </c>
      <c r="K1370" s="26">
        <v>62</v>
      </c>
      <c r="L1370" s="26">
        <f t="shared" si="16"/>
        <v>157.47999999999999</v>
      </c>
      <c r="M1370" s="26">
        <v>70</v>
      </c>
      <c r="N1370" s="26">
        <f t="shared" si="17"/>
        <v>177.8</v>
      </c>
      <c r="O1370">
        <v>0</v>
      </c>
      <c r="P1370" s="26" t="s">
        <v>102</v>
      </c>
      <c r="Q1370" s="26"/>
      <c r="S1370" s="26"/>
    </row>
    <row r="1371" spans="1:19" x14ac:dyDescent="0.35">
      <c r="A1371" s="23">
        <v>40324</v>
      </c>
      <c r="B1371" s="27">
        <v>2010</v>
      </c>
      <c r="C1371" s="40">
        <v>5</v>
      </c>
      <c r="D1371" s="40">
        <v>26</v>
      </c>
      <c r="E1371" s="26" t="s">
        <v>93</v>
      </c>
      <c r="F1371" s="27">
        <v>1</v>
      </c>
      <c r="G1371" s="27" t="s">
        <v>108</v>
      </c>
      <c r="H1371" s="27" t="s">
        <v>748</v>
      </c>
      <c r="J1371" s="26" t="s">
        <v>86</v>
      </c>
      <c r="K1371" s="26">
        <v>63</v>
      </c>
      <c r="L1371" s="26">
        <f t="shared" si="16"/>
        <v>160.02000000000001</v>
      </c>
      <c r="M1371" s="26">
        <v>70</v>
      </c>
      <c r="N1371" s="26">
        <f t="shared" si="17"/>
        <v>177.8</v>
      </c>
      <c r="O1371">
        <v>1</v>
      </c>
      <c r="P1371" s="26" t="s">
        <v>101</v>
      </c>
      <c r="Q1371" s="26"/>
      <c r="S1371" s="26"/>
    </row>
    <row r="1372" spans="1:19" x14ac:dyDescent="0.35">
      <c r="A1372" s="23">
        <v>40324</v>
      </c>
      <c r="B1372" s="27">
        <v>2010</v>
      </c>
      <c r="C1372" s="40">
        <v>5</v>
      </c>
      <c r="D1372" s="40">
        <v>26</v>
      </c>
      <c r="E1372" s="26" t="s">
        <v>93</v>
      </c>
      <c r="F1372" s="27">
        <v>1</v>
      </c>
      <c r="G1372" s="27" t="s">
        <v>108</v>
      </c>
      <c r="H1372" s="27" t="s">
        <v>749</v>
      </c>
      <c r="J1372" s="26" t="s">
        <v>87</v>
      </c>
      <c r="K1372" s="26">
        <v>75</v>
      </c>
      <c r="L1372" s="26">
        <f t="shared" si="16"/>
        <v>190.5</v>
      </c>
      <c r="M1372" s="26">
        <v>81</v>
      </c>
      <c r="N1372" s="26">
        <f t="shared" si="17"/>
        <v>205.74</v>
      </c>
      <c r="O1372">
        <v>1</v>
      </c>
      <c r="P1372" s="26" t="s">
        <v>101</v>
      </c>
      <c r="Q1372" s="26"/>
      <c r="S1372" s="26"/>
    </row>
    <row r="1373" spans="1:19" x14ac:dyDescent="0.35">
      <c r="A1373" s="23">
        <v>40324</v>
      </c>
      <c r="B1373" s="27">
        <v>2010</v>
      </c>
      <c r="C1373" s="40">
        <v>5</v>
      </c>
      <c r="D1373" s="40">
        <v>26</v>
      </c>
      <c r="E1373" s="26" t="s">
        <v>93</v>
      </c>
      <c r="F1373" s="27">
        <v>1</v>
      </c>
      <c r="G1373" s="27" t="s">
        <v>108</v>
      </c>
      <c r="H1373" s="27" t="s">
        <v>750</v>
      </c>
      <c r="J1373" s="26" t="s">
        <v>87</v>
      </c>
      <c r="K1373" s="26">
        <v>72</v>
      </c>
      <c r="L1373" s="26">
        <f t="shared" si="16"/>
        <v>182.88</v>
      </c>
      <c r="M1373" s="26">
        <v>81</v>
      </c>
      <c r="N1373" s="26">
        <f t="shared" si="17"/>
        <v>205.74</v>
      </c>
      <c r="O1373">
        <v>0</v>
      </c>
      <c r="P1373" s="26" t="s">
        <v>102</v>
      </c>
      <c r="Q1373" s="26"/>
      <c r="S1373" s="26"/>
    </row>
    <row r="1374" spans="1:19" x14ac:dyDescent="0.35">
      <c r="A1374" s="23">
        <v>40323</v>
      </c>
      <c r="B1374" s="27">
        <v>2010</v>
      </c>
      <c r="C1374" s="40">
        <v>5</v>
      </c>
      <c r="D1374" s="40">
        <v>25</v>
      </c>
      <c r="E1374" s="26" t="s">
        <v>117</v>
      </c>
      <c r="F1374" s="27">
        <v>1</v>
      </c>
      <c r="G1374" s="27" t="s">
        <v>108</v>
      </c>
      <c r="H1374" s="27" t="s">
        <v>751</v>
      </c>
      <c r="J1374" s="26" t="s">
        <v>87</v>
      </c>
      <c r="K1374" s="26">
        <v>64</v>
      </c>
      <c r="L1374" s="26">
        <f t="shared" si="16"/>
        <v>162.56</v>
      </c>
      <c r="M1374" s="26">
        <v>71</v>
      </c>
      <c r="N1374" s="26">
        <f t="shared" si="17"/>
        <v>180.34</v>
      </c>
      <c r="O1374">
        <v>0</v>
      </c>
      <c r="P1374" s="26" t="s">
        <v>102</v>
      </c>
      <c r="Q1374" s="26"/>
      <c r="S1374" s="26" t="s">
        <v>752</v>
      </c>
    </row>
    <row r="1375" spans="1:19" x14ac:dyDescent="0.35">
      <c r="A1375" s="23">
        <v>40323</v>
      </c>
      <c r="B1375" s="27">
        <v>2010</v>
      </c>
      <c r="C1375" s="40">
        <v>5</v>
      </c>
      <c r="D1375" s="40">
        <v>25</v>
      </c>
      <c r="E1375" s="26" t="s">
        <v>93</v>
      </c>
      <c r="F1375" s="27">
        <v>1</v>
      </c>
      <c r="G1375" s="27" t="s">
        <v>108</v>
      </c>
      <c r="H1375" s="27" t="s">
        <v>753</v>
      </c>
      <c r="J1375" s="26" t="s">
        <v>86</v>
      </c>
      <c r="K1375" s="26">
        <v>67</v>
      </c>
      <c r="L1375" s="26">
        <f t="shared" si="16"/>
        <v>170.18</v>
      </c>
      <c r="M1375" s="26">
        <v>75</v>
      </c>
      <c r="N1375" s="26">
        <f t="shared" si="17"/>
        <v>190.5</v>
      </c>
      <c r="O1375">
        <v>0</v>
      </c>
      <c r="P1375" s="26" t="s">
        <v>102</v>
      </c>
      <c r="Q1375" s="26"/>
      <c r="S1375" s="26"/>
    </row>
    <row r="1376" spans="1:19" x14ac:dyDescent="0.35">
      <c r="A1376" s="23">
        <v>40323</v>
      </c>
      <c r="B1376" s="27">
        <v>2010</v>
      </c>
      <c r="C1376" s="40">
        <v>5</v>
      </c>
      <c r="D1376" s="40">
        <v>25</v>
      </c>
      <c r="E1376" s="26" t="s">
        <v>93</v>
      </c>
      <c r="F1376" s="27">
        <v>1</v>
      </c>
      <c r="G1376" s="27" t="s">
        <v>108</v>
      </c>
      <c r="H1376" s="27" t="s">
        <v>754</v>
      </c>
      <c r="J1376" s="26" t="s">
        <v>1332</v>
      </c>
      <c r="K1376" s="26">
        <v>58</v>
      </c>
      <c r="L1376" s="26">
        <f t="shared" si="16"/>
        <v>147.32</v>
      </c>
      <c r="M1376" s="26">
        <v>64</v>
      </c>
      <c r="N1376" s="26">
        <f t="shared" si="17"/>
        <v>162.56</v>
      </c>
      <c r="O1376">
        <v>0</v>
      </c>
      <c r="P1376" s="26" t="s">
        <v>102</v>
      </c>
      <c r="Q1376" s="26"/>
      <c r="S1376" s="26"/>
    </row>
    <row r="1377" spans="1:19" x14ac:dyDescent="0.35">
      <c r="A1377" s="23">
        <v>40323</v>
      </c>
      <c r="B1377" s="27">
        <v>2010</v>
      </c>
      <c r="C1377" s="40">
        <v>5</v>
      </c>
      <c r="D1377" s="40">
        <v>25</v>
      </c>
      <c r="E1377" s="26" t="s">
        <v>93</v>
      </c>
      <c r="F1377" s="27">
        <v>1</v>
      </c>
      <c r="G1377" s="27" t="s">
        <v>108</v>
      </c>
      <c r="H1377" s="27" t="s">
        <v>755</v>
      </c>
      <c r="J1377" s="26" t="s">
        <v>1332</v>
      </c>
      <c r="K1377" s="26">
        <v>62</v>
      </c>
      <c r="L1377" s="26">
        <f t="shared" si="16"/>
        <v>157.47999999999999</v>
      </c>
      <c r="M1377" s="26">
        <v>68</v>
      </c>
      <c r="N1377" s="26">
        <f t="shared" si="17"/>
        <v>172.72</v>
      </c>
      <c r="O1377">
        <v>0</v>
      </c>
      <c r="P1377" s="26" t="s">
        <v>102</v>
      </c>
      <c r="Q1377" s="26"/>
      <c r="S1377" s="26"/>
    </row>
    <row r="1378" spans="1:19" x14ac:dyDescent="0.35">
      <c r="A1378" s="23">
        <v>40323</v>
      </c>
      <c r="B1378" s="27">
        <v>2010</v>
      </c>
      <c r="C1378" s="40">
        <v>5</v>
      </c>
      <c r="D1378" s="40">
        <v>25</v>
      </c>
      <c r="E1378" s="26" t="s">
        <v>93</v>
      </c>
      <c r="F1378" s="27">
        <v>1</v>
      </c>
      <c r="G1378" s="27" t="s">
        <v>108</v>
      </c>
      <c r="H1378" s="27" t="s">
        <v>756</v>
      </c>
      <c r="J1378" s="26" t="s">
        <v>1332</v>
      </c>
      <c r="K1378" s="26">
        <v>69</v>
      </c>
      <c r="L1378" s="26">
        <f t="shared" si="16"/>
        <v>175.26</v>
      </c>
      <c r="M1378" s="26">
        <v>75</v>
      </c>
      <c r="N1378" s="26">
        <f t="shared" si="17"/>
        <v>190.5</v>
      </c>
      <c r="O1378">
        <v>0</v>
      </c>
      <c r="P1378" s="26" t="s">
        <v>102</v>
      </c>
      <c r="Q1378" s="26"/>
      <c r="S1378" s="26"/>
    </row>
    <row r="1379" spans="1:19" x14ac:dyDescent="0.35">
      <c r="A1379" s="23">
        <v>40406</v>
      </c>
      <c r="B1379" s="27">
        <v>2010</v>
      </c>
      <c r="C1379" s="27">
        <v>8</v>
      </c>
      <c r="D1379" s="27">
        <v>16</v>
      </c>
      <c r="E1379" s="26" t="s">
        <v>123</v>
      </c>
      <c r="F1379" s="27">
        <v>1</v>
      </c>
      <c r="G1379" s="27" t="s">
        <v>108</v>
      </c>
      <c r="H1379" s="27" t="s">
        <v>757</v>
      </c>
      <c r="I1379"/>
      <c r="J1379" s="26" t="s">
        <v>87</v>
      </c>
      <c r="K1379" s="26">
        <v>65</v>
      </c>
      <c r="L1379" s="26"/>
      <c r="M1379" s="26">
        <v>74</v>
      </c>
      <c r="O1379">
        <v>0</v>
      </c>
      <c r="P1379" s="26" t="s">
        <v>102</v>
      </c>
      <c r="Q1379" s="26"/>
      <c r="R1379"/>
      <c r="S1379" t="s">
        <v>562</v>
      </c>
    </row>
    <row r="1380" spans="1:19" x14ac:dyDescent="0.35">
      <c r="A1380" s="23">
        <v>40406</v>
      </c>
      <c r="B1380" s="27">
        <v>2010</v>
      </c>
      <c r="C1380" s="27">
        <v>8</v>
      </c>
      <c r="D1380" s="27">
        <v>16</v>
      </c>
      <c r="E1380" s="26" t="s">
        <v>123</v>
      </c>
      <c r="F1380" s="27">
        <v>1</v>
      </c>
      <c r="G1380" s="27" t="s">
        <v>108</v>
      </c>
      <c r="H1380" s="27" t="s">
        <v>758</v>
      </c>
      <c r="I1380"/>
      <c r="J1380" s="26" t="s">
        <v>87</v>
      </c>
      <c r="K1380" s="26">
        <v>71</v>
      </c>
      <c r="L1380" s="26"/>
      <c r="M1380" s="26">
        <v>80</v>
      </c>
      <c r="O1380">
        <v>0</v>
      </c>
      <c r="P1380" s="26" t="s">
        <v>102</v>
      </c>
      <c r="Q1380" s="26"/>
      <c r="R1380"/>
      <c r="S1380" t="s">
        <v>562</v>
      </c>
    </row>
    <row r="1381" spans="1:19" x14ac:dyDescent="0.35">
      <c r="A1381" s="23">
        <v>40406</v>
      </c>
      <c r="B1381" s="27">
        <v>2010</v>
      </c>
      <c r="C1381" s="27">
        <v>8</v>
      </c>
      <c r="D1381" s="27">
        <v>16</v>
      </c>
      <c r="E1381" s="26" t="s">
        <v>123</v>
      </c>
      <c r="F1381" s="27">
        <v>1</v>
      </c>
      <c r="G1381" s="27" t="s">
        <v>108</v>
      </c>
      <c r="H1381" s="27" t="s">
        <v>759</v>
      </c>
      <c r="I1381"/>
      <c r="J1381" s="26" t="s">
        <v>87</v>
      </c>
      <c r="K1381" s="26">
        <v>67</v>
      </c>
      <c r="L1381" s="26"/>
      <c r="M1381" s="26">
        <v>75</v>
      </c>
      <c r="O1381">
        <v>0</v>
      </c>
      <c r="P1381" s="26" t="s">
        <v>102</v>
      </c>
      <c r="Q1381" s="26"/>
      <c r="R1381"/>
      <c r="S1381" t="s">
        <v>562</v>
      </c>
    </row>
    <row r="1382" spans="1:19" x14ac:dyDescent="0.35">
      <c r="A1382" s="23">
        <v>40407</v>
      </c>
      <c r="B1382" s="27">
        <v>2010</v>
      </c>
      <c r="C1382" s="27">
        <v>8</v>
      </c>
      <c r="D1382" s="27">
        <v>17</v>
      </c>
      <c r="E1382" s="26" t="s">
        <v>123</v>
      </c>
      <c r="F1382" s="27">
        <v>1</v>
      </c>
      <c r="G1382" s="27" t="s">
        <v>108</v>
      </c>
      <c r="H1382" s="27" t="s">
        <v>760</v>
      </c>
      <c r="I1382"/>
      <c r="J1382" s="26" t="s">
        <v>86</v>
      </c>
      <c r="K1382" s="26">
        <v>72</v>
      </c>
      <c r="L1382" s="26"/>
      <c r="M1382" s="26">
        <v>81</v>
      </c>
      <c r="O1382">
        <v>1</v>
      </c>
      <c r="P1382" s="26" t="s">
        <v>101</v>
      </c>
      <c r="Q1382" s="26"/>
      <c r="R1382"/>
    </row>
    <row r="1383" spans="1:19" x14ac:dyDescent="0.35">
      <c r="A1383" s="23">
        <v>40407</v>
      </c>
      <c r="B1383" s="27">
        <v>2010</v>
      </c>
      <c r="C1383" s="27">
        <v>8</v>
      </c>
      <c r="D1383" s="27">
        <v>17</v>
      </c>
      <c r="E1383" s="26" t="s">
        <v>123</v>
      </c>
      <c r="F1383" s="27">
        <v>1</v>
      </c>
      <c r="G1383" s="27" t="s">
        <v>108</v>
      </c>
      <c r="H1383" s="27" t="s">
        <v>761</v>
      </c>
      <c r="I1383"/>
      <c r="J1383" s="26" t="s">
        <v>86</v>
      </c>
      <c r="K1383" s="26">
        <v>74</v>
      </c>
      <c r="L1383" s="26"/>
      <c r="M1383" s="26">
        <v>84</v>
      </c>
      <c r="O1383">
        <v>0</v>
      </c>
      <c r="P1383" s="26" t="s">
        <v>102</v>
      </c>
      <c r="Q1383" s="26"/>
      <c r="R1383"/>
    </row>
    <row r="1384" spans="1:19" x14ac:dyDescent="0.35">
      <c r="A1384" s="23">
        <v>40408</v>
      </c>
      <c r="B1384" s="27">
        <v>2010</v>
      </c>
      <c r="C1384" s="27">
        <v>8</v>
      </c>
      <c r="D1384" s="27">
        <v>18</v>
      </c>
      <c r="E1384" s="26" t="s">
        <v>123</v>
      </c>
      <c r="F1384" s="27">
        <v>1</v>
      </c>
      <c r="G1384" s="27" t="s">
        <v>108</v>
      </c>
      <c r="H1384" s="27" t="s">
        <v>761</v>
      </c>
      <c r="I1384"/>
      <c r="J1384" s="26" t="s">
        <v>1332</v>
      </c>
      <c r="K1384" s="26"/>
      <c r="L1384" s="26"/>
      <c r="M1384" s="26"/>
      <c r="O1384">
        <v>0</v>
      </c>
      <c r="P1384" s="26" t="s">
        <v>102</v>
      </c>
      <c r="Q1384" s="26"/>
      <c r="R1384">
        <v>1</v>
      </c>
      <c r="S1384" t="s">
        <v>515</v>
      </c>
    </row>
    <row r="1385" spans="1:19" x14ac:dyDescent="0.35">
      <c r="A1385" s="23">
        <v>40407</v>
      </c>
      <c r="B1385" s="27">
        <v>2010</v>
      </c>
      <c r="C1385" s="27">
        <v>8</v>
      </c>
      <c r="D1385" s="27">
        <v>17</v>
      </c>
      <c r="E1385" s="26" t="s">
        <v>123</v>
      </c>
      <c r="F1385" s="27">
        <v>1</v>
      </c>
      <c r="G1385" s="27" t="s">
        <v>108</v>
      </c>
      <c r="H1385" s="27" t="s">
        <v>762</v>
      </c>
      <c r="I1385"/>
      <c r="J1385" s="26" t="s">
        <v>87</v>
      </c>
      <c r="K1385" s="26">
        <v>66</v>
      </c>
      <c r="L1385" s="26"/>
      <c r="M1385" s="26">
        <v>74</v>
      </c>
      <c r="O1385">
        <v>1</v>
      </c>
      <c r="P1385" s="26" t="s">
        <v>101</v>
      </c>
      <c r="Q1385" s="26"/>
      <c r="R1385"/>
    </row>
    <row r="1386" spans="1:19" x14ac:dyDescent="0.35">
      <c r="A1386" s="23">
        <v>40408</v>
      </c>
      <c r="B1386" s="27">
        <v>2010</v>
      </c>
      <c r="C1386" s="27">
        <v>8</v>
      </c>
      <c r="D1386" s="27">
        <v>18</v>
      </c>
      <c r="E1386" s="26" t="s">
        <v>117</v>
      </c>
      <c r="F1386" s="27">
        <v>1</v>
      </c>
      <c r="G1386" s="27" t="s">
        <v>108</v>
      </c>
      <c r="H1386" s="27" t="s">
        <v>763</v>
      </c>
      <c r="I1386"/>
      <c r="J1386" s="26" t="s">
        <v>87</v>
      </c>
      <c r="K1386" s="26">
        <v>65</v>
      </c>
      <c r="L1386" s="26"/>
      <c r="M1386" s="26">
        <v>72</v>
      </c>
      <c r="O1386">
        <v>0</v>
      </c>
      <c r="P1386" s="26" t="s">
        <v>102</v>
      </c>
      <c r="Q1386" s="26"/>
      <c r="R1386"/>
    </row>
    <row r="1387" spans="1:19" x14ac:dyDescent="0.35">
      <c r="A1387" s="23">
        <v>40408</v>
      </c>
      <c r="B1387" s="27">
        <v>2010</v>
      </c>
      <c r="C1387" s="27">
        <v>8</v>
      </c>
      <c r="D1387" s="27">
        <v>18</v>
      </c>
      <c r="E1387" s="26" t="s">
        <v>123</v>
      </c>
      <c r="F1387" s="27">
        <v>1</v>
      </c>
      <c r="G1387" s="27" t="s">
        <v>108</v>
      </c>
      <c r="H1387" s="27" t="s">
        <v>764</v>
      </c>
      <c r="I1387"/>
      <c r="J1387" s="26" t="s">
        <v>86</v>
      </c>
      <c r="K1387" s="26">
        <v>66</v>
      </c>
      <c r="L1387" s="26"/>
      <c r="M1387" s="26">
        <v>75</v>
      </c>
      <c r="O1387">
        <v>0</v>
      </c>
      <c r="P1387" s="26" t="s">
        <v>102</v>
      </c>
      <c r="Q1387" s="26"/>
      <c r="R1387"/>
    </row>
    <row r="1388" spans="1:19" x14ac:dyDescent="0.35">
      <c r="A1388" s="23">
        <v>40408</v>
      </c>
      <c r="B1388" s="27">
        <v>2010</v>
      </c>
      <c r="C1388" s="27">
        <v>8</v>
      </c>
      <c r="D1388" s="27">
        <v>18</v>
      </c>
      <c r="E1388" s="26" t="s">
        <v>123</v>
      </c>
      <c r="F1388" s="27">
        <v>1</v>
      </c>
      <c r="G1388" s="27" t="s">
        <v>108</v>
      </c>
      <c r="H1388" s="27" t="s">
        <v>765</v>
      </c>
      <c r="I1388"/>
      <c r="J1388" s="26" t="s">
        <v>90</v>
      </c>
      <c r="K1388" s="26">
        <v>33</v>
      </c>
      <c r="L1388" s="26"/>
      <c r="M1388" s="26">
        <v>38</v>
      </c>
      <c r="O1388">
        <v>0</v>
      </c>
      <c r="P1388" s="26" t="s">
        <v>102</v>
      </c>
      <c r="Q1388" s="26"/>
      <c r="R1388"/>
    </row>
    <row r="1389" spans="1:19" x14ac:dyDescent="0.35">
      <c r="A1389" s="23">
        <v>40409</v>
      </c>
      <c r="B1389" s="27">
        <v>2010</v>
      </c>
      <c r="C1389" s="27">
        <v>8</v>
      </c>
      <c r="D1389" s="27">
        <v>19</v>
      </c>
      <c r="E1389" s="26" t="s">
        <v>117</v>
      </c>
      <c r="F1389" s="27">
        <v>1</v>
      </c>
      <c r="G1389" s="27" t="s">
        <v>108</v>
      </c>
      <c r="H1389" s="27" t="s">
        <v>766</v>
      </c>
      <c r="I1389"/>
      <c r="J1389" s="26" t="s">
        <v>86</v>
      </c>
      <c r="K1389" s="26">
        <v>72</v>
      </c>
      <c r="L1389" s="26"/>
      <c r="M1389" s="26">
        <v>81</v>
      </c>
      <c r="O1389">
        <v>0</v>
      </c>
      <c r="P1389" s="26" t="s">
        <v>102</v>
      </c>
      <c r="Q1389" s="26"/>
      <c r="R1389"/>
    </row>
    <row r="1390" spans="1:19" x14ac:dyDescent="0.35">
      <c r="A1390" s="23">
        <v>40412</v>
      </c>
      <c r="B1390" s="27">
        <v>2010</v>
      </c>
      <c r="C1390" s="27">
        <v>8</v>
      </c>
      <c r="D1390" s="27">
        <v>22</v>
      </c>
      <c r="E1390" s="26" t="s">
        <v>123</v>
      </c>
      <c r="F1390" s="27">
        <v>1</v>
      </c>
      <c r="G1390" s="27" t="s">
        <v>108</v>
      </c>
      <c r="H1390" s="27" t="s">
        <v>767</v>
      </c>
      <c r="I1390"/>
      <c r="J1390" s="26" t="s">
        <v>86</v>
      </c>
      <c r="K1390" s="26">
        <v>59</v>
      </c>
      <c r="L1390" s="26"/>
      <c r="M1390" s="26">
        <v>69</v>
      </c>
      <c r="O1390">
        <v>0</v>
      </c>
      <c r="P1390" s="26" t="s">
        <v>102</v>
      </c>
      <c r="Q1390" s="26"/>
      <c r="R1390"/>
    </row>
    <row r="1391" spans="1:19" x14ac:dyDescent="0.35">
      <c r="A1391" s="23">
        <v>40379</v>
      </c>
      <c r="B1391" s="27">
        <v>2010</v>
      </c>
      <c r="C1391" s="27">
        <v>7</v>
      </c>
      <c r="D1391" s="27">
        <v>20</v>
      </c>
      <c r="E1391" s="26" t="s">
        <v>94</v>
      </c>
      <c r="F1391" s="27">
        <v>1</v>
      </c>
      <c r="G1391" s="27" t="s">
        <v>108</v>
      </c>
      <c r="H1391" s="27" t="s">
        <v>768</v>
      </c>
      <c r="I1391"/>
      <c r="J1391" s="26" t="s">
        <v>86</v>
      </c>
      <c r="K1391" s="26">
        <v>58</v>
      </c>
      <c r="L1391" s="26"/>
      <c r="M1391" s="26">
        <v>64</v>
      </c>
      <c r="O1391">
        <v>0</v>
      </c>
      <c r="P1391" s="26" t="s">
        <v>102</v>
      </c>
      <c r="Q1391" s="26"/>
      <c r="R1391"/>
      <c r="S1391" t="s">
        <v>103</v>
      </c>
    </row>
    <row r="1392" spans="1:19" x14ac:dyDescent="0.35">
      <c r="A1392" s="23">
        <v>40379</v>
      </c>
      <c r="B1392" s="27">
        <v>2010</v>
      </c>
      <c r="C1392" s="27">
        <v>7</v>
      </c>
      <c r="D1392" s="27">
        <v>20</v>
      </c>
      <c r="E1392" s="26" t="s">
        <v>123</v>
      </c>
      <c r="F1392" s="27">
        <v>1</v>
      </c>
      <c r="G1392" s="27" t="s">
        <v>108</v>
      </c>
      <c r="H1392" s="27" t="s">
        <v>769</v>
      </c>
      <c r="I1392"/>
      <c r="J1392" s="26" t="s">
        <v>86</v>
      </c>
      <c r="K1392" s="26">
        <v>59</v>
      </c>
      <c r="L1392" s="26"/>
      <c r="M1392" s="26">
        <v>66</v>
      </c>
      <c r="O1392">
        <v>1</v>
      </c>
      <c r="P1392" s="26" t="s">
        <v>101</v>
      </c>
      <c r="Q1392" s="26"/>
      <c r="R1392"/>
      <c r="S1392" t="s">
        <v>770</v>
      </c>
    </row>
    <row r="1393" spans="1:19" x14ac:dyDescent="0.35">
      <c r="A1393" s="23">
        <v>40379</v>
      </c>
      <c r="B1393" s="27">
        <v>2010</v>
      </c>
      <c r="C1393" s="27">
        <v>7</v>
      </c>
      <c r="D1393" s="27">
        <v>20</v>
      </c>
      <c r="E1393" s="26" t="s">
        <v>123</v>
      </c>
      <c r="F1393" s="27">
        <v>1</v>
      </c>
      <c r="G1393" s="27" t="s">
        <v>108</v>
      </c>
      <c r="H1393" s="27" t="s">
        <v>771</v>
      </c>
      <c r="I1393"/>
      <c r="J1393" s="26" t="s">
        <v>86</v>
      </c>
      <c r="K1393" s="26">
        <v>63</v>
      </c>
      <c r="L1393" s="26"/>
      <c r="M1393" s="26">
        <v>71</v>
      </c>
      <c r="O1393">
        <v>0</v>
      </c>
      <c r="P1393" s="26" t="s">
        <v>102</v>
      </c>
      <c r="Q1393" s="26"/>
      <c r="R1393"/>
      <c r="S1393" t="s">
        <v>772</v>
      </c>
    </row>
    <row r="1394" spans="1:19" x14ac:dyDescent="0.35">
      <c r="A1394" s="23">
        <v>40379</v>
      </c>
      <c r="B1394" s="27">
        <v>2010</v>
      </c>
      <c r="C1394" s="27">
        <v>7</v>
      </c>
      <c r="D1394" s="27">
        <v>20</v>
      </c>
      <c r="E1394" s="26" t="s">
        <v>123</v>
      </c>
      <c r="F1394" s="27">
        <v>1</v>
      </c>
      <c r="G1394" s="27" t="s">
        <v>108</v>
      </c>
      <c r="H1394" s="27" t="s">
        <v>773</v>
      </c>
      <c r="I1394"/>
      <c r="J1394" s="26" t="s">
        <v>86</v>
      </c>
      <c r="K1394" s="26">
        <v>60</v>
      </c>
      <c r="L1394" s="26"/>
      <c r="M1394" s="26">
        <v>67</v>
      </c>
      <c r="O1394">
        <v>1</v>
      </c>
      <c r="P1394" s="26" t="s">
        <v>100</v>
      </c>
      <c r="Q1394" s="26"/>
      <c r="R1394"/>
      <c r="S1394" t="s">
        <v>774</v>
      </c>
    </row>
    <row r="1395" spans="1:19" x14ac:dyDescent="0.35">
      <c r="A1395" s="23">
        <v>40379</v>
      </c>
      <c r="B1395" s="27">
        <v>2010</v>
      </c>
      <c r="C1395" s="27">
        <v>7</v>
      </c>
      <c r="D1395" s="27">
        <v>20</v>
      </c>
      <c r="E1395" s="26" t="s">
        <v>117</v>
      </c>
      <c r="F1395" s="27">
        <v>1</v>
      </c>
      <c r="G1395" s="27" t="s">
        <v>108</v>
      </c>
      <c r="H1395" s="27" t="s">
        <v>775</v>
      </c>
      <c r="I1395"/>
      <c r="J1395" s="26" t="s">
        <v>87</v>
      </c>
      <c r="K1395" s="26">
        <v>71</v>
      </c>
      <c r="L1395" s="26"/>
      <c r="M1395" s="26">
        <v>81</v>
      </c>
      <c r="O1395">
        <v>1</v>
      </c>
      <c r="P1395" s="26" t="s">
        <v>101</v>
      </c>
      <c r="Q1395" s="26"/>
      <c r="R1395"/>
    </row>
    <row r="1396" spans="1:19" x14ac:dyDescent="0.35">
      <c r="A1396" s="23">
        <v>40361</v>
      </c>
      <c r="B1396" s="27">
        <v>2010</v>
      </c>
      <c r="C1396" s="27">
        <v>7</v>
      </c>
      <c r="D1396" s="27">
        <v>2</v>
      </c>
      <c r="E1396" s="26" t="s">
        <v>565</v>
      </c>
      <c r="F1396" s="27">
        <v>1</v>
      </c>
      <c r="G1396" s="27" t="s">
        <v>108</v>
      </c>
      <c r="H1396" s="27" t="s">
        <v>776</v>
      </c>
      <c r="I1396"/>
      <c r="J1396" s="26" t="s">
        <v>1332</v>
      </c>
      <c r="O1396">
        <v>1</v>
      </c>
      <c r="P1396" s="26" t="s">
        <v>107</v>
      </c>
      <c r="Q1396" s="26"/>
      <c r="R1396"/>
    </row>
    <row r="1397" spans="1:19" x14ac:dyDescent="0.35">
      <c r="A1397" s="23">
        <v>40362</v>
      </c>
      <c r="B1397" s="27">
        <v>2010</v>
      </c>
      <c r="C1397" s="27">
        <v>7</v>
      </c>
      <c r="D1397" s="27">
        <v>3</v>
      </c>
      <c r="E1397" s="26" t="s">
        <v>565</v>
      </c>
      <c r="F1397" s="27">
        <v>1</v>
      </c>
      <c r="G1397" s="27" t="s">
        <v>108</v>
      </c>
      <c r="H1397" s="27" t="s">
        <v>777</v>
      </c>
      <c r="I1397"/>
      <c r="J1397" s="26" t="s">
        <v>1332</v>
      </c>
      <c r="O1397">
        <v>0</v>
      </c>
      <c r="P1397" s="26" t="s">
        <v>102</v>
      </c>
      <c r="Q1397" s="26"/>
      <c r="R1397"/>
    </row>
    <row r="1398" spans="1:19" x14ac:dyDescent="0.35">
      <c r="A1398" s="23">
        <v>40363</v>
      </c>
      <c r="B1398" s="27">
        <v>2010</v>
      </c>
      <c r="C1398" s="27">
        <v>7</v>
      </c>
      <c r="D1398" s="27">
        <v>4</v>
      </c>
      <c r="E1398" s="26" t="s">
        <v>565</v>
      </c>
      <c r="F1398" s="27">
        <v>1</v>
      </c>
      <c r="G1398" s="27" t="s">
        <v>108</v>
      </c>
      <c r="H1398" s="27" t="s">
        <v>778</v>
      </c>
      <c r="I1398"/>
      <c r="J1398" s="26" t="s">
        <v>1332</v>
      </c>
      <c r="O1398">
        <v>0</v>
      </c>
      <c r="P1398" s="26" t="s">
        <v>102</v>
      </c>
      <c r="Q1398" s="26"/>
      <c r="R1398"/>
    </row>
    <row r="1399" spans="1:19" x14ac:dyDescent="0.35">
      <c r="A1399" s="23">
        <v>40364</v>
      </c>
      <c r="B1399" s="27">
        <v>2010</v>
      </c>
      <c r="C1399" s="27">
        <v>7</v>
      </c>
      <c r="D1399" s="27">
        <v>5</v>
      </c>
      <c r="E1399" s="26" t="s">
        <v>565</v>
      </c>
      <c r="F1399" s="27">
        <v>1</v>
      </c>
      <c r="G1399" s="27" t="s">
        <v>108</v>
      </c>
      <c r="H1399" s="27" t="s">
        <v>779</v>
      </c>
      <c r="I1399"/>
      <c r="J1399" s="26" t="s">
        <v>1332</v>
      </c>
      <c r="O1399">
        <v>0</v>
      </c>
      <c r="P1399" s="26" t="s">
        <v>102</v>
      </c>
      <c r="Q1399" s="26"/>
      <c r="R1399"/>
    </row>
    <row r="1400" spans="1:19" x14ac:dyDescent="0.35">
      <c r="A1400" s="23">
        <v>40365</v>
      </c>
      <c r="B1400" s="27">
        <v>2010</v>
      </c>
      <c r="C1400" s="27">
        <v>7</v>
      </c>
      <c r="D1400" s="27">
        <v>6</v>
      </c>
      <c r="E1400" s="26" t="s">
        <v>565</v>
      </c>
      <c r="F1400" s="27">
        <v>1</v>
      </c>
      <c r="G1400" s="27" t="s">
        <v>108</v>
      </c>
      <c r="H1400" s="27" t="s">
        <v>780</v>
      </c>
      <c r="I1400"/>
      <c r="J1400" s="26" t="s">
        <v>1332</v>
      </c>
      <c r="O1400">
        <v>0</v>
      </c>
      <c r="P1400" s="26" t="s">
        <v>102</v>
      </c>
      <c r="Q1400" s="26"/>
      <c r="R1400"/>
    </row>
    <row r="1401" spans="1:19" x14ac:dyDescent="0.35">
      <c r="A1401" s="23">
        <v>40366</v>
      </c>
      <c r="B1401" s="27">
        <v>2010</v>
      </c>
      <c r="C1401" s="27">
        <v>7</v>
      </c>
      <c r="D1401" s="27">
        <v>7</v>
      </c>
      <c r="E1401" s="26" t="s">
        <v>565</v>
      </c>
      <c r="F1401" s="27">
        <v>1</v>
      </c>
      <c r="G1401" s="27" t="s">
        <v>108</v>
      </c>
      <c r="H1401" s="27" t="s">
        <v>781</v>
      </c>
      <c r="I1401"/>
      <c r="J1401" s="26" t="s">
        <v>1332</v>
      </c>
      <c r="O1401">
        <v>0</v>
      </c>
      <c r="P1401" s="26" t="s">
        <v>102</v>
      </c>
      <c r="Q1401" s="26"/>
      <c r="R1401"/>
    </row>
    <row r="1402" spans="1:19" x14ac:dyDescent="0.35">
      <c r="A1402" s="23">
        <v>40367</v>
      </c>
      <c r="B1402" s="27">
        <v>2010</v>
      </c>
      <c r="C1402" s="27">
        <v>7</v>
      </c>
      <c r="D1402" s="27">
        <v>8</v>
      </c>
      <c r="E1402" s="26" t="s">
        <v>565</v>
      </c>
      <c r="F1402" s="27">
        <v>1</v>
      </c>
      <c r="G1402" s="27" t="s">
        <v>108</v>
      </c>
      <c r="H1402" s="27" t="s">
        <v>782</v>
      </c>
      <c r="I1402"/>
      <c r="J1402" s="26" t="s">
        <v>1332</v>
      </c>
      <c r="O1402">
        <v>0</v>
      </c>
      <c r="P1402" s="26" t="s">
        <v>102</v>
      </c>
      <c r="Q1402" s="26"/>
      <c r="R1402"/>
    </row>
    <row r="1403" spans="1:19" x14ac:dyDescent="0.35">
      <c r="A1403" s="23">
        <v>40368</v>
      </c>
      <c r="B1403" s="27">
        <v>2010</v>
      </c>
      <c r="C1403" s="27">
        <v>7</v>
      </c>
      <c r="D1403" s="27">
        <v>9</v>
      </c>
      <c r="E1403" s="26" t="s">
        <v>565</v>
      </c>
      <c r="F1403" s="27">
        <v>1</v>
      </c>
      <c r="G1403" s="27" t="s">
        <v>108</v>
      </c>
      <c r="H1403" s="27" t="s">
        <v>783</v>
      </c>
      <c r="I1403"/>
      <c r="J1403" s="26" t="s">
        <v>1332</v>
      </c>
      <c r="O1403">
        <v>0</v>
      </c>
      <c r="P1403" s="26" t="s">
        <v>102</v>
      </c>
      <c r="Q1403" s="26"/>
      <c r="R1403"/>
    </row>
    <row r="1404" spans="1:19" x14ac:dyDescent="0.35">
      <c r="A1404" s="23">
        <v>40369</v>
      </c>
      <c r="B1404" s="27">
        <v>2010</v>
      </c>
      <c r="C1404" s="27">
        <v>7</v>
      </c>
      <c r="D1404" s="27">
        <v>10</v>
      </c>
      <c r="E1404" s="26" t="s">
        <v>565</v>
      </c>
      <c r="F1404" s="27">
        <v>1</v>
      </c>
      <c r="G1404" s="27" t="s">
        <v>108</v>
      </c>
      <c r="H1404" s="27" t="s">
        <v>784</v>
      </c>
      <c r="I1404"/>
      <c r="J1404" s="26" t="s">
        <v>1332</v>
      </c>
      <c r="O1404">
        <v>0</v>
      </c>
      <c r="P1404" s="26" t="s">
        <v>102</v>
      </c>
      <c r="Q1404" s="26"/>
      <c r="R1404"/>
    </row>
    <row r="1405" spans="1:19" x14ac:dyDescent="0.35">
      <c r="A1405" s="23">
        <v>40370</v>
      </c>
      <c r="B1405" s="27">
        <v>2010</v>
      </c>
      <c r="C1405" s="27">
        <v>7</v>
      </c>
      <c r="D1405" s="27">
        <v>11</v>
      </c>
      <c r="E1405" s="26" t="s">
        <v>565</v>
      </c>
      <c r="F1405" s="27">
        <v>1</v>
      </c>
      <c r="G1405" s="27" t="s">
        <v>108</v>
      </c>
      <c r="H1405" s="27" t="s">
        <v>785</v>
      </c>
      <c r="I1405"/>
      <c r="J1405" s="26" t="s">
        <v>1332</v>
      </c>
      <c r="O1405">
        <v>0</v>
      </c>
      <c r="P1405" s="26" t="s">
        <v>102</v>
      </c>
      <c r="Q1405" s="26"/>
      <c r="R1405"/>
    </row>
    <row r="1406" spans="1:19" x14ac:dyDescent="0.35">
      <c r="A1406" s="23">
        <v>40371</v>
      </c>
      <c r="B1406" s="27">
        <v>2010</v>
      </c>
      <c r="C1406" s="27">
        <v>7</v>
      </c>
      <c r="D1406" s="27">
        <v>12</v>
      </c>
      <c r="E1406" s="26" t="s">
        <v>565</v>
      </c>
      <c r="F1406" s="27">
        <v>1</v>
      </c>
      <c r="G1406" s="27" t="s">
        <v>108</v>
      </c>
      <c r="H1406" s="27" t="s">
        <v>786</v>
      </c>
      <c r="I1406"/>
      <c r="J1406" s="26" t="s">
        <v>1332</v>
      </c>
      <c r="O1406">
        <v>0</v>
      </c>
      <c r="P1406" s="26" t="s">
        <v>102</v>
      </c>
      <c r="Q1406" s="26"/>
      <c r="R1406"/>
    </row>
    <row r="1407" spans="1:19" x14ac:dyDescent="0.35">
      <c r="A1407" s="23">
        <v>40372</v>
      </c>
      <c r="B1407" s="27">
        <v>2010</v>
      </c>
      <c r="C1407" s="27">
        <v>7</v>
      </c>
      <c r="D1407" s="27">
        <v>13</v>
      </c>
      <c r="E1407" s="26" t="s">
        <v>565</v>
      </c>
      <c r="F1407" s="27">
        <v>1</v>
      </c>
      <c r="G1407" s="27" t="s">
        <v>108</v>
      </c>
      <c r="H1407" s="27" t="s">
        <v>787</v>
      </c>
      <c r="I1407"/>
      <c r="J1407" s="26" t="s">
        <v>1332</v>
      </c>
      <c r="O1407">
        <v>0</v>
      </c>
      <c r="P1407" s="26" t="s">
        <v>102</v>
      </c>
      <c r="Q1407" s="26"/>
      <c r="R1407"/>
    </row>
    <row r="1408" spans="1:19" x14ac:dyDescent="0.35">
      <c r="A1408" s="23">
        <v>40373</v>
      </c>
      <c r="B1408" s="27">
        <v>2010</v>
      </c>
      <c r="C1408" s="27">
        <v>7</v>
      </c>
      <c r="D1408" s="27">
        <v>14</v>
      </c>
      <c r="E1408" s="26" t="s">
        <v>565</v>
      </c>
      <c r="F1408" s="27">
        <v>1</v>
      </c>
      <c r="G1408" s="27" t="s">
        <v>108</v>
      </c>
      <c r="H1408" s="27" t="s">
        <v>788</v>
      </c>
      <c r="I1408"/>
      <c r="J1408" s="26" t="s">
        <v>1332</v>
      </c>
      <c r="O1408">
        <v>0</v>
      </c>
      <c r="P1408" s="26" t="s">
        <v>102</v>
      </c>
      <c r="Q1408" s="26"/>
      <c r="R1408"/>
    </row>
    <row r="1409" spans="1:19" x14ac:dyDescent="0.35">
      <c r="A1409" s="23">
        <v>40374</v>
      </c>
      <c r="B1409" s="27">
        <v>2010</v>
      </c>
      <c r="C1409" s="27">
        <v>7</v>
      </c>
      <c r="D1409" s="27">
        <v>15</v>
      </c>
      <c r="E1409" s="26" t="s">
        <v>565</v>
      </c>
      <c r="F1409" s="27">
        <v>1</v>
      </c>
      <c r="G1409" s="27" t="s">
        <v>108</v>
      </c>
      <c r="H1409" s="27" t="s">
        <v>789</v>
      </c>
      <c r="I1409"/>
      <c r="J1409" s="26" t="s">
        <v>1332</v>
      </c>
      <c r="O1409">
        <v>0</v>
      </c>
      <c r="P1409" s="26" t="s">
        <v>102</v>
      </c>
      <c r="Q1409" s="26"/>
      <c r="R1409"/>
    </row>
    <row r="1410" spans="1:19" x14ac:dyDescent="0.35">
      <c r="A1410" s="23">
        <v>40375</v>
      </c>
      <c r="B1410" s="27">
        <v>2010</v>
      </c>
      <c r="C1410" s="27">
        <v>7</v>
      </c>
      <c r="D1410" s="27">
        <v>16</v>
      </c>
      <c r="E1410" s="26" t="s">
        <v>565</v>
      </c>
      <c r="F1410" s="27">
        <v>1</v>
      </c>
      <c r="G1410" s="27" t="s">
        <v>108</v>
      </c>
      <c r="H1410" s="27" t="s">
        <v>790</v>
      </c>
      <c r="I1410"/>
      <c r="J1410" t="s">
        <v>87</v>
      </c>
      <c r="O1410">
        <v>1</v>
      </c>
      <c r="P1410" t="s">
        <v>101</v>
      </c>
      <c r="R1410"/>
    </row>
    <row r="1411" spans="1:19" x14ac:dyDescent="0.35">
      <c r="A1411" s="23">
        <v>40376</v>
      </c>
      <c r="B1411" s="41">
        <v>2010</v>
      </c>
      <c r="C1411" s="41">
        <v>7</v>
      </c>
      <c r="D1411" s="41">
        <v>17</v>
      </c>
      <c r="E1411" s="42" t="s">
        <v>565</v>
      </c>
      <c r="F1411" s="41">
        <v>1</v>
      </c>
      <c r="G1411" s="41" t="s">
        <v>108</v>
      </c>
      <c r="H1411" s="41" t="s">
        <v>791</v>
      </c>
      <c r="I1411" s="43"/>
      <c r="J1411" s="43" t="s">
        <v>87</v>
      </c>
      <c r="K1411" s="43"/>
      <c r="L1411" s="43"/>
      <c r="M1411" s="43"/>
      <c r="N1411" s="43"/>
      <c r="O1411" s="43">
        <v>1</v>
      </c>
      <c r="P1411" s="43" t="s">
        <v>101</v>
      </c>
      <c r="Q1411" s="43"/>
      <c r="R1411" s="43"/>
      <c r="S1411" s="43"/>
    </row>
    <row r="1412" spans="1:19" x14ac:dyDescent="0.35">
      <c r="A1412" s="23">
        <v>40398</v>
      </c>
      <c r="B1412" s="41">
        <v>2010</v>
      </c>
      <c r="C1412" s="41">
        <v>8</v>
      </c>
      <c r="D1412" s="41">
        <v>8</v>
      </c>
      <c r="E1412" s="42" t="s">
        <v>117</v>
      </c>
      <c r="F1412" s="41">
        <v>1</v>
      </c>
      <c r="G1412" s="41" t="s">
        <v>108</v>
      </c>
      <c r="H1412" s="41" t="s">
        <v>791</v>
      </c>
      <c r="I1412" s="43"/>
      <c r="J1412" s="42" t="s">
        <v>86</v>
      </c>
      <c r="K1412" s="42">
        <v>63</v>
      </c>
      <c r="L1412" s="42"/>
      <c r="M1412" s="42">
        <v>69</v>
      </c>
      <c r="N1412" s="43"/>
      <c r="O1412" s="43">
        <v>1</v>
      </c>
      <c r="P1412" s="42" t="s">
        <v>101</v>
      </c>
      <c r="Q1412" s="42"/>
      <c r="R1412" s="43"/>
      <c r="S1412" s="43" t="s">
        <v>792</v>
      </c>
    </row>
    <row r="1413" spans="1:19" x14ac:dyDescent="0.35">
      <c r="A1413" s="23">
        <v>40377</v>
      </c>
      <c r="B1413" s="41">
        <v>2010</v>
      </c>
      <c r="C1413" s="41">
        <v>7</v>
      </c>
      <c r="D1413" s="41">
        <v>18</v>
      </c>
      <c r="E1413" s="42" t="s">
        <v>565</v>
      </c>
      <c r="F1413" s="41">
        <v>1</v>
      </c>
      <c r="G1413" s="41" t="s">
        <v>108</v>
      </c>
      <c r="H1413" s="41" t="s">
        <v>793</v>
      </c>
      <c r="I1413" s="43"/>
      <c r="J1413" s="43" t="s">
        <v>87</v>
      </c>
      <c r="K1413" s="43"/>
      <c r="L1413" s="43"/>
      <c r="M1413" s="43"/>
      <c r="N1413" s="43"/>
      <c r="O1413" s="43">
        <v>1</v>
      </c>
      <c r="P1413" s="43" t="s">
        <v>101</v>
      </c>
      <c r="Q1413" s="43"/>
      <c r="R1413" s="43"/>
      <c r="S1413" s="43"/>
    </row>
    <row r="1414" spans="1:19" x14ac:dyDescent="0.35">
      <c r="A1414" s="23">
        <v>40398</v>
      </c>
      <c r="B1414" s="41">
        <v>2010</v>
      </c>
      <c r="C1414" s="41">
        <v>8</v>
      </c>
      <c r="D1414" s="41">
        <v>8</v>
      </c>
      <c r="E1414" s="42" t="s">
        <v>117</v>
      </c>
      <c r="F1414" s="41">
        <v>1</v>
      </c>
      <c r="G1414" s="41" t="s">
        <v>108</v>
      </c>
      <c r="H1414" s="41" t="s">
        <v>793</v>
      </c>
      <c r="I1414" s="43"/>
      <c r="J1414" s="42" t="s">
        <v>86</v>
      </c>
      <c r="K1414" s="42">
        <v>59</v>
      </c>
      <c r="L1414" s="42"/>
      <c r="M1414" s="42">
        <v>66</v>
      </c>
      <c r="N1414" s="43"/>
      <c r="O1414" s="43">
        <v>1</v>
      </c>
      <c r="P1414" s="42" t="s">
        <v>101</v>
      </c>
      <c r="Q1414" s="42"/>
      <c r="R1414" s="43"/>
      <c r="S1414" s="43"/>
    </row>
    <row r="1415" spans="1:19" x14ac:dyDescent="0.35">
      <c r="A1415" s="23">
        <v>40378</v>
      </c>
      <c r="B1415" s="41">
        <v>2010</v>
      </c>
      <c r="C1415" s="41">
        <v>7</v>
      </c>
      <c r="D1415" s="41">
        <v>19</v>
      </c>
      <c r="E1415" s="42" t="s">
        <v>565</v>
      </c>
      <c r="F1415" s="41">
        <v>1</v>
      </c>
      <c r="G1415" s="41" t="s">
        <v>108</v>
      </c>
      <c r="H1415" s="41" t="s">
        <v>794</v>
      </c>
      <c r="I1415" s="43"/>
      <c r="J1415" s="43" t="s">
        <v>87</v>
      </c>
      <c r="K1415" s="43"/>
      <c r="L1415" s="43"/>
      <c r="M1415" s="43"/>
      <c r="N1415" s="43"/>
      <c r="O1415" s="43">
        <v>1</v>
      </c>
      <c r="P1415" s="43" t="s">
        <v>101</v>
      </c>
      <c r="Q1415" s="43"/>
      <c r="R1415" s="43"/>
      <c r="S1415" s="43"/>
    </row>
    <row r="1416" spans="1:19" x14ac:dyDescent="0.35">
      <c r="A1416" s="23">
        <v>40398</v>
      </c>
      <c r="B1416" s="41">
        <v>2010</v>
      </c>
      <c r="C1416" s="41">
        <v>8</v>
      </c>
      <c r="D1416" s="41">
        <v>8</v>
      </c>
      <c r="E1416" s="42" t="s">
        <v>123</v>
      </c>
      <c r="F1416" s="41">
        <v>1</v>
      </c>
      <c r="G1416" s="41" t="s">
        <v>108</v>
      </c>
      <c r="H1416" s="41" t="s">
        <v>794</v>
      </c>
      <c r="I1416" s="43"/>
      <c r="J1416" s="42" t="s">
        <v>87</v>
      </c>
      <c r="K1416" s="42">
        <v>64</v>
      </c>
      <c r="L1416" s="42"/>
      <c r="M1416" s="42">
        <v>71</v>
      </c>
      <c r="N1416" s="43"/>
      <c r="O1416" s="43">
        <v>0</v>
      </c>
      <c r="P1416" s="42" t="s">
        <v>102</v>
      </c>
      <c r="Q1416" s="42"/>
      <c r="R1416" s="43"/>
      <c r="S1416" s="43" t="s">
        <v>562</v>
      </c>
    </row>
    <row r="1417" spans="1:19" x14ac:dyDescent="0.35">
      <c r="A1417" s="23">
        <v>40379</v>
      </c>
      <c r="B1417" s="41">
        <v>2010</v>
      </c>
      <c r="C1417" s="41">
        <v>7</v>
      </c>
      <c r="D1417" s="41">
        <v>20</v>
      </c>
      <c r="E1417" s="42" t="s">
        <v>565</v>
      </c>
      <c r="F1417" s="41">
        <v>1</v>
      </c>
      <c r="G1417" s="41" t="s">
        <v>108</v>
      </c>
      <c r="H1417" s="41" t="s">
        <v>795</v>
      </c>
      <c r="I1417" s="43"/>
      <c r="J1417" s="43" t="s">
        <v>86</v>
      </c>
      <c r="K1417" s="43"/>
      <c r="L1417" s="43"/>
      <c r="M1417" s="43"/>
      <c r="N1417" s="43"/>
      <c r="O1417" s="43">
        <v>1</v>
      </c>
      <c r="P1417" s="43" t="s">
        <v>101</v>
      </c>
      <c r="Q1417" s="43"/>
      <c r="R1417" s="43"/>
      <c r="S1417" s="43"/>
    </row>
    <row r="1418" spans="1:19" x14ac:dyDescent="0.35">
      <c r="A1418" s="23">
        <v>40398</v>
      </c>
      <c r="B1418" s="41">
        <v>2010</v>
      </c>
      <c r="C1418" s="41">
        <v>8</v>
      </c>
      <c r="D1418" s="41">
        <v>8</v>
      </c>
      <c r="E1418" s="42" t="s">
        <v>123</v>
      </c>
      <c r="F1418" s="41">
        <v>1</v>
      </c>
      <c r="G1418" s="41" t="s">
        <v>108</v>
      </c>
      <c r="H1418" s="41" t="s">
        <v>795</v>
      </c>
      <c r="I1418" s="43"/>
      <c r="J1418" s="42" t="s">
        <v>87</v>
      </c>
      <c r="K1418" s="42">
        <v>75</v>
      </c>
      <c r="L1418" s="42"/>
      <c r="M1418" s="42">
        <v>84</v>
      </c>
      <c r="N1418" s="43"/>
      <c r="O1418" s="43">
        <v>1</v>
      </c>
      <c r="P1418" s="42" t="s">
        <v>101</v>
      </c>
      <c r="Q1418" s="42"/>
      <c r="R1418" s="43"/>
      <c r="S1418" s="43" t="s">
        <v>562</v>
      </c>
    </row>
    <row r="1419" spans="1:19" x14ac:dyDescent="0.35">
      <c r="A1419" s="23">
        <v>40398</v>
      </c>
      <c r="B1419" s="27">
        <v>2010</v>
      </c>
      <c r="C1419" s="27">
        <v>8</v>
      </c>
      <c r="D1419" s="27">
        <v>8</v>
      </c>
      <c r="E1419" s="26" t="s">
        <v>123</v>
      </c>
      <c r="F1419" s="27">
        <v>1</v>
      </c>
      <c r="G1419" s="27" t="s">
        <v>108</v>
      </c>
      <c r="H1419" s="27" t="s">
        <v>796</v>
      </c>
      <c r="I1419"/>
      <c r="J1419" s="26" t="s">
        <v>86</v>
      </c>
      <c r="K1419" s="26">
        <v>63</v>
      </c>
      <c r="L1419" s="26"/>
      <c r="M1419" s="26">
        <v>71</v>
      </c>
      <c r="O1419">
        <v>0</v>
      </c>
      <c r="P1419" s="26" t="s">
        <v>102</v>
      </c>
      <c r="Q1419" s="26"/>
      <c r="R1419"/>
      <c r="S1419" t="s">
        <v>792</v>
      </c>
    </row>
    <row r="1420" spans="1:19" x14ac:dyDescent="0.35">
      <c r="A1420" s="23">
        <v>40398</v>
      </c>
      <c r="B1420" s="27">
        <v>2010</v>
      </c>
      <c r="C1420" s="27">
        <v>8</v>
      </c>
      <c r="D1420" s="27">
        <v>8</v>
      </c>
      <c r="E1420" s="26" t="s">
        <v>123</v>
      </c>
      <c r="F1420" s="27">
        <v>1</v>
      </c>
      <c r="G1420" s="27" t="s">
        <v>108</v>
      </c>
      <c r="H1420" s="27" t="s">
        <v>797</v>
      </c>
      <c r="I1420"/>
      <c r="J1420" s="26" t="s">
        <v>86</v>
      </c>
      <c r="K1420" s="26">
        <v>53</v>
      </c>
      <c r="L1420" s="26"/>
      <c r="M1420" s="26">
        <v>59</v>
      </c>
      <c r="O1420">
        <v>1</v>
      </c>
      <c r="P1420" s="26" t="s">
        <v>101</v>
      </c>
      <c r="Q1420" s="26"/>
      <c r="R1420"/>
    </row>
    <row r="1421" spans="1:19" x14ac:dyDescent="0.35">
      <c r="A1421" s="23">
        <v>40399</v>
      </c>
      <c r="B1421" s="27">
        <v>2010</v>
      </c>
      <c r="C1421" s="27">
        <v>8</v>
      </c>
      <c r="D1421" s="27">
        <v>9</v>
      </c>
      <c r="E1421" s="26" t="s">
        <v>525</v>
      </c>
      <c r="F1421" s="27">
        <v>1</v>
      </c>
      <c r="G1421" s="27" t="s">
        <v>108</v>
      </c>
      <c r="H1421" s="27" t="s">
        <v>798</v>
      </c>
      <c r="I1421"/>
      <c r="J1421" s="26" t="s">
        <v>86</v>
      </c>
      <c r="K1421" s="26">
        <v>67</v>
      </c>
      <c r="L1421" s="26"/>
      <c r="M1421" s="26">
        <v>75</v>
      </c>
      <c r="O1421">
        <v>0</v>
      </c>
      <c r="P1421" s="26" t="s">
        <v>102</v>
      </c>
      <c r="Q1421" s="26"/>
      <c r="R1421"/>
      <c r="S1421" t="s">
        <v>562</v>
      </c>
    </row>
    <row r="1422" spans="1:19" x14ac:dyDescent="0.35">
      <c r="A1422" s="23">
        <v>40399</v>
      </c>
      <c r="B1422" s="27">
        <v>2010</v>
      </c>
      <c r="C1422" s="27">
        <v>8</v>
      </c>
      <c r="D1422" s="27">
        <v>9</v>
      </c>
      <c r="E1422" s="26" t="s">
        <v>117</v>
      </c>
      <c r="F1422" s="27">
        <v>1</v>
      </c>
      <c r="G1422" s="27" t="s">
        <v>108</v>
      </c>
      <c r="H1422" s="27" t="s">
        <v>799</v>
      </c>
      <c r="I1422"/>
      <c r="J1422" s="26" t="s">
        <v>87</v>
      </c>
      <c r="K1422" s="26">
        <v>88</v>
      </c>
      <c r="L1422" s="26"/>
      <c r="M1422" s="26">
        <v>96</v>
      </c>
      <c r="O1422">
        <v>1</v>
      </c>
      <c r="P1422" s="26" t="s">
        <v>101</v>
      </c>
      <c r="Q1422" s="26"/>
      <c r="R1422"/>
      <c r="S1422" t="s">
        <v>562</v>
      </c>
    </row>
    <row r="1423" spans="1:19" x14ac:dyDescent="0.35">
      <c r="A1423" s="23">
        <v>40406</v>
      </c>
      <c r="B1423" s="27">
        <v>2010</v>
      </c>
      <c r="C1423" s="27">
        <v>8</v>
      </c>
      <c r="D1423" s="27">
        <v>16</v>
      </c>
      <c r="E1423" s="26" t="s">
        <v>123</v>
      </c>
      <c r="F1423" s="27">
        <v>1</v>
      </c>
      <c r="G1423" s="27" t="s">
        <v>108</v>
      </c>
      <c r="H1423" s="27" t="s">
        <v>800</v>
      </c>
      <c r="I1423"/>
      <c r="J1423" s="26" t="s">
        <v>87</v>
      </c>
      <c r="K1423" s="26">
        <v>65</v>
      </c>
      <c r="L1423" s="26"/>
      <c r="M1423" s="26">
        <v>73</v>
      </c>
      <c r="O1423">
        <v>0</v>
      </c>
      <c r="P1423" s="26" t="s">
        <v>102</v>
      </c>
      <c r="Q1423" s="26"/>
      <c r="R1423"/>
      <c r="S1423" t="s">
        <v>562</v>
      </c>
    </row>
    <row r="1424" spans="1:19" x14ac:dyDescent="0.35">
      <c r="A1424" s="23">
        <v>40406</v>
      </c>
      <c r="B1424" s="27">
        <v>2010</v>
      </c>
      <c r="C1424" s="27">
        <v>8</v>
      </c>
      <c r="D1424" s="27">
        <v>16</v>
      </c>
      <c r="E1424" s="26" t="s">
        <v>123</v>
      </c>
      <c r="F1424" s="27">
        <v>1</v>
      </c>
      <c r="G1424" s="27" t="s">
        <v>108</v>
      </c>
      <c r="H1424" s="27" t="s">
        <v>801</v>
      </c>
      <c r="I1424"/>
      <c r="J1424" s="26" t="s">
        <v>86</v>
      </c>
      <c r="K1424" s="26">
        <v>61</v>
      </c>
      <c r="L1424" s="26"/>
      <c r="M1424" s="26">
        <v>69</v>
      </c>
      <c r="O1424">
        <v>0</v>
      </c>
      <c r="P1424" s="26" t="s">
        <v>102</v>
      </c>
      <c r="Q1424" s="26"/>
      <c r="R1424"/>
      <c r="S1424" t="s">
        <v>562</v>
      </c>
    </row>
    <row r="1425" spans="1:19" x14ac:dyDescent="0.35">
      <c r="A1425" s="23">
        <v>40406</v>
      </c>
      <c r="B1425" s="27">
        <v>2010</v>
      </c>
      <c r="C1425" s="27">
        <v>8</v>
      </c>
      <c r="D1425" s="27">
        <v>16</v>
      </c>
      <c r="E1425" s="26" t="s">
        <v>117</v>
      </c>
      <c r="F1425" s="27">
        <v>1</v>
      </c>
      <c r="G1425" s="27" t="s">
        <v>108</v>
      </c>
      <c r="H1425" s="27" t="s">
        <v>802</v>
      </c>
      <c r="I1425"/>
      <c r="J1425" s="26" t="s">
        <v>87</v>
      </c>
      <c r="K1425" s="26">
        <v>74</v>
      </c>
      <c r="L1425" s="26"/>
      <c r="M1425" s="26">
        <v>85</v>
      </c>
      <c r="O1425">
        <v>0</v>
      </c>
      <c r="P1425" s="26" t="s">
        <v>102</v>
      </c>
      <c r="Q1425" s="26"/>
      <c r="R1425"/>
      <c r="S1425" t="s">
        <v>562</v>
      </c>
    </row>
    <row r="1426" spans="1:19" x14ac:dyDescent="0.35">
      <c r="A1426" s="23">
        <v>40405</v>
      </c>
      <c r="B1426" s="27">
        <v>2010</v>
      </c>
      <c r="C1426" s="27">
        <v>8</v>
      </c>
      <c r="D1426" s="27">
        <v>15</v>
      </c>
      <c r="E1426" s="26" t="s">
        <v>123</v>
      </c>
      <c r="F1426" s="27">
        <v>1</v>
      </c>
      <c r="G1426" s="27" t="s">
        <v>108</v>
      </c>
      <c r="H1426" s="27" t="s">
        <v>803</v>
      </c>
      <c r="I1426"/>
      <c r="J1426" s="26" t="s">
        <v>86</v>
      </c>
      <c r="K1426" s="26">
        <v>57</v>
      </c>
      <c r="L1426" s="26"/>
      <c r="M1426" s="26">
        <v>66</v>
      </c>
      <c r="O1426">
        <v>0</v>
      </c>
      <c r="P1426" s="26" t="s">
        <v>102</v>
      </c>
      <c r="Q1426" s="26"/>
      <c r="R1426"/>
      <c r="S1426" t="s">
        <v>562</v>
      </c>
    </row>
    <row r="1427" spans="1:19" x14ac:dyDescent="0.35">
      <c r="A1427" s="23">
        <v>40405</v>
      </c>
      <c r="B1427" s="27">
        <v>2010</v>
      </c>
      <c r="C1427" s="27">
        <v>8</v>
      </c>
      <c r="D1427" s="27">
        <v>15</v>
      </c>
      <c r="E1427" s="26" t="s">
        <v>123</v>
      </c>
      <c r="F1427" s="27">
        <v>1</v>
      </c>
      <c r="G1427" s="27" t="s">
        <v>108</v>
      </c>
      <c r="H1427" s="27" t="s">
        <v>804</v>
      </c>
      <c r="I1427"/>
      <c r="J1427" s="26" t="s">
        <v>87</v>
      </c>
      <c r="K1427" s="26">
        <v>70</v>
      </c>
      <c r="L1427" s="26"/>
      <c r="M1427" s="26">
        <v>79</v>
      </c>
      <c r="O1427">
        <v>0</v>
      </c>
      <c r="P1427" s="26" t="s">
        <v>102</v>
      </c>
      <c r="Q1427" s="26"/>
      <c r="R1427"/>
      <c r="S1427" t="s">
        <v>562</v>
      </c>
    </row>
    <row r="1428" spans="1:19" x14ac:dyDescent="0.35">
      <c r="A1428" s="23">
        <v>40405</v>
      </c>
      <c r="B1428" s="27">
        <v>2010</v>
      </c>
      <c r="C1428" s="27">
        <v>8</v>
      </c>
      <c r="D1428" s="27">
        <v>15</v>
      </c>
      <c r="E1428" s="26" t="s">
        <v>117</v>
      </c>
      <c r="F1428" s="27">
        <v>1</v>
      </c>
      <c r="G1428" s="27" t="s">
        <v>108</v>
      </c>
      <c r="H1428" s="27" t="s">
        <v>805</v>
      </c>
      <c r="I1428"/>
      <c r="J1428" s="26" t="s">
        <v>87</v>
      </c>
      <c r="K1428" s="26">
        <v>72</v>
      </c>
      <c r="L1428" s="26"/>
      <c r="M1428" s="26">
        <v>80</v>
      </c>
      <c r="O1428">
        <v>0</v>
      </c>
      <c r="P1428" s="26" t="s">
        <v>102</v>
      </c>
      <c r="Q1428" s="26"/>
      <c r="R1428"/>
      <c r="S1428" t="s">
        <v>562</v>
      </c>
    </row>
    <row r="1429" spans="1:19" x14ac:dyDescent="0.35">
      <c r="A1429" s="23">
        <v>40404</v>
      </c>
      <c r="B1429" s="27">
        <v>2010</v>
      </c>
      <c r="C1429" s="27">
        <v>8</v>
      </c>
      <c r="D1429" s="27">
        <v>14</v>
      </c>
      <c r="E1429" s="26" t="s">
        <v>123</v>
      </c>
      <c r="F1429" s="27">
        <v>1</v>
      </c>
      <c r="G1429" s="27" t="s">
        <v>108</v>
      </c>
      <c r="H1429" s="27" t="s">
        <v>806</v>
      </c>
      <c r="I1429"/>
      <c r="J1429" s="26" t="s">
        <v>90</v>
      </c>
      <c r="K1429" s="26">
        <v>32</v>
      </c>
      <c r="L1429" s="26"/>
      <c r="M1429" s="26">
        <v>38</v>
      </c>
      <c r="O1429">
        <v>0</v>
      </c>
      <c r="P1429" s="26" t="s">
        <v>102</v>
      </c>
      <c r="Q1429" s="26"/>
      <c r="R1429"/>
    </row>
    <row r="1430" spans="1:19" x14ac:dyDescent="0.35">
      <c r="A1430" s="23">
        <v>40404</v>
      </c>
      <c r="B1430" s="27">
        <v>2010</v>
      </c>
      <c r="C1430" s="27">
        <v>8</v>
      </c>
      <c r="D1430" s="27">
        <v>14</v>
      </c>
      <c r="E1430" s="26" t="s">
        <v>123</v>
      </c>
      <c r="F1430" s="27">
        <v>1</v>
      </c>
      <c r="G1430" s="27" t="s">
        <v>108</v>
      </c>
      <c r="H1430" s="27" t="s">
        <v>807</v>
      </c>
      <c r="I1430"/>
      <c r="J1430" s="26" t="s">
        <v>86</v>
      </c>
      <c r="K1430" s="26">
        <v>55</v>
      </c>
      <c r="L1430" s="26"/>
      <c r="M1430" s="26">
        <v>63</v>
      </c>
      <c r="O1430">
        <v>0</v>
      </c>
      <c r="P1430" s="26" t="s">
        <v>102</v>
      </c>
      <c r="Q1430" s="26"/>
      <c r="R1430"/>
      <c r="S1430" t="s">
        <v>562</v>
      </c>
    </row>
    <row r="1431" spans="1:19" x14ac:dyDescent="0.35">
      <c r="A1431" s="23">
        <v>40404</v>
      </c>
      <c r="B1431" s="27">
        <v>2010</v>
      </c>
      <c r="C1431" s="27">
        <v>8</v>
      </c>
      <c r="D1431" s="27">
        <v>14</v>
      </c>
      <c r="E1431" s="26" t="s">
        <v>123</v>
      </c>
      <c r="F1431" s="27">
        <v>1</v>
      </c>
      <c r="G1431" s="27" t="s">
        <v>108</v>
      </c>
      <c r="H1431" s="27" t="s">
        <v>808</v>
      </c>
      <c r="I1431"/>
      <c r="J1431" s="26" t="s">
        <v>86</v>
      </c>
      <c r="K1431" s="26">
        <v>56</v>
      </c>
      <c r="L1431" s="26"/>
      <c r="M1431" s="26">
        <v>64</v>
      </c>
      <c r="O1431">
        <v>0</v>
      </c>
      <c r="P1431" s="26" t="s">
        <v>102</v>
      </c>
      <c r="Q1431" s="26"/>
      <c r="R1431"/>
      <c r="S1431" t="s">
        <v>562</v>
      </c>
    </row>
    <row r="1432" spans="1:19" x14ac:dyDescent="0.35">
      <c r="A1432" s="23">
        <v>40404</v>
      </c>
      <c r="B1432" s="27">
        <v>2010</v>
      </c>
      <c r="C1432" s="27">
        <v>8</v>
      </c>
      <c r="D1432" s="27">
        <v>14</v>
      </c>
      <c r="E1432" s="26" t="s">
        <v>123</v>
      </c>
      <c r="F1432" s="27">
        <v>1</v>
      </c>
      <c r="G1432" s="27" t="s">
        <v>108</v>
      </c>
      <c r="H1432" s="27" t="s">
        <v>809</v>
      </c>
      <c r="I1432"/>
      <c r="J1432" s="26" t="s">
        <v>86</v>
      </c>
      <c r="K1432" s="26">
        <v>55</v>
      </c>
      <c r="L1432" s="26"/>
      <c r="M1432" s="26">
        <v>62</v>
      </c>
      <c r="O1432">
        <v>0</v>
      </c>
      <c r="P1432" s="26" t="s">
        <v>102</v>
      </c>
      <c r="Q1432" s="26"/>
      <c r="R1432"/>
    </row>
    <row r="1433" spans="1:19" x14ac:dyDescent="0.35">
      <c r="A1433" s="23">
        <v>40403</v>
      </c>
      <c r="B1433" s="27">
        <v>2010</v>
      </c>
      <c r="C1433" s="27">
        <v>8</v>
      </c>
      <c r="D1433" s="27">
        <v>13</v>
      </c>
      <c r="E1433" s="26" t="s">
        <v>123</v>
      </c>
      <c r="F1433" s="27">
        <v>1</v>
      </c>
      <c r="G1433" s="27" t="s">
        <v>108</v>
      </c>
      <c r="H1433" s="27" t="s">
        <v>810</v>
      </c>
      <c r="I1433"/>
      <c r="J1433" s="26" t="s">
        <v>87</v>
      </c>
      <c r="K1433" s="26">
        <v>68</v>
      </c>
      <c r="L1433" s="26"/>
      <c r="M1433" s="26">
        <v>77</v>
      </c>
      <c r="O1433">
        <v>0</v>
      </c>
      <c r="P1433" s="26" t="s">
        <v>102</v>
      </c>
      <c r="Q1433" s="26"/>
      <c r="R1433"/>
    </row>
    <row r="1434" spans="1:19" x14ac:dyDescent="0.35">
      <c r="A1434" s="23">
        <v>40402</v>
      </c>
      <c r="B1434" s="27">
        <v>2010</v>
      </c>
      <c r="C1434" s="27">
        <v>8</v>
      </c>
      <c r="D1434" s="27">
        <v>12</v>
      </c>
      <c r="E1434" s="26" t="s">
        <v>123</v>
      </c>
      <c r="F1434" s="27">
        <v>1</v>
      </c>
      <c r="G1434" s="27" t="s">
        <v>108</v>
      </c>
      <c r="H1434" s="27" t="s">
        <v>811</v>
      </c>
      <c r="I1434"/>
      <c r="J1434" s="26" t="s">
        <v>87</v>
      </c>
      <c r="K1434" s="26">
        <v>70</v>
      </c>
      <c r="L1434" s="26"/>
      <c r="M1434" s="26">
        <v>78</v>
      </c>
      <c r="O1434">
        <v>0</v>
      </c>
      <c r="P1434" s="26" t="s">
        <v>102</v>
      </c>
      <c r="Q1434" s="26"/>
      <c r="R1434"/>
      <c r="S1434" t="s">
        <v>562</v>
      </c>
    </row>
    <row r="1435" spans="1:19" x14ac:dyDescent="0.35">
      <c r="A1435" s="23">
        <v>40404</v>
      </c>
      <c r="B1435" s="27">
        <v>2010</v>
      </c>
      <c r="C1435" s="27">
        <v>8</v>
      </c>
      <c r="D1435" s="27">
        <v>14</v>
      </c>
      <c r="E1435" s="26" t="s">
        <v>117</v>
      </c>
      <c r="F1435" s="27">
        <v>1</v>
      </c>
      <c r="G1435" s="27" t="s">
        <v>108</v>
      </c>
      <c r="H1435" s="27" t="s">
        <v>811</v>
      </c>
      <c r="I1435"/>
      <c r="J1435" s="26" t="s">
        <v>1332</v>
      </c>
      <c r="K1435" s="26"/>
      <c r="L1435" s="26"/>
      <c r="M1435" s="26"/>
      <c r="O1435">
        <v>0</v>
      </c>
      <c r="P1435" s="26" t="s">
        <v>102</v>
      </c>
      <c r="Q1435" s="26"/>
      <c r="R1435">
        <v>1</v>
      </c>
      <c r="S1435" t="s">
        <v>515</v>
      </c>
    </row>
    <row r="1436" spans="1:19" x14ac:dyDescent="0.35">
      <c r="A1436" s="23">
        <v>40402</v>
      </c>
      <c r="B1436" s="27">
        <v>2010</v>
      </c>
      <c r="C1436" s="27">
        <v>8</v>
      </c>
      <c r="D1436" s="27">
        <v>12</v>
      </c>
      <c r="E1436" s="26" t="s">
        <v>117</v>
      </c>
      <c r="F1436" s="27">
        <v>1</v>
      </c>
      <c r="G1436" s="27" t="s">
        <v>108</v>
      </c>
      <c r="H1436" s="27" t="s">
        <v>812</v>
      </c>
      <c r="I1436"/>
      <c r="J1436" s="26" t="s">
        <v>86</v>
      </c>
      <c r="K1436" s="26">
        <v>59</v>
      </c>
      <c r="L1436" s="26"/>
      <c r="M1436" s="26">
        <v>65</v>
      </c>
      <c r="O1436">
        <v>0</v>
      </c>
      <c r="P1436" s="26" t="s">
        <v>102</v>
      </c>
      <c r="Q1436" s="26"/>
      <c r="R1436"/>
      <c r="S1436" t="s">
        <v>562</v>
      </c>
    </row>
    <row r="1437" spans="1:19" x14ac:dyDescent="0.35">
      <c r="A1437" s="23">
        <v>40402</v>
      </c>
      <c r="B1437" s="27">
        <v>2010</v>
      </c>
      <c r="C1437" s="27">
        <v>8</v>
      </c>
      <c r="D1437" s="27">
        <v>12</v>
      </c>
      <c r="E1437" s="26" t="s">
        <v>525</v>
      </c>
      <c r="F1437" s="27">
        <v>1</v>
      </c>
      <c r="G1437" s="27" t="s">
        <v>108</v>
      </c>
      <c r="H1437" s="27" t="s">
        <v>813</v>
      </c>
      <c r="I1437"/>
      <c r="J1437" s="26" t="s">
        <v>87</v>
      </c>
      <c r="K1437" s="26">
        <v>77</v>
      </c>
      <c r="L1437" s="26"/>
      <c r="M1437" s="26">
        <v>85</v>
      </c>
      <c r="O1437">
        <v>1</v>
      </c>
      <c r="P1437" s="26" t="s">
        <v>101</v>
      </c>
      <c r="Q1437" s="26"/>
      <c r="R1437"/>
      <c r="S1437" t="s">
        <v>562</v>
      </c>
    </row>
    <row r="1438" spans="1:19" x14ac:dyDescent="0.35">
      <c r="A1438" s="23">
        <v>40401</v>
      </c>
      <c r="B1438" s="27">
        <v>2010</v>
      </c>
      <c r="C1438" s="27">
        <v>8</v>
      </c>
      <c r="D1438" s="27">
        <v>11</v>
      </c>
      <c r="E1438" s="26" t="s">
        <v>117</v>
      </c>
      <c r="F1438" s="27">
        <v>1</v>
      </c>
      <c r="G1438" s="27" t="s">
        <v>108</v>
      </c>
      <c r="H1438" s="27" t="s">
        <v>814</v>
      </c>
      <c r="I1438"/>
      <c r="J1438" s="26" t="s">
        <v>87</v>
      </c>
      <c r="K1438" s="26">
        <v>67</v>
      </c>
      <c r="L1438" s="26"/>
      <c r="M1438" s="26">
        <v>72</v>
      </c>
      <c r="O1438">
        <v>1</v>
      </c>
      <c r="P1438" s="26" t="s">
        <v>101</v>
      </c>
      <c r="Q1438" s="26"/>
      <c r="R1438"/>
    </row>
    <row r="1439" spans="1:19" x14ac:dyDescent="0.35">
      <c r="A1439" s="23">
        <v>40401</v>
      </c>
      <c r="B1439" s="27">
        <v>2010</v>
      </c>
      <c r="C1439" s="27">
        <v>8</v>
      </c>
      <c r="D1439" s="27">
        <v>11</v>
      </c>
      <c r="E1439" s="26" t="s">
        <v>117</v>
      </c>
      <c r="F1439" s="27">
        <v>1</v>
      </c>
      <c r="G1439" s="27" t="s">
        <v>108</v>
      </c>
      <c r="H1439" s="27" t="s">
        <v>815</v>
      </c>
      <c r="I1439"/>
      <c r="J1439" s="26" t="s">
        <v>87</v>
      </c>
      <c r="K1439" s="26">
        <v>76</v>
      </c>
      <c r="L1439" s="26"/>
      <c r="M1439" s="26">
        <v>86</v>
      </c>
      <c r="O1439">
        <v>1</v>
      </c>
      <c r="P1439" s="26" t="s">
        <v>101</v>
      </c>
      <c r="Q1439" s="26"/>
      <c r="R1439"/>
    </row>
    <row r="1440" spans="1:19" x14ac:dyDescent="0.35">
      <c r="A1440" s="23">
        <v>40401</v>
      </c>
      <c r="B1440" s="27">
        <v>2010</v>
      </c>
      <c r="C1440" s="27">
        <v>8</v>
      </c>
      <c r="D1440" s="27">
        <v>11</v>
      </c>
      <c r="E1440" s="26" t="s">
        <v>525</v>
      </c>
      <c r="F1440" s="27">
        <v>1</v>
      </c>
      <c r="G1440" s="27" t="s">
        <v>108</v>
      </c>
      <c r="H1440" s="27" t="s">
        <v>816</v>
      </c>
      <c r="I1440"/>
      <c r="J1440" s="26" t="s">
        <v>87</v>
      </c>
      <c r="K1440" s="26">
        <v>70</v>
      </c>
      <c r="L1440" s="26"/>
      <c r="M1440" s="26">
        <v>80</v>
      </c>
      <c r="O1440">
        <v>0</v>
      </c>
      <c r="P1440" s="26" t="s">
        <v>102</v>
      </c>
      <c r="Q1440" s="26"/>
      <c r="R1440"/>
      <c r="S1440" t="s">
        <v>562</v>
      </c>
    </row>
    <row r="1441" spans="1:19" x14ac:dyDescent="0.35">
      <c r="A1441" s="23">
        <v>40404</v>
      </c>
      <c r="B1441" s="27">
        <v>2010</v>
      </c>
      <c r="C1441" s="27">
        <v>8</v>
      </c>
      <c r="D1441" s="27">
        <v>14</v>
      </c>
      <c r="E1441" s="26" t="s">
        <v>123</v>
      </c>
      <c r="F1441" s="27">
        <v>1</v>
      </c>
      <c r="G1441" s="27" t="s">
        <v>108</v>
      </c>
      <c r="H1441" s="27" t="s">
        <v>816</v>
      </c>
      <c r="I1441"/>
      <c r="J1441" s="26" t="s">
        <v>1332</v>
      </c>
      <c r="K1441" s="26"/>
      <c r="L1441" s="26"/>
      <c r="M1441" s="26"/>
      <c r="O1441">
        <v>0</v>
      </c>
      <c r="P1441" s="26" t="s">
        <v>102</v>
      </c>
      <c r="Q1441" s="26"/>
      <c r="R1441">
        <v>1</v>
      </c>
      <c r="S1441" t="s">
        <v>515</v>
      </c>
    </row>
    <row r="1442" spans="1:19" x14ac:dyDescent="0.35">
      <c r="A1442" s="23">
        <v>40400</v>
      </c>
      <c r="B1442" s="27">
        <v>2010</v>
      </c>
      <c r="C1442" s="27">
        <v>8</v>
      </c>
      <c r="D1442" s="27">
        <v>10</v>
      </c>
      <c r="E1442" s="26" t="s">
        <v>117</v>
      </c>
      <c r="F1442" s="27">
        <v>1</v>
      </c>
      <c r="G1442" s="27" t="s">
        <v>108</v>
      </c>
      <c r="H1442" s="27" t="s">
        <v>817</v>
      </c>
      <c r="I1442"/>
      <c r="J1442" s="26" t="s">
        <v>86</v>
      </c>
      <c r="K1442" s="26">
        <v>64</v>
      </c>
      <c r="L1442" s="26"/>
      <c r="M1442" s="26">
        <v>71</v>
      </c>
      <c r="O1442">
        <v>1</v>
      </c>
      <c r="P1442" s="26" t="s">
        <v>100</v>
      </c>
      <c r="Q1442" s="26"/>
      <c r="R1442"/>
    </row>
    <row r="1443" spans="1:19" x14ac:dyDescent="0.35">
      <c r="A1443" s="23">
        <v>40399</v>
      </c>
      <c r="B1443" s="27">
        <v>2010</v>
      </c>
      <c r="C1443" s="27">
        <v>8</v>
      </c>
      <c r="D1443" s="27">
        <v>9</v>
      </c>
      <c r="E1443" s="26" t="s">
        <v>94</v>
      </c>
      <c r="F1443" s="27">
        <v>1</v>
      </c>
      <c r="G1443" s="27" t="s">
        <v>108</v>
      </c>
      <c r="H1443" s="27" t="s">
        <v>818</v>
      </c>
      <c r="I1443"/>
      <c r="J1443" s="26" t="s">
        <v>86</v>
      </c>
      <c r="K1443" s="26">
        <v>74</v>
      </c>
      <c r="L1443" s="26"/>
      <c r="M1443" s="26">
        <v>84</v>
      </c>
      <c r="O1443">
        <v>1</v>
      </c>
      <c r="P1443" s="26" t="s">
        <v>101</v>
      </c>
      <c r="Q1443" s="26"/>
      <c r="R1443"/>
      <c r="S1443" t="s">
        <v>562</v>
      </c>
    </row>
    <row r="1444" spans="1:19" x14ac:dyDescent="0.35">
      <c r="A1444" s="23">
        <v>40399</v>
      </c>
      <c r="B1444" s="27">
        <v>2010</v>
      </c>
      <c r="C1444" s="27">
        <v>8</v>
      </c>
      <c r="D1444" s="27">
        <v>9</v>
      </c>
      <c r="E1444" s="26" t="s">
        <v>123</v>
      </c>
      <c r="F1444" s="27">
        <v>1</v>
      </c>
      <c r="G1444" s="27" t="s">
        <v>108</v>
      </c>
      <c r="H1444" s="27" t="s">
        <v>819</v>
      </c>
      <c r="I1444"/>
      <c r="J1444" s="26" t="s">
        <v>86</v>
      </c>
      <c r="K1444" s="26">
        <v>63</v>
      </c>
      <c r="L1444" s="26"/>
      <c r="M1444" s="26">
        <v>72</v>
      </c>
      <c r="O1444">
        <v>0</v>
      </c>
      <c r="P1444" s="26" t="s">
        <v>102</v>
      </c>
      <c r="Q1444" s="26"/>
      <c r="R1444"/>
      <c r="S1444" t="s">
        <v>562</v>
      </c>
    </row>
    <row r="1445" spans="1:19" x14ac:dyDescent="0.35">
      <c r="A1445" s="23">
        <v>40399</v>
      </c>
      <c r="B1445" s="27">
        <v>2010</v>
      </c>
      <c r="C1445" s="27">
        <v>8</v>
      </c>
      <c r="D1445" s="27">
        <v>9</v>
      </c>
      <c r="E1445" s="26" t="s">
        <v>123</v>
      </c>
      <c r="F1445" s="27">
        <v>1</v>
      </c>
      <c r="G1445" s="27" t="s">
        <v>108</v>
      </c>
      <c r="H1445" s="27" t="s">
        <v>820</v>
      </c>
      <c r="I1445"/>
      <c r="J1445" s="26" t="s">
        <v>86</v>
      </c>
      <c r="K1445" s="26">
        <v>61</v>
      </c>
      <c r="L1445" s="26"/>
      <c r="M1445" s="26">
        <v>69</v>
      </c>
      <c r="O1445">
        <v>1</v>
      </c>
      <c r="P1445" s="26" t="s">
        <v>101</v>
      </c>
      <c r="Q1445" s="26"/>
      <c r="R1445"/>
    </row>
    <row r="1446" spans="1:19" x14ac:dyDescent="0.35">
      <c r="A1446" s="23">
        <v>40399</v>
      </c>
      <c r="B1446" s="27">
        <v>2010</v>
      </c>
      <c r="C1446" s="27">
        <v>8</v>
      </c>
      <c r="D1446" s="27">
        <v>9</v>
      </c>
      <c r="E1446" s="26" t="s">
        <v>117</v>
      </c>
      <c r="F1446" s="27">
        <v>1</v>
      </c>
      <c r="G1446" s="27" t="s">
        <v>108</v>
      </c>
      <c r="H1446" s="27" t="s">
        <v>821</v>
      </c>
      <c r="I1446"/>
      <c r="J1446" s="26" t="s">
        <v>87</v>
      </c>
      <c r="K1446" s="26">
        <v>67</v>
      </c>
      <c r="L1446" s="26"/>
      <c r="M1446" s="26">
        <v>75</v>
      </c>
      <c r="O1446">
        <v>1</v>
      </c>
      <c r="P1446" s="26" t="s">
        <v>101</v>
      </c>
      <c r="Q1446" s="26"/>
      <c r="R1446"/>
    </row>
    <row r="1447" spans="1:19" x14ac:dyDescent="0.35">
      <c r="A1447" s="23">
        <v>40389</v>
      </c>
      <c r="B1447" s="27">
        <v>2010</v>
      </c>
      <c r="C1447" s="27">
        <v>7</v>
      </c>
      <c r="D1447" s="27">
        <v>30</v>
      </c>
      <c r="E1447" s="26" t="s">
        <v>123</v>
      </c>
      <c r="F1447" s="27">
        <v>1</v>
      </c>
      <c r="G1447" s="27" t="s">
        <v>108</v>
      </c>
      <c r="H1447" s="27" t="s">
        <v>822</v>
      </c>
      <c r="I1447"/>
      <c r="J1447" s="26" t="s">
        <v>90</v>
      </c>
      <c r="K1447" s="26">
        <v>50</v>
      </c>
      <c r="L1447" s="26"/>
      <c r="M1447" s="26">
        <v>57</v>
      </c>
      <c r="O1447">
        <v>0</v>
      </c>
      <c r="P1447" s="26" t="s">
        <v>102</v>
      </c>
      <c r="Q1447" s="26"/>
      <c r="R1447"/>
      <c r="S1447" t="s">
        <v>823</v>
      </c>
    </row>
    <row r="1448" spans="1:19" x14ac:dyDescent="0.35">
      <c r="A1448" s="23">
        <v>40389</v>
      </c>
      <c r="B1448" s="41">
        <v>2010</v>
      </c>
      <c r="C1448" s="41">
        <v>7</v>
      </c>
      <c r="D1448" s="41">
        <v>30</v>
      </c>
      <c r="E1448" s="42" t="s">
        <v>94</v>
      </c>
      <c r="F1448" s="41">
        <v>1</v>
      </c>
      <c r="G1448" s="41" t="s">
        <v>108</v>
      </c>
      <c r="H1448" s="41" t="s">
        <v>824</v>
      </c>
      <c r="I1448" s="43"/>
      <c r="J1448" s="42" t="s">
        <v>86</v>
      </c>
      <c r="K1448" s="42">
        <v>67</v>
      </c>
      <c r="L1448" s="42"/>
      <c r="M1448" s="42">
        <v>76</v>
      </c>
      <c r="N1448" s="43"/>
      <c r="O1448" s="43">
        <v>1</v>
      </c>
      <c r="P1448" s="42" t="s">
        <v>101</v>
      </c>
      <c r="Q1448" s="42"/>
      <c r="R1448" s="43"/>
      <c r="S1448" s="43" t="s">
        <v>522</v>
      </c>
    </row>
    <row r="1449" spans="1:19" x14ac:dyDescent="0.35">
      <c r="A1449" s="23">
        <v>40400</v>
      </c>
      <c r="B1449" s="41">
        <v>2010</v>
      </c>
      <c r="C1449" s="41">
        <v>8</v>
      </c>
      <c r="D1449" s="41">
        <v>10</v>
      </c>
      <c r="E1449" s="42" t="s">
        <v>525</v>
      </c>
      <c r="F1449" s="41">
        <v>1</v>
      </c>
      <c r="G1449" s="41" t="s">
        <v>108</v>
      </c>
      <c r="H1449" s="41" t="s">
        <v>824</v>
      </c>
      <c r="I1449" s="43"/>
      <c r="J1449" s="26" t="s">
        <v>1332</v>
      </c>
      <c r="K1449" s="42"/>
      <c r="L1449" s="42"/>
      <c r="M1449" s="42"/>
      <c r="N1449" s="43"/>
      <c r="O1449" s="43">
        <v>0</v>
      </c>
      <c r="P1449" s="42" t="s">
        <v>102</v>
      </c>
      <c r="Q1449" s="42"/>
      <c r="R1449" s="43">
        <v>1</v>
      </c>
      <c r="S1449" s="43" t="s">
        <v>515</v>
      </c>
    </row>
    <row r="1450" spans="1:19" x14ac:dyDescent="0.35">
      <c r="A1450" s="23">
        <v>40412</v>
      </c>
      <c r="B1450" s="41">
        <v>2010</v>
      </c>
      <c r="C1450" s="41">
        <v>8</v>
      </c>
      <c r="D1450" s="41">
        <v>22</v>
      </c>
      <c r="E1450" s="42" t="s">
        <v>123</v>
      </c>
      <c r="F1450" s="41">
        <v>1</v>
      </c>
      <c r="G1450" s="41" t="s">
        <v>108</v>
      </c>
      <c r="H1450" s="41" t="s">
        <v>824</v>
      </c>
      <c r="I1450" s="43"/>
      <c r="J1450" s="26" t="s">
        <v>1332</v>
      </c>
      <c r="K1450" s="42"/>
      <c r="L1450" s="42"/>
      <c r="M1450" s="42"/>
      <c r="N1450" s="43"/>
      <c r="O1450" s="43">
        <v>0</v>
      </c>
      <c r="P1450" s="42" t="s">
        <v>102</v>
      </c>
      <c r="Q1450" s="42"/>
      <c r="R1450" s="43">
        <v>1</v>
      </c>
      <c r="S1450" s="43" t="s">
        <v>515</v>
      </c>
    </row>
    <row r="1451" spans="1:19" x14ac:dyDescent="0.35">
      <c r="A1451" s="23">
        <v>40390</v>
      </c>
      <c r="B1451" s="27">
        <v>2010</v>
      </c>
      <c r="C1451" s="27">
        <v>7</v>
      </c>
      <c r="D1451" s="27">
        <v>31</v>
      </c>
      <c r="E1451" s="26" t="s">
        <v>117</v>
      </c>
      <c r="F1451" s="27">
        <v>1</v>
      </c>
      <c r="G1451" s="27" t="s">
        <v>108</v>
      </c>
      <c r="H1451" s="27" t="s">
        <v>825</v>
      </c>
      <c r="I1451"/>
      <c r="J1451" s="26" t="s">
        <v>87</v>
      </c>
      <c r="K1451" s="26">
        <v>75</v>
      </c>
      <c r="L1451" s="26"/>
      <c r="M1451" s="26">
        <v>81</v>
      </c>
      <c r="O1451">
        <v>1</v>
      </c>
      <c r="P1451" s="26" t="s">
        <v>101</v>
      </c>
      <c r="Q1451" s="26"/>
      <c r="R1451"/>
      <c r="S1451" t="s">
        <v>103</v>
      </c>
    </row>
    <row r="1452" spans="1:19" x14ac:dyDescent="0.35">
      <c r="A1452" s="23">
        <v>40390</v>
      </c>
      <c r="B1452" s="27">
        <v>2010</v>
      </c>
      <c r="C1452" s="27">
        <v>7</v>
      </c>
      <c r="D1452" s="27">
        <v>31</v>
      </c>
      <c r="E1452" s="26" t="s">
        <v>123</v>
      </c>
      <c r="F1452" s="27">
        <v>1</v>
      </c>
      <c r="G1452" s="27" t="s">
        <v>108</v>
      </c>
      <c r="H1452" s="27" t="s">
        <v>826</v>
      </c>
      <c r="I1452"/>
      <c r="J1452" s="26" t="s">
        <v>87</v>
      </c>
      <c r="K1452" s="26">
        <v>71</v>
      </c>
      <c r="L1452" s="26"/>
      <c r="M1452" s="26">
        <v>79</v>
      </c>
      <c r="O1452">
        <v>0</v>
      </c>
      <c r="P1452" s="26" t="s">
        <v>102</v>
      </c>
      <c r="Q1452" s="26"/>
      <c r="R1452"/>
      <c r="S1452" t="s">
        <v>103</v>
      </c>
    </row>
    <row r="1453" spans="1:19" x14ac:dyDescent="0.35">
      <c r="A1453" s="23">
        <v>40393</v>
      </c>
      <c r="B1453" s="27">
        <v>2010</v>
      </c>
      <c r="C1453" s="27">
        <v>8</v>
      </c>
      <c r="D1453" s="27">
        <v>3</v>
      </c>
      <c r="E1453" s="26" t="s">
        <v>123</v>
      </c>
      <c r="F1453" s="27">
        <v>1</v>
      </c>
      <c r="G1453" s="27" t="s">
        <v>108</v>
      </c>
      <c r="H1453" s="27" t="s">
        <v>826</v>
      </c>
      <c r="I1453"/>
      <c r="J1453" s="26" t="s">
        <v>1332</v>
      </c>
      <c r="K1453" s="26"/>
      <c r="L1453" s="26"/>
      <c r="M1453" s="26"/>
      <c r="O1453">
        <v>0</v>
      </c>
      <c r="P1453" s="26" t="s">
        <v>102</v>
      </c>
      <c r="Q1453" s="26"/>
      <c r="R1453">
        <v>1</v>
      </c>
      <c r="S1453" t="s">
        <v>511</v>
      </c>
    </row>
    <row r="1454" spans="1:19" x14ac:dyDescent="0.35">
      <c r="A1454" s="23">
        <v>40397</v>
      </c>
      <c r="B1454" s="27">
        <v>2010</v>
      </c>
      <c r="C1454" s="27">
        <v>8</v>
      </c>
      <c r="D1454" s="27">
        <v>7</v>
      </c>
      <c r="E1454" s="26" t="s">
        <v>525</v>
      </c>
      <c r="F1454" s="27">
        <v>1</v>
      </c>
      <c r="G1454" s="27" t="s">
        <v>108</v>
      </c>
      <c r="H1454" s="27" t="s">
        <v>826</v>
      </c>
      <c r="I1454"/>
      <c r="J1454" s="26" t="s">
        <v>1332</v>
      </c>
      <c r="K1454" s="26"/>
      <c r="L1454" s="26"/>
      <c r="M1454" s="26"/>
      <c r="O1454">
        <v>0</v>
      </c>
      <c r="P1454" s="26" t="s">
        <v>102</v>
      </c>
      <c r="Q1454" s="26"/>
      <c r="R1454">
        <v>1</v>
      </c>
      <c r="S1454" t="s">
        <v>515</v>
      </c>
    </row>
    <row r="1455" spans="1:19" x14ac:dyDescent="0.35">
      <c r="A1455" s="23">
        <v>40390</v>
      </c>
      <c r="B1455" s="27">
        <v>2010</v>
      </c>
      <c r="C1455" s="27">
        <v>7</v>
      </c>
      <c r="D1455" s="27">
        <v>31</v>
      </c>
      <c r="E1455" s="26" t="s">
        <v>123</v>
      </c>
      <c r="F1455" s="27">
        <v>1</v>
      </c>
      <c r="G1455" s="27" t="s">
        <v>108</v>
      </c>
      <c r="H1455" s="27" t="s">
        <v>827</v>
      </c>
      <c r="I1455"/>
      <c r="J1455" s="26" t="s">
        <v>87</v>
      </c>
      <c r="K1455" s="26">
        <v>69</v>
      </c>
      <c r="L1455" s="26"/>
      <c r="M1455" s="26">
        <v>79</v>
      </c>
      <c r="O1455">
        <v>0</v>
      </c>
      <c r="P1455" s="26" t="s">
        <v>102</v>
      </c>
      <c r="Q1455" s="26"/>
      <c r="R1455"/>
      <c r="S1455" t="s">
        <v>103</v>
      </c>
    </row>
    <row r="1456" spans="1:19" x14ac:dyDescent="0.35">
      <c r="A1456" s="23">
        <v>40403</v>
      </c>
      <c r="B1456" s="27">
        <v>2010</v>
      </c>
      <c r="C1456" s="27">
        <v>8</v>
      </c>
      <c r="D1456" s="27">
        <v>13</v>
      </c>
      <c r="E1456" s="26" t="s">
        <v>123</v>
      </c>
      <c r="F1456" s="27">
        <v>1</v>
      </c>
      <c r="G1456" s="27" t="s">
        <v>108</v>
      </c>
      <c r="H1456" s="27" t="s">
        <v>827</v>
      </c>
      <c r="I1456"/>
      <c r="J1456" s="26" t="s">
        <v>1332</v>
      </c>
      <c r="K1456" s="26"/>
      <c r="L1456" s="26"/>
      <c r="M1456" s="26"/>
      <c r="O1456">
        <v>0</v>
      </c>
      <c r="P1456" s="26" t="s">
        <v>102</v>
      </c>
      <c r="Q1456" s="26"/>
      <c r="R1456">
        <v>1</v>
      </c>
      <c r="S1456" t="s">
        <v>515</v>
      </c>
    </row>
    <row r="1457" spans="1:19" x14ac:dyDescent="0.35">
      <c r="A1457" s="23">
        <v>40391</v>
      </c>
      <c r="B1457" s="27">
        <v>2010</v>
      </c>
      <c r="C1457" s="27">
        <v>8</v>
      </c>
      <c r="D1457" s="27">
        <v>1</v>
      </c>
      <c r="E1457" s="26" t="s">
        <v>525</v>
      </c>
      <c r="F1457" s="27">
        <v>1</v>
      </c>
      <c r="G1457" s="27" t="s">
        <v>108</v>
      </c>
      <c r="H1457" s="27" t="s">
        <v>828</v>
      </c>
      <c r="I1457"/>
      <c r="J1457" s="26" t="s">
        <v>87</v>
      </c>
      <c r="K1457" s="26">
        <v>77</v>
      </c>
      <c r="L1457" s="26"/>
      <c r="M1457" s="26">
        <v>87</v>
      </c>
      <c r="O1457">
        <v>1</v>
      </c>
      <c r="P1457" s="26" t="s">
        <v>101</v>
      </c>
      <c r="Q1457" s="26"/>
      <c r="R1457"/>
      <c r="S1457" t="s">
        <v>513</v>
      </c>
    </row>
    <row r="1458" spans="1:19" x14ac:dyDescent="0.35">
      <c r="A1458" s="23">
        <v>40391</v>
      </c>
      <c r="B1458" s="27">
        <v>2010</v>
      </c>
      <c r="C1458" s="27">
        <v>8</v>
      </c>
      <c r="D1458" s="27">
        <v>1</v>
      </c>
      <c r="E1458" s="26" t="s">
        <v>123</v>
      </c>
      <c r="F1458" s="27">
        <v>1</v>
      </c>
      <c r="G1458" s="27" t="s">
        <v>108</v>
      </c>
      <c r="H1458" s="27" t="s">
        <v>829</v>
      </c>
      <c r="I1458"/>
      <c r="J1458" s="26" t="s">
        <v>86</v>
      </c>
      <c r="K1458" s="26">
        <v>54</v>
      </c>
      <c r="L1458" s="26"/>
      <c r="M1458" s="26">
        <v>62</v>
      </c>
      <c r="O1458">
        <v>0</v>
      </c>
      <c r="P1458" s="26" t="s">
        <v>102</v>
      </c>
      <c r="Q1458" s="26"/>
      <c r="R1458"/>
      <c r="S1458" t="s">
        <v>103</v>
      </c>
    </row>
    <row r="1459" spans="1:19" x14ac:dyDescent="0.35">
      <c r="A1459" s="23">
        <v>40391</v>
      </c>
      <c r="B1459" s="27">
        <v>2010</v>
      </c>
      <c r="C1459" s="27">
        <v>8</v>
      </c>
      <c r="D1459" s="27">
        <v>1</v>
      </c>
      <c r="E1459" s="26" t="s">
        <v>123</v>
      </c>
      <c r="F1459" s="27">
        <v>1</v>
      </c>
      <c r="G1459" s="27" t="s">
        <v>108</v>
      </c>
      <c r="H1459" s="27" t="s">
        <v>830</v>
      </c>
      <c r="I1459"/>
      <c r="J1459" s="26" t="s">
        <v>86</v>
      </c>
      <c r="K1459" s="26">
        <v>60</v>
      </c>
      <c r="L1459" s="26"/>
      <c r="M1459" s="26">
        <v>68</v>
      </c>
      <c r="O1459">
        <v>1</v>
      </c>
      <c r="P1459" s="26" t="s">
        <v>100</v>
      </c>
      <c r="Q1459" s="26"/>
      <c r="R1459"/>
      <c r="S1459" t="s">
        <v>831</v>
      </c>
    </row>
    <row r="1460" spans="1:19" x14ac:dyDescent="0.35">
      <c r="A1460" s="23">
        <v>40392</v>
      </c>
      <c r="B1460" s="27">
        <v>2010</v>
      </c>
      <c r="C1460" s="27">
        <v>8</v>
      </c>
      <c r="D1460" s="27">
        <v>2</v>
      </c>
      <c r="E1460" s="26" t="s">
        <v>123</v>
      </c>
      <c r="F1460" s="27">
        <v>1</v>
      </c>
      <c r="G1460" s="27" t="s">
        <v>108</v>
      </c>
      <c r="H1460" s="27" t="s">
        <v>832</v>
      </c>
      <c r="I1460"/>
      <c r="J1460" s="26" t="s">
        <v>86</v>
      </c>
      <c r="K1460" s="26">
        <v>67</v>
      </c>
      <c r="L1460" s="26"/>
      <c r="M1460" s="26">
        <v>75</v>
      </c>
      <c r="O1460">
        <v>1</v>
      </c>
      <c r="P1460" s="26" t="s">
        <v>101</v>
      </c>
      <c r="Q1460" s="26"/>
      <c r="R1460"/>
      <c r="S1460" t="s">
        <v>833</v>
      </c>
    </row>
    <row r="1461" spans="1:19" x14ac:dyDescent="0.35">
      <c r="A1461" s="23">
        <v>40392</v>
      </c>
      <c r="B1461" s="27">
        <v>2010</v>
      </c>
      <c r="C1461" s="27">
        <v>8</v>
      </c>
      <c r="D1461" s="27">
        <v>2</v>
      </c>
      <c r="E1461" s="26" t="s">
        <v>123</v>
      </c>
      <c r="F1461" s="27">
        <v>1</v>
      </c>
      <c r="G1461" s="27" t="s">
        <v>108</v>
      </c>
      <c r="H1461" s="27" t="s">
        <v>834</v>
      </c>
      <c r="I1461"/>
      <c r="J1461" s="26" t="s">
        <v>86</v>
      </c>
      <c r="K1461" s="26">
        <v>65</v>
      </c>
      <c r="L1461" s="26"/>
      <c r="M1461" s="26">
        <v>74</v>
      </c>
      <c r="O1461">
        <v>1</v>
      </c>
      <c r="P1461" s="26" t="s">
        <v>101</v>
      </c>
      <c r="Q1461" s="26"/>
      <c r="R1461"/>
      <c r="S1461" t="s">
        <v>835</v>
      </c>
    </row>
    <row r="1462" spans="1:19" x14ac:dyDescent="0.35">
      <c r="A1462" s="23">
        <v>40392</v>
      </c>
      <c r="B1462" s="27">
        <v>2010</v>
      </c>
      <c r="C1462" s="27">
        <v>8</v>
      </c>
      <c r="D1462" s="27">
        <v>2</v>
      </c>
      <c r="E1462" s="26" t="s">
        <v>836</v>
      </c>
      <c r="F1462" s="27">
        <v>1</v>
      </c>
      <c r="G1462" s="27" t="s">
        <v>108</v>
      </c>
      <c r="H1462" s="27" t="s">
        <v>837</v>
      </c>
      <c r="I1462"/>
      <c r="J1462" s="26" t="s">
        <v>1332</v>
      </c>
      <c r="K1462" s="26"/>
      <c r="L1462" s="26"/>
      <c r="M1462" s="26"/>
      <c r="O1462">
        <v>0</v>
      </c>
      <c r="P1462" s="26" t="s">
        <v>102</v>
      </c>
      <c r="Q1462" s="26"/>
      <c r="R1462"/>
    </row>
    <row r="1463" spans="1:19" x14ac:dyDescent="0.35">
      <c r="A1463" s="23">
        <v>40393</v>
      </c>
      <c r="B1463" s="27">
        <v>2010</v>
      </c>
      <c r="C1463" s="27">
        <v>8</v>
      </c>
      <c r="D1463" s="27">
        <v>3</v>
      </c>
      <c r="E1463" s="26" t="s">
        <v>123</v>
      </c>
      <c r="F1463" s="27">
        <v>1</v>
      </c>
      <c r="G1463" s="27" t="s">
        <v>108</v>
      </c>
      <c r="H1463" s="27" t="s">
        <v>838</v>
      </c>
      <c r="I1463"/>
      <c r="J1463" s="26" t="s">
        <v>86</v>
      </c>
      <c r="K1463" s="26">
        <v>70</v>
      </c>
      <c r="L1463" s="26"/>
      <c r="M1463" s="26">
        <v>79</v>
      </c>
      <c r="O1463">
        <v>1</v>
      </c>
      <c r="P1463" s="26" t="s">
        <v>101</v>
      </c>
      <c r="Q1463" s="26"/>
      <c r="R1463"/>
      <c r="S1463" t="s">
        <v>103</v>
      </c>
    </row>
    <row r="1464" spans="1:19" x14ac:dyDescent="0.35">
      <c r="A1464" s="23">
        <v>40393</v>
      </c>
      <c r="B1464" s="27">
        <v>2010</v>
      </c>
      <c r="C1464" s="27">
        <v>8</v>
      </c>
      <c r="D1464" s="27">
        <v>3</v>
      </c>
      <c r="E1464" s="26" t="s">
        <v>836</v>
      </c>
      <c r="F1464" s="27">
        <v>1</v>
      </c>
      <c r="G1464" s="27" t="s">
        <v>108</v>
      </c>
      <c r="H1464" s="27" t="s">
        <v>839</v>
      </c>
      <c r="I1464"/>
      <c r="J1464" s="26" t="s">
        <v>87</v>
      </c>
      <c r="K1464" s="26"/>
      <c r="L1464" s="26"/>
      <c r="M1464" s="26"/>
      <c r="O1464">
        <v>1</v>
      </c>
      <c r="P1464" s="26" t="s">
        <v>100</v>
      </c>
      <c r="Q1464" s="26"/>
      <c r="R1464"/>
    </row>
    <row r="1465" spans="1:19" x14ac:dyDescent="0.35">
      <c r="A1465" s="23">
        <v>40394</v>
      </c>
      <c r="B1465" s="27">
        <v>2010</v>
      </c>
      <c r="C1465" s="27">
        <v>8</v>
      </c>
      <c r="D1465" s="27">
        <v>4</v>
      </c>
      <c r="E1465" s="26" t="s">
        <v>525</v>
      </c>
      <c r="F1465" s="27">
        <v>1</v>
      </c>
      <c r="G1465" s="27" t="s">
        <v>108</v>
      </c>
      <c r="H1465" s="27" t="s">
        <v>840</v>
      </c>
      <c r="I1465"/>
      <c r="J1465" s="26" t="s">
        <v>87</v>
      </c>
      <c r="K1465" s="26">
        <v>70</v>
      </c>
      <c r="L1465" s="26"/>
      <c r="M1465" s="26">
        <v>79</v>
      </c>
      <c r="O1465">
        <v>1</v>
      </c>
      <c r="P1465" s="26" t="s">
        <v>100</v>
      </c>
      <c r="Q1465" s="26"/>
      <c r="R1465"/>
      <c r="S1465" t="s">
        <v>841</v>
      </c>
    </row>
    <row r="1466" spans="1:19" x14ac:dyDescent="0.35">
      <c r="A1466" s="23">
        <v>40394</v>
      </c>
      <c r="B1466" s="27">
        <v>2010</v>
      </c>
      <c r="C1466" s="27">
        <v>8</v>
      </c>
      <c r="D1466" s="27">
        <v>4</v>
      </c>
      <c r="E1466" s="26" t="s">
        <v>123</v>
      </c>
      <c r="F1466" s="27">
        <v>1</v>
      </c>
      <c r="G1466" s="27" t="s">
        <v>108</v>
      </c>
      <c r="H1466" s="27" t="s">
        <v>842</v>
      </c>
      <c r="I1466"/>
      <c r="J1466" s="26" t="s">
        <v>86</v>
      </c>
      <c r="K1466" s="26">
        <v>57</v>
      </c>
      <c r="L1466" s="26"/>
      <c r="M1466" s="26">
        <v>63</v>
      </c>
      <c r="O1466">
        <v>0</v>
      </c>
      <c r="P1466" s="26" t="s">
        <v>102</v>
      </c>
      <c r="Q1466" s="26"/>
      <c r="R1466"/>
      <c r="S1466" t="s">
        <v>843</v>
      </c>
    </row>
    <row r="1467" spans="1:19" x14ac:dyDescent="0.35">
      <c r="A1467" s="23">
        <v>40395</v>
      </c>
      <c r="B1467" s="27">
        <v>2010</v>
      </c>
      <c r="C1467" s="27">
        <v>8</v>
      </c>
      <c r="D1467" s="27">
        <v>5</v>
      </c>
      <c r="E1467" s="26" t="s">
        <v>525</v>
      </c>
      <c r="F1467" s="27">
        <v>1</v>
      </c>
      <c r="G1467" s="27" t="s">
        <v>108</v>
      </c>
      <c r="H1467" s="27" t="s">
        <v>844</v>
      </c>
      <c r="I1467"/>
      <c r="J1467" s="26" t="s">
        <v>87</v>
      </c>
      <c r="K1467" s="26">
        <v>64</v>
      </c>
      <c r="L1467" s="26"/>
      <c r="M1467" s="26">
        <v>73</v>
      </c>
      <c r="O1467">
        <v>1</v>
      </c>
      <c r="P1467" s="26" t="s">
        <v>100</v>
      </c>
      <c r="Q1467" s="26"/>
      <c r="R1467"/>
      <c r="S1467" t="s">
        <v>845</v>
      </c>
    </row>
    <row r="1468" spans="1:19" x14ac:dyDescent="0.35">
      <c r="A1468" s="23">
        <v>40395</v>
      </c>
      <c r="B1468" s="27">
        <v>2010</v>
      </c>
      <c r="C1468" s="27">
        <v>8</v>
      </c>
      <c r="D1468" s="27">
        <v>5</v>
      </c>
      <c r="E1468" s="26" t="s">
        <v>123</v>
      </c>
      <c r="F1468" s="27">
        <v>1</v>
      </c>
      <c r="G1468" s="27" t="s">
        <v>108</v>
      </c>
      <c r="H1468" s="27" t="s">
        <v>846</v>
      </c>
      <c r="I1468"/>
      <c r="J1468" s="26" t="s">
        <v>87</v>
      </c>
      <c r="K1468" s="26">
        <v>62</v>
      </c>
      <c r="L1468" s="26"/>
      <c r="M1468" s="26">
        <v>69</v>
      </c>
      <c r="O1468">
        <v>0</v>
      </c>
      <c r="P1468" s="26" t="s">
        <v>102</v>
      </c>
      <c r="Q1468" s="26"/>
      <c r="R1468"/>
      <c r="S1468" t="s">
        <v>847</v>
      </c>
    </row>
    <row r="1469" spans="1:19" x14ac:dyDescent="0.35">
      <c r="A1469" s="23">
        <v>40395</v>
      </c>
      <c r="B1469" s="27">
        <v>2010</v>
      </c>
      <c r="C1469" s="27">
        <v>8</v>
      </c>
      <c r="D1469" s="27">
        <v>5</v>
      </c>
      <c r="E1469" s="26" t="s">
        <v>123</v>
      </c>
      <c r="F1469" s="27">
        <v>1</v>
      </c>
      <c r="G1469" s="27" t="s">
        <v>108</v>
      </c>
      <c r="H1469" s="27" t="s">
        <v>848</v>
      </c>
      <c r="I1469"/>
      <c r="J1469" s="26" t="s">
        <v>87</v>
      </c>
      <c r="K1469" s="26">
        <v>76</v>
      </c>
      <c r="L1469" s="26"/>
      <c r="M1469" s="26">
        <v>86</v>
      </c>
      <c r="O1469">
        <v>0</v>
      </c>
      <c r="P1469" s="26" t="s">
        <v>102</v>
      </c>
      <c r="Q1469" s="26"/>
      <c r="R1469"/>
      <c r="S1469" t="s">
        <v>849</v>
      </c>
    </row>
    <row r="1470" spans="1:19" x14ac:dyDescent="0.35">
      <c r="A1470" s="23">
        <v>40396</v>
      </c>
      <c r="B1470" s="27">
        <v>2010</v>
      </c>
      <c r="C1470" s="27">
        <v>8</v>
      </c>
      <c r="D1470" s="27">
        <v>6</v>
      </c>
      <c r="E1470" s="26" t="s">
        <v>525</v>
      </c>
      <c r="F1470" s="27">
        <v>1</v>
      </c>
      <c r="G1470" s="27" t="s">
        <v>108</v>
      </c>
      <c r="H1470" s="27" t="s">
        <v>850</v>
      </c>
      <c r="I1470"/>
      <c r="J1470" s="26" t="s">
        <v>87</v>
      </c>
      <c r="K1470" s="26">
        <v>64</v>
      </c>
      <c r="L1470" s="26"/>
      <c r="M1470" s="26">
        <v>73</v>
      </c>
      <c r="O1470">
        <v>1</v>
      </c>
      <c r="P1470" s="26" t="s">
        <v>100</v>
      </c>
      <c r="Q1470" s="26"/>
      <c r="R1470"/>
    </row>
    <row r="1471" spans="1:19" x14ac:dyDescent="0.35">
      <c r="A1471" s="23">
        <v>40396</v>
      </c>
      <c r="B1471" s="27">
        <v>2010</v>
      </c>
      <c r="C1471" s="27">
        <v>8</v>
      </c>
      <c r="D1471" s="27">
        <v>6</v>
      </c>
      <c r="E1471" s="26" t="s">
        <v>525</v>
      </c>
      <c r="F1471" s="27">
        <v>1</v>
      </c>
      <c r="G1471" s="27" t="s">
        <v>108</v>
      </c>
      <c r="H1471" s="27" t="s">
        <v>851</v>
      </c>
      <c r="I1471"/>
      <c r="J1471" s="26" t="s">
        <v>86</v>
      </c>
      <c r="K1471" s="26">
        <v>57</v>
      </c>
      <c r="L1471" s="26"/>
      <c r="M1471" s="26">
        <v>65</v>
      </c>
      <c r="O1471">
        <v>0</v>
      </c>
      <c r="P1471" s="26" t="s">
        <v>102</v>
      </c>
      <c r="Q1471" s="26"/>
      <c r="R1471"/>
      <c r="S1471" t="s">
        <v>562</v>
      </c>
    </row>
    <row r="1472" spans="1:19" x14ac:dyDescent="0.35">
      <c r="A1472" s="23">
        <v>40396</v>
      </c>
      <c r="B1472" s="27">
        <v>2010</v>
      </c>
      <c r="C1472" s="27">
        <v>8</v>
      </c>
      <c r="D1472" s="27">
        <v>6</v>
      </c>
      <c r="E1472" s="26" t="s">
        <v>123</v>
      </c>
      <c r="F1472" s="27">
        <v>1</v>
      </c>
      <c r="G1472" s="27" t="s">
        <v>108</v>
      </c>
      <c r="H1472" s="27" t="s">
        <v>852</v>
      </c>
      <c r="I1472"/>
      <c r="J1472" s="26" t="s">
        <v>87</v>
      </c>
      <c r="K1472" s="26">
        <v>77</v>
      </c>
      <c r="L1472" s="26"/>
      <c r="M1472" s="26">
        <v>88</v>
      </c>
      <c r="O1472">
        <v>1</v>
      </c>
      <c r="P1472" s="26" t="s">
        <v>101</v>
      </c>
      <c r="Q1472" s="26"/>
      <c r="R1472"/>
    </row>
    <row r="1473" spans="1:19" x14ac:dyDescent="0.35">
      <c r="A1473" s="23">
        <v>40397</v>
      </c>
      <c r="B1473" s="41">
        <v>2010</v>
      </c>
      <c r="C1473" s="41">
        <v>8</v>
      </c>
      <c r="D1473" s="41">
        <v>7</v>
      </c>
      <c r="E1473" s="42" t="s">
        <v>525</v>
      </c>
      <c r="F1473" s="41">
        <v>1</v>
      </c>
      <c r="G1473" s="41" t="s">
        <v>108</v>
      </c>
      <c r="H1473" s="41" t="s">
        <v>853</v>
      </c>
      <c r="I1473" s="43"/>
      <c r="J1473" s="42" t="s">
        <v>87</v>
      </c>
      <c r="K1473" s="42">
        <v>59</v>
      </c>
      <c r="L1473" s="42"/>
      <c r="M1473" s="42">
        <v>66</v>
      </c>
      <c r="N1473" s="43"/>
      <c r="O1473" s="43">
        <v>1</v>
      </c>
      <c r="P1473" s="42" t="s">
        <v>101</v>
      </c>
      <c r="Q1473" s="42"/>
      <c r="R1473" s="43"/>
      <c r="S1473" s="43"/>
    </row>
    <row r="1474" spans="1:19" x14ac:dyDescent="0.35">
      <c r="A1474" s="23">
        <v>40399</v>
      </c>
      <c r="B1474" s="41">
        <v>2010</v>
      </c>
      <c r="C1474" s="41">
        <v>8</v>
      </c>
      <c r="D1474" s="41">
        <v>9</v>
      </c>
      <c r="E1474" s="42" t="s">
        <v>117</v>
      </c>
      <c r="F1474" s="41">
        <v>1</v>
      </c>
      <c r="G1474" s="41" t="s">
        <v>108</v>
      </c>
      <c r="H1474" s="41" t="s">
        <v>853</v>
      </c>
      <c r="I1474" s="43"/>
      <c r="J1474" s="26" t="s">
        <v>1332</v>
      </c>
      <c r="K1474" s="42"/>
      <c r="L1474" s="42"/>
      <c r="M1474" s="42"/>
      <c r="N1474" s="43"/>
      <c r="O1474" s="43">
        <v>0</v>
      </c>
      <c r="P1474" s="42" t="s">
        <v>102</v>
      </c>
      <c r="Q1474" s="42"/>
      <c r="R1474" s="43">
        <v>1</v>
      </c>
      <c r="S1474" s="43" t="s">
        <v>515</v>
      </c>
    </row>
    <row r="1475" spans="1:19" x14ac:dyDescent="0.35">
      <c r="A1475" s="23">
        <v>40397</v>
      </c>
      <c r="B1475" s="27">
        <v>2010</v>
      </c>
      <c r="C1475" s="27">
        <v>8</v>
      </c>
      <c r="D1475" s="27">
        <v>7</v>
      </c>
      <c r="E1475" s="26" t="s">
        <v>117</v>
      </c>
      <c r="F1475" s="27">
        <v>1</v>
      </c>
      <c r="G1475" s="27" t="s">
        <v>108</v>
      </c>
      <c r="H1475" s="27" t="s">
        <v>854</v>
      </c>
      <c r="I1475"/>
      <c r="J1475" s="26" t="s">
        <v>86</v>
      </c>
      <c r="K1475" s="26">
        <v>60</v>
      </c>
      <c r="L1475" s="26"/>
      <c r="M1475" s="26">
        <v>68</v>
      </c>
      <c r="O1475">
        <v>0</v>
      </c>
      <c r="P1475" s="26" t="s">
        <v>102</v>
      </c>
      <c r="Q1475" s="26"/>
      <c r="R1475"/>
    </row>
    <row r="1476" spans="1:19" x14ac:dyDescent="0.35">
      <c r="A1476" s="23">
        <v>40397</v>
      </c>
      <c r="B1476" s="27">
        <v>2010</v>
      </c>
      <c r="C1476" s="27">
        <v>8</v>
      </c>
      <c r="D1476" s="27">
        <v>7</v>
      </c>
      <c r="E1476" s="26" t="s">
        <v>123</v>
      </c>
      <c r="F1476" s="27">
        <v>1</v>
      </c>
      <c r="G1476" s="27" t="s">
        <v>108</v>
      </c>
      <c r="H1476" s="27" t="s">
        <v>855</v>
      </c>
      <c r="I1476"/>
      <c r="J1476" s="26" t="s">
        <v>87</v>
      </c>
      <c r="K1476" s="26">
        <v>80</v>
      </c>
      <c r="L1476" s="26"/>
      <c r="M1476" s="26">
        <v>89</v>
      </c>
      <c r="O1476">
        <v>1</v>
      </c>
      <c r="P1476" s="26" t="s">
        <v>101</v>
      </c>
      <c r="Q1476" s="26"/>
      <c r="R1476"/>
      <c r="S1476" t="s">
        <v>562</v>
      </c>
    </row>
    <row r="1477" spans="1:19" x14ac:dyDescent="0.35">
      <c r="A1477" s="23">
        <v>40371</v>
      </c>
      <c r="B1477" s="27">
        <v>2010</v>
      </c>
      <c r="C1477" s="27">
        <v>7</v>
      </c>
      <c r="D1477" s="27">
        <v>12</v>
      </c>
      <c r="E1477" s="26" t="s">
        <v>119</v>
      </c>
      <c r="F1477" s="27">
        <v>1</v>
      </c>
      <c r="G1477" s="27" t="s">
        <v>108</v>
      </c>
      <c r="H1477" s="27" t="s">
        <v>856</v>
      </c>
      <c r="I1477"/>
      <c r="J1477" s="26" t="s">
        <v>87</v>
      </c>
      <c r="K1477" s="26">
        <v>69</v>
      </c>
      <c r="L1477" s="26"/>
      <c r="M1477" s="26">
        <v>74</v>
      </c>
      <c r="O1477">
        <v>1</v>
      </c>
      <c r="P1477" s="26" t="s">
        <v>101</v>
      </c>
      <c r="Q1477" s="26"/>
      <c r="R1477"/>
    </row>
    <row r="1478" spans="1:19" x14ac:dyDescent="0.35">
      <c r="A1478" s="23">
        <v>40371</v>
      </c>
      <c r="B1478" s="27">
        <v>2010</v>
      </c>
      <c r="C1478" s="27">
        <v>7</v>
      </c>
      <c r="D1478" s="27">
        <v>12</v>
      </c>
      <c r="E1478" s="26" t="s">
        <v>123</v>
      </c>
      <c r="F1478" s="27">
        <v>1</v>
      </c>
      <c r="G1478" s="27" t="s">
        <v>108</v>
      </c>
      <c r="H1478" s="27" t="s">
        <v>857</v>
      </c>
      <c r="I1478"/>
      <c r="J1478" s="26" t="s">
        <v>87</v>
      </c>
      <c r="K1478" s="26">
        <v>75</v>
      </c>
      <c r="L1478" s="26"/>
      <c r="M1478" s="26">
        <v>86</v>
      </c>
      <c r="O1478">
        <v>0</v>
      </c>
      <c r="P1478" s="26" t="s">
        <v>102</v>
      </c>
      <c r="Q1478" s="26"/>
      <c r="R1478"/>
    </row>
    <row r="1479" spans="1:19" x14ac:dyDescent="0.35">
      <c r="A1479" s="23">
        <v>40385</v>
      </c>
      <c r="B1479" s="27">
        <v>2010</v>
      </c>
      <c r="C1479" s="27">
        <v>7</v>
      </c>
      <c r="D1479" s="27">
        <v>26</v>
      </c>
      <c r="E1479" s="26" t="s">
        <v>525</v>
      </c>
      <c r="F1479" s="27">
        <v>1</v>
      </c>
      <c r="G1479" s="27" t="s">
        <v>108</v>
      </c>
      <c r="H1479" s="27" t="s">
        <v>857</v>
      </c>
      <c r="I1479"/>
      <c r="J1479" s="26" t="s">
        <v>87</v>
      </c>
      <c r="K1479" s="26"/>
      <c r="L1479" s="26"/>
      <c r="M1479" s="26"/>
      <c r="O1479">
        <v>1</v>
      </c>
      <c r="P1479" s="26" t="s">
        <v>101</v>
      </c>
      <c r="Q1479" s="26"/>
      <c r="R1479">
        <v>1</v>
      </c>
      <c r="S1479" t="s">
        <v>858</v>
      </c>
    </row>
    <row r="1480" spans="1:19" x14ac:dyDescent="0.35">
      <c r="A1480" s="23">
        <v>40371</v>
      </c>
      <c r="B1480" s="27">
        <v>2010</v>
      </c>
      <c r="C1480" s="27">
        <v>7</v>
      </c>
      <c r="D1480" s="27">
        <v>12</v>
      </c>
      <c r="E1480" s="26" t="s">
        <v>123</v>
      </c>
      <c r="F1480" s="27">
        <v>1</v>
      </c>
      <c r="G1480" s="27" t="s">
        <v>108</v>
      </c>
      <c r="H1480" s="27" t="s">
        <v>859</v>
      </c>
      <c r="I1480"/>
      <c r="J1480" s="26" t="s">
        <v>86</v>
      </c>
      <c r="K1480" s="26">
        <v>61</v>
      </c>
      <c r="L1480" s="26"/>
      <c r="M1480" s="26">
        <v>70</v>
      </c>
      <c r="O1480">
        <v>1</v>
      </c>
      <c r="P1480" s="26" t="s">
        <v>101</v>
      </c>
      <c r="Q1480" s="26"/>
      <c r="R1480"/>
      <c r="S1480" t="s">
        <v>513</v>
      </c>
    </row>
    <row r="1481" spans="1:19" x14ac:dyDescent="0.35">
      <c r="A1481" s="23">
        <v>40371</v>
      </c>
      <c r="B1481" s="27">
        <v>2010</v>
      </c>
      <c r="C1481" s="27">
        <v>7</v>
      </c>
      <c r="D1481" s="27">
        <v>12</v>
      </c>
      <c r="E1481" s="26" t="s">
        <v>123</v>
      </c>
      <c r="F1481" s="27">
        <v>1</v>
      </c>
      <c r="G1481" s="27" t="s">
        <v>108</v>
      </c>
      <c r="H1481" s="27" t="s">
        <v>860</v>
      </c>
      <c r="I1481"/>
      <c r="J1481" s="26" t="s">
        <v>87</v>
      </c>
      <c r="K1481" s="26">
        <v>74</v>
      </c>
      <c r="L1481" s="26"/>
      <c r="M1481" s="26">
        <v>83</v>
      </c>
      <c r="O1481">
        <v>0</v>
      </c>
      <c r="P1481" s="26" t="s">
        <v>102</v>
      </c>
      <c r="Q1481" s="26"/>
      <c r="R1481"/>
      <c r="S1481" t="s">
        <v>103</v>
      </c>
    </row>
    <row r="1482" spans="1:19" x14ac:dyDescent="0.35">
      <c r="A1482" s="23">
        <v>40372</v>
      </c>
      <c r="B1482" s="27">
        <v>2010</v>
      </c>
      <c r="C1482" s="27">
        <v>7</v>
      </c>
      <c r="D1482" s="27">
        <v>13</v>
      </c>
      <c r="E1482" s="26" t="s">
        <v>123</v>
      </c>
      <c r="F1482" s="27">
        <v>1</v>
      </c>
      <c r="G1482" s="27" t="s">
        <v>108</v>
      </c>
      <c r="H1482" s="27" t="s">
        <v>860</v>
      </c>
      <c r="I1482"/>
      <c r="J1482" s="26" t="s">
        <v>1332</v>
      </c>
      <c r="K1482" s="26"/>
      <c r="L1482" s="26"/>
      <c r="M1482" s="26"/>
      <c r="O1482">
        <v>0</v>
      </c>
      <c r="P1482" s="26" t="s">
        <v>102</v>
      </c>
      <c r="Q1482" s="26"/>
      <c r="R1482">
        <v>1</v>
      </c>
      <c r="S1482" t="s">
        <v>511</v>
      </c>
    </row>
    <row r="1483" spans="1:19" x14ac:dyDescent="0.35">
      <c r="A1483" s="23">
        <v>40405</v>
      </c>
      <c r="B1483" s="27">
        <v>2010</v>
      </c>
      <c r="C1483" s="27">
        <v>8</v>
      </c>
      <c r="D1483" s="27">
        <v>15</v>
      </c>
      <c r="E1483" s="26" t="s">
        <v>123</v>
      </c>
      <c r="F1483" s="27">
        <v>1</v>
      </c>
      <c r="G1483" s="27" t="s">
        <v>108</v>
      </c>
      <c r="H1483" s="27" t="s">
        <v>860</v>
      </c>
      <c r="I1483"/>
      <c r="J1483" s="26" t="s">
        <v>1332</v>
      </c>
      <c r="K1483" s="26"/>
      <c r="L1483" s="26"/>
      <c r="M1483" s="26"/>
      <c r="O1483">
        <v>0</v>
      </c>
      <c r="P1483" s="26" t="s">
        <v>102</v>
      </c>
      <c r="Q1483" s="26"/>
      <c r="R1483">
        <v>1</v>
      </c>
      <c r="S1483" t="s">
        <v>515</v>
      </c>
    </row>
    <row r="1484" spans="1:19" x14ac:dyDescent="0.35">
      <c r="A1484" s="23">
        <v>40372</v>
      </c>
      <c r="B1484" s="27">
        <v>2010</v>
      </c>
      <c r="C1484" s="27">
        <v>7</v>
      </c>
      <c r="D1484" s="27">
        <v>13</v>
      </c>
      <c r="E1484" s="26" t="s">
        <v>117</v>
      </c>
      <c r="F1484" s="27">
        <v>1</v>
      </c>
      <c r="G1484" s="27" t="s">
        <v>108</v>
      </c>
      <c r="H1484" s="27" t="s">
        <v>861</v>
      </c>
      <c r="I1484"/>
      <c r="J1484" s="26" t="s">
        <v>87</v>
      </c>
      <c r="K1484" s="26">
        <v>67</v>
      </c>
      <c r="L1484" s="26"/>
      <c r="M1484" s="26">
        <v>76</v>
      </c>
      <c r="O1484">
        <v>1</v>
      </c>
      <c r="P1484" s="26" t="s">
        <v>101</v>
      </c>
      <c r="Q1484" s="26"/>
      <c r="R1484"/>
    </row>
    <row r="1485" spans="1:19" x14ac:dyDescent="0.35">
      <c r="A1485" s="23">
        <v>40372</v>
      </c>
      <c r="B1485" s="27">
        <v>2010</v>
      </c>
      <c r="C1485" s="27">
        <v>7</v>
      </c>
      <c r="D1485" s="27">
        <v>13</v>
      </c>
      <c r="E1485" s="26" t="s">
        <v>117</v>
      </c>
      <c r="F1485" s="27">
        <v>1</v>
      </c>
      <c r="G1485" s="27" t="s">
        <v>108</v>
      </c>
      <c r="H1485" s="27" t="s">
        <v>862</v>
      </c>
      <c r="I1485"/>
      <c r="J1485" s="26" t="s">
        <v>87</v>
      </c>
      <c r="K1485" s="26">
        <v>67</v>
      </c>
      <c r="L1485" s="26"/>
      <c r="M1485" s="26">
        <v>74</v>
      </c>
      <c r="O1485">
        <v>1</v>
      </c>
      <c r="P1485" s="26" t="s">
        <v>101</v>
      </c>
      <c r="Q1485" s="26"/>
      <c r="R1485"/>
    </row>
    <row r="1486" spans="1:19" x14ac:dyDescent="0.35">
      <c r="A1486" s="23">
        <v>40372</v>
      </c>
      <c r="B1486" s="27">
        <v>2010</v>
      </c>
      <c r="C1486" s="27">
        <v>7</v>
      </c>
      <c r="D1486" s="27">
        <v>13</v>
      </c>
      <c r="E1486" s="26" t="s">
        <v>123</v>
      </c>
      <c r="F1486" s="27">
        <v>1</v>
      </c>
      <c r="G1486" s="27" t="s">
        <v>108</v>
      </c>
      <c r="H1486" s="27" t="s">
        <v>863</v>
      </c>
      <c r="I1486"/>
      <c r="J1486" s="26" t="s">
        <v>86</v>
      </c>
      <c r="K1486" s="26">
        <v>63</v>
      </c>
      <c r="L1486" s="26"/>
      <c r="M1486" s="26">
        <v>71</v>
      </c>
      <c r="O1486">
        <v>1</v>
      </c>
      <c r="P1486" s="26" t="s">
        <v>101</v>
      </c>
      <c r="Q1486" s="26"/>
      <c r="R1486"/>
    </row>
    <row r="1487" spans="1:19" x14ac:dyDescent="0.35">
      <c r="A1487" s="23">
        <v>40372</v>
      </c>
      <c r="B1487" s="27">
        <v>2010</v>
      </c>
      <c r="C1487" s="27">
        <v>7</v>
      </c>
      <c r="D1487" s="27">
        <v>13</v>
      </c>
      <c r="E1487" s="26" t="s">
        <v>123</v>
      </c>
      <c r="F1487" s="27">
        <v>1</v>
      </c>
      <c r="G1487" s="27" t="s">
        <v>108</v>
      </c>
      <c r="H1487" s="27" t="s">
        <v>864</v>
      </c>
      <c r="I1487"/>
      <c r="J1487" s="26" t="s">
        <v>87</v>
      </c>
      <c r="K1487" s="26">
        <v>72</v>
      </c>
      <c r="L1487" s="26"/>
      <c r="M1487" s="26">
        <v>80</v>
      </c>
      <c r="O1487">
        <v>1</v>
      </c>
      <c r="P1487" s="26" t="s">
        <v>101</v>
      </c>
      <c r="Q1487" s="26"/>
      <c r="R1487"/>
    </row>
    <row r="1488" spans="1:19" x14ac:dyDescent="0.35">
      <c r="A1488" s="23">
        <v>40372</v>
      </c>
      <c r="B1488" s="27">
        <v>2010</v>
      </c>
      <c r="C1488" s="27">
        <v>7</v>
      </c>
      <c r="D1488" s="27">
        <v>13</v>
      </c>
      <c r="E1488" s="26" t="s">
        <v>123</v>
      </c>
      <c r="F1488" s="27">
        <v>1</v>
      </c>
      <c r="G1488" s="27" t="s">
        <v>108</v>
      </c>
      <c r="H1488" s="27" t="s">
        <v>865</v>
      </c>
      <c r="I1488"/>
      <c r="J1488" s="26" t="s">
        <v>87</v>
      </c>
      <c r="K1488" s="26">
        <v>72</v>
      </c>
      <c r="L1488" s="26"/>
      <c r="M1488" s="26">
        <v>81</v>
      </c>
      <c r="O1488">
        <v>0</v>
      </c>
      <c r="P1488" s="26" t="s">
        <v>102</v>
      </c>
      <c r="Q1488" s="26"/>
      <c r="R1488"/>
      <c r="S1488" t="s">
        <v>103</v>
      </c>
    </row>
    <row r="1489" spans="1:19" x14ac:dyDescent="0.35">
      <c r="A1489" s="23">
        <v>40372</v>
      </c>
      <c r="B1489" s="27">
        <v>2010</v>
      </c>
      <c r="C1489" s="27">
        <v>7</v>
      </c>
      <c r="D1489" s="27">
        <v>13</v>
      </c>
      <c r="E1489" s="26" t="s">
        <v>123</v>
      </c>
      <c r="F1489" s="27">
        <v>1</v>
      </c>
      <c r="G1489" s="27" t="s">
        <v>108</v>
      </c>
      <c r="H1489" s="27" t="s">
        <v>866</v>
      </c>
      <c r="I1489"/>
      <c r="J1489" s="26" t="s">
        <v>86</v>
      </c>
      <c r="K1489" s="26">
        <v>65</v>
      </c>
      <c r="L1489" s="26"/>
      <c r="M1489" s="26">
        <v>74</v>
      </c>
      <c r="O1489">
        <v>1</v>
      </c>
      <c r="P1489" s="26" t="s">
        <v>101</v>
      </c>
      <c r="Q1489" s="26"/>
      <c r="R1489"/>
    </row>
    <row r="1490" spans="1:19" x14ac:dyDescent="0.35">
      <c r="A1490" s="23">
        <v>40372</v>
      </c>
      <c r="B1490" s="27">
        <v>2010</v>
      </c>
      <c r="C1490" s="27">
        <v>7</v>
      </c>
      <c r="D1490" s="27">
        <v>13</v>
      </c>
      <c r="E1490" s="26" t="s">
        <v>94</v>
      </c>
      <c r="F1490" s="27">
        <v>1</v>
      </c>
      <c r="G1490" s="27" t="s">
        <v>108</v>
      </c>
      <c r="H1490" s="27" t="s">
        <v>867</v>
      </c>
      <c r="I1490"/>
      <c r="J1490" s="26" t="s">
        <v>87</v>
      </c>
      <c r="K1490" s="26">
        <v>75</v>
      </c>
      <c r="L1490" s="26"/>
      <c r="M1490" s="26">
        <v>83</v>
      </c>
      <c r="O1490">
        <v>1</v>
      </c>
      <c r="P1490" s="26" t="s">
        <v>100</v>
      </c>
      <c r="Q1490" s="26"/>
      <c r="R1490"/>
      <c r="S1490" t="s">
        <v>868</v>
      </c>
    </row>
    <row r="1491" spans="1:19" x14ac:dyDescent="0.35">
      <c r="A1491" s="23">
        <v>40378</v>
      </c>
      <c r="B1491" s="27">
        <v>2010</v>
      </c>
      <c r="C1491" s="27">
        <v>7</v>
      </c>
      <c r="D1491" s="27">
        <v>19</v>
      </c>
      <c r="E1491" s="26" t="s">
        <v>119</v>
      </c>
      <c r="F1491" s="27">
        <v>1</v>
      </c>
      <c r="G1491" s="27" t="s">
        <v>108</v>
      </c>
      <c r="H1491" s="27" t="s">
        <v>867</v>
      </c>
      <c r="I1491"/>
      <c r="J1491" s="26" t="s">
        <v>1332</v>
      </c>
      <c r="K1491" s="26"/>
      <c r="L1491" s="26"/>
      <c r="M1491" s="26"/>
      <c r="O1491">
        <v>0</v>
      </c>
      <c r="P1491" s="26" t="s">
        <v>102</v>
      </c>
      <c r="Q1491" s="26"/>
      <c r="R1491">
        <v>1</v>
      </c>
      <c r="S1491" t="s">
        <v>511</v>
      </c>
    </row>
    <row r="1492" spans="1:19" x14ac:dyDescent="0.35">
      <c r="A1492" s="23">
        <v>40373</v>
      </c>
      <c r="B1492" s="27">
        <v>2010</v>
      </c>
      <c r="C1492" s="27">
        <v>7</v>
      </c>
      <c r="D1492" s="27">
        <v>14</v>
      </c>
      <c r="E1492" s="26" t="s">
        <v>117</v>
      </c>
      <c r="F1492" s="27">
        <v>1</v>
      </c>
      <c r="G1492" s="27" t="s">
        <v>108</v>
      </c>
      <c r="H1492" s="27" t="s">
        <v>869</v>
      </c>
      <c r="I1492"/>
      <c r="J1492" s="26" t="s">
        <v>87</v>
      </c>
      <c r="K1492" s="26">
        <v>60</v>
      </c>
      <c r="L1492" s="26"/>
      <c r="M1492" s="26">
        <v>69</v>
      </c>
      <c r="O1492">
        <v>0</v>
      </c>
      <c r="P1492" s="26" t="s">
        <v>102</v>
      </c>
      <c r="Q1492" s="26"/>
      <c r="R1492"/>
      <c r="S1492" t="s">
        <v>217</v>
      </c>
    </row>
    <row r="1493" spans="1:19" x14ac:dyDescent="0.35">
      <c r="A1493" s="23">
        <v>40373</v>
      </c>
      <c r="B1493" s="27">
        <v>2010</v>
      </c>
      <c r="C1493" s="27">
        <v>7</v>
      </c>
      <c r="D1493" s="27">
        <v>14</v>
      </c>
      <c r="E1493" s="26" t="s">
        <v>117</v>
      </c>
      <c r="F1493" s="27">
        <v>1</v>
      </c>
      <c r="G1493" s="27" t="s">
        <v>108</v>
      </c>
      <c r="H1493" s="27" t="s">
        <v>870</v>
      </c>
      <c r="I1493"/>
      <c r="J1493" s="26" t="s">
        <v>87</v>
      </c>
      <c r="K1493" s="26">
        <v>64</v>
      </c>
      <c r="L1493" s="26"/>
      <c r="M1493" s="26">
        <v>75</v>
      </c>
      <c r="O1493">
        <v>1</v>
      </c>
      <c r="P1493" s="26" t="s">
        <v>101</v>
      </c>
      <c r="Q1493" s="26"/>
      <c r="R1493"/>
    </row>
    <row r="1494" spans="1:19" x14ac:dyDescent="0.35">
      <c r="A1494" s="23">
        <v>40372</v>
      </c>
      <c r="B1494" s="41">
        <v>2010</v>
      </c>
      <c r="C1494" s="41">
        <v>7</v>
      </c>
      <c r="D1494" s="41">
        <v>13</v>
      </c>
      <c r="E1494" s="42" t="s">
        <v>123</v>
      </c>
      <c r="F1494" s="41">
        <v>1</v>
      </c>
      <c r="G1494" s="41" t="s">
        <v>108</v>
      </c>
      <c r="H1494" s="41" t="s">
        <v>871</v>
      </c>
      <c r="I1494" s="43"/>
      <c r="J1494" s="42" t="s">
        <v>86</v>
      </c>
      <c r="K1494" s="42">
        <v>68</v>
      </c>
      <c r="L1494" s="42"/>
      <c r="M1494" s="42">
        <v>75</v>
      </c>
      <c r="N1494" s="43"/>
      <c r="O1494" s="43">
        <v>1</v>
      </c>
      <c r="P1494" s="42" t="s">
        <v>101</v>
      </c>
      <c r="Q1494" s="42"/>
      <c r="R1494" s="43"/>
      <c r="S1494" s="43"/>
    </row>
    <row r="1495" spans="1:19" x14ac:dyDescent="0.35">
      <c r="A1495" s="23">
        <v>40373</v>
      </c>
      <c r="B1495" s="41">
        <v>2010</v>
      </c>
      <c r="C1495" s="41">
        <v>7</v>
      </c>
      <c r="D1495" s="41">
        <v>14</v>
      </c>
      <c r="E1495" s="42" t="s">
        <v>119</v>
      </c>
      <c r="F1495" s="41">
        <v>1</v>
      </c>
      <c r="G1495" s="41" t="s">
        <v>108</v>
      </c>
      <c r="H1495" s="41" t="s">
        <v>871</v>
      </c>
      <c r="I1495" s="43"/>
      <c r="J1495" s="42" t="s">
        <v>87</v>
      </c>
      <c r="K1495" s="42">
        <v>72</v>
      </c>
      <c r="L1495" s="42"/>
      <c r="M1495" s="42">
        <v>82</v>
      </c>
      <c r="N1495" s="43"/>
      <c r="O1495" s="43">
        <v>0</v>
      </c>
      <c r="P1495" s="42" t="s">
        <v>101</v>
      </c>
      <c r="Q1495" s="42"/>
      <c r="R1495" s="43"/>
      <c r="S1495" s="43" t="s">
        <v>103</v>
      </c>
    </row>
    <row r="1496" spans="1:19" x14ac:dyDescent="0.35">
      <c r="A1496" s="23">
        <v>40377</v>
      </c>
      <c r="B1496" s="41">
        <v>2010</v>
      </c>
      <c r="C1496" s="41">
        <v>7</v>
      </c>
      <c r="D1496" s="41">
        <v>18</v>
      </c>
      <c r="E1496" s="42" t="s">
        <v>123</v>
      </c>
      <c r="F1496" s="41">
        <v>1</v>
      </c>
      <c r="G1496" s="41" t="s">
        <v>108</v>
      </c>
      <c r="H1496" s="41" t="s">
        <v>871</v>
      </c>
      <c r="I1496" s="43"/>
      <c r="J1496" s="26" t="s">
        <v>1332</v>
      </c>
      <c r="K1496" s="42"/>
      <c r="L1496" s="42"/>
      <c r="M1496" s="42"/>
      <c r="N1496" s="43"/>
      <c r="O1496" s="43">
        <v>1</v>
      </c>
      <c r="P1496" s="42" t="s">
        <v>101</v>
      </c>
      <c r="Q1496" s="42"/>
      <c r="R1496" s="43"/>
      <c r="S1496" s="43"/>
    </row>
    <row r="1497" spans="1:19" x14ac:dyDescent="0.35">
      <c r="A1497" s="23">
        <v>40373</v>
      </c>
      <c r="B1497" s="27">
        <v>2010</v>
      </c>
      <c r="C1497" s="27">
        <v>7</v>
      </c>
      <c r="D1497" s="27">
        <v>14</v>
      </c>
      <c r="E1497" s="26" t="s">
        <v>123</v>
      </c>
      <c r="F1497" s="27">
        <v>1</v>
      </c>
      <c r="G1497" s="27" t="s">
        <v>108</v>
      </c>
      <c r="H1497" s="27" t="s">
        <v>872</v>
      </c>
      <c r="I1497"/>
      <c r="J1497" s="26" t="s">
        <v>86</v>
      </c>
      <c r="K1497" s="26">
        <v>64</v>
      </c>
      <c r="L1497" s="26"/>
      <c r="M1497" s="26">
        <v>73</v>
      </c>
      <c r="O1497">
        <v>0</v>
      </c>
      <c r="P1497" s="26" t="s">
        <v>102</v>
      </c>
      <c r="Q1497" s="26"/>
      <c r="R1497"/>
    </row>
    <row r="1498" spans="1:19" x14ac:dyDescent="0.35">
      <c r="A1498" s="23">
        <v>40373</v>
      </c>
      <c r="B1498" s="41">
        <v>2010</v>
      </c>
      <c r="C1498" s="41">
        <v>7</v>
      </c>
      <c r="D1498" s="41">
        <v>14</v>
      </c>
      <c r="E1498" s="42" t="s">
        <v>123</v>
      </c>
      <c r="F1498" s="41">
        <v>1</v>
      </c>
      <c r="G1498" s="41" t="s">
        <v>108</v>
      </c>
      <c r="H1498" s="41" t="s">
        <v>873</v>
      </c>
      <c r="I1498" s="43"/>
      <c r="J1498" s="42" t="s">
        <v>87</v>
      </c>
      <c r="K1498" s="42">
        <v>76</v>
      </c>
      <c r="L1498" s="42"/>
      <c r="M1498" s="42">
        <v>88</v>
      </c>
      <c r="N1498" s="43"/>
      <c r="O1498" s="43">
        <v>1</v>
      </c>
      <c r="P1498" s="26" t="s">
        <v>101</v>
      </c>
      <c r="Q1498" s="42"/>
      <c r="R1498" s="43"/>
      <c r="S1498" s="43" t="s">
        <v>874</v>
      </c>
    </row>
    <row r="1499" spans="1:19" x14ac:dyDescent="0.35">
      <c r="A1499" s="23">
        <v>40374</v>
      </c>
      <c r="B1499" s="41">
        <v>2010</v>
      </c>
      <c r="C1499" s="41">
        <v>7</v>
      </c>
      <c r="D1499" s="41">
        <v>15</v>
      </c>
      <c r="E1499" s="42" t="s">
        <v>119</v>
      </c>
      <c r="F1499" s="41">
        <v>1</v>
      </c>
      <c r="G1499" s="41" t="s">
        <v>108</v>
      </c>
      <c r="H1499" s="41" t="s">
        <v>873</v>
      </c>
      <c r="I1499" s="43"/>
      <c r="J1499" s="26" t="s">
        <v>1332</v>
      </c>
      <c r="K1499" s="42"/>
      <c r="L1499" s="42"/>
      <c r="M1499" s="42"/>
      <c r="N1499" s="43"/>
      <c r="O1499" s="43">
        <v>0</v>
      </c>
      <c r="P1499" s="42" t="s">
        <v>102</v>
      </c>
      <c r="Q1499" s="42"/>
      <c r="R1499" s="43">
        <v>1</v>
      </c>
      <c r="S1499" s="43" t="s">
        <v>511</v>
      </c>
    </row>
    <row r="1500" spans="1:19" x14ac:dyDescent="0.35">
      <c r="A1500" s="23">
        <v>40373</v>
      </c>
      <c r="B1500" s="27">
        <v>2010</v>
      </c>
      <c r="C1500" s="27">
        <v>7</v>
      </c>
      <c r="D1500" s="27">
        <v>14</v>
      </c>
      <c r="E1500" s="26" t="s">
        <v>123</v>
      </c>
      <c r="F1500" s="27">
        <v>1</v>
      </c>
      <c r="G1500" s="27" t="s">
        <v>108</v>
      </c>
      <c r="H1500" s="27" t="s">
        <v>875</v>
      </c>
      <c r="I1500"/>
      <c r="J1500" s="26" t="s">
        <v>86</v>
      </c>
      <c r="K1500" s="26">
        <v>66</v>
      </c>
      <c r="L1500" s="26"/>
      <c r="M1500" s="26">
        <v>76</v>
      </c>
      <c r="O1500">
        <v>0</v>
      </c>
      <c r="P1500" s="26" t="s">
        <v>102</v>
      </c>
      <c r="Q1500" s="26"/>
      <c r="R1500"/>
    </row>
    <row r="1501" spans="1:19" x14ac:dyDescent="0.35">
      <c r="A1501" s="23">
        <v>40374</v>
      </c>
      <c r="B1501" s="27">
        <v>2010</v>
      </c>
      <c r="C1501" s="27">
        <v>7</v>
      </c>
      <c r="D1501" s="27">
        <v>15</v>
      </c>
      <c r="E1501" s="26" t="s">
        <v>117</v>
      </c>
      <c r="F1501" s="27">
        <v>1</v>
      </c>
      <c r="G1501" s="27" t="s">
        <v>108</v>
      </c>
      <c r="H1501" s="27" t="s">
        <v>876</v>
      </c>
      <c r="I1501"/>
      <c r="J1501" s="26" t="s">
        <v>87</v>
      </c>
      <c r="K1501" s="26">
        <v>66</v>
      </c>
      <c r="L1501" s="26"/>
      <c r="M1501" s="26">
        <v>75</v>
      </c>
      <c r="O1501">
        <v>1</v>
      </c>
      <c r="P1501" s="26" t="s">
        <v>101</v>
      </c>
      <c r="Q1501" s="26"/>
      <c r="R1501"/>
    </row>
    <row r="1502" spans="1:19" x14ac:dyDescent="0.35">
      <c r="A1502" s="23">
        <v>40374</v>
      </c>
      <c r="B1502" s="27">
        <v>2010</v>
      </c>
      <c r="C1502" s="27">
        <v>7</v>
      </c>
      <c r="D1502" s="27">
        <v>15</v>
      </c>
      <c r="E1502" s="26" t="s">
        <v>117</v>
      </c>
      <c r="F1502" s="27">
        <v>1</v>
      </c>
      <c r="G1502" s="27" t="s">
        <v>108</v>
      </c>
      <c r="H1502" s="27" t="s">
        <v>877</v>
      </c>
      <c r="I1502"/>
      <c r="J1502" s="26" t="s">
        <v>87</v>
      </c>
      <c r="K1502" s="26">
        <v>65</v>
      </c>
      <c r="L1502" s="26"/>
      <c r="M1502" s="26">
        <v>71</v>
      </c>
      <c r="O1502">
        <v>1</v>
      </c>
      <c r="P1502" s="26" t="s">
        <v>100</v>
      </c>
      <c r="Q1502" s="26"/>
      <c r="R1502"/>
      <c r="S1502" t="s">
        <v>878</v>
      </c>
    </row>
    <row r="1503" spans="1:19" x14ac:dyDescent="0.35">
      <c r="A1503" s="23">
        <v>40374</v>
      </c>
      <c r="B1503" s="27">
        <v>2010</v>
      </c>
      <c r="C1503" s="27">
        <v>7</v>
      </c>
      <c r="D1503" s="27">
        <v>15</v>
      </c>
      <c r="E1503" s="26" t="s">
        <v>119</v>
      </c>
      <c r="F1503" s="27">
        <v>1</v>
      </c>
      <c r="G1503" s="27" t="s">
        <v>108</v>
      </c>
      <c r="H1503" s="27" t="s">
        <v>879</v>
      </c>
      <c r="I1503"/>
      <c r="J1503" s="26" t="s">
        <v>1332</v>
      </c>
      <c r="K1503" s="26">
        <v>69</v>
      </c>
      <c r="L1503" s="26"/>
      <c r="M1503" s="26">
        <v>80</v>
      </c>
      <c r="O1503">
        <v>1</v>
      </c>
      <c r="P1503" s="26" t="s">
        <v>101</v>
      </c>
      <c r="Q1503" s="26"/>
      <c r="R1503"/>
    </row>
    <row r="1504" spans="1:19" x14ac:dyDescent="0.35">
      <c r="A1504" s="23">
        <v>40364</v>
      </c>
      <c r="B1504" s="27">
        <v>2010</v>
      </c>
      <c r="C1504" s="27">
        <v>7</v>
      </c>
      <c r="D1504" s="27">
        <v>5</v>
      </c>
      <c r="E1504" s="26" t="s">
        <v>117</v>
      </c>
      <c r="F1504" s="27">
        <v>1</v>
      </c>
      <c r="G1504" s="27" t="s">
        <v>108</v>
      </c>
      <c r="H1504" s="27" t="s">
        <v>880</v>
      </c>
      <c r="I1504"/>
      <c r="J1504" s="26" t="s">
        <v>87</v>
      </c>
      <c r="K1504" s="26">
        <v>69</v>
      </c>
      <c r="L1504" s="26"/>
      <c r="M1504" s="26">
        <v>78</v>
      </c>
      <c r="O1504">
        <v>1</v>
      </c>
      <c r="P1504" s="26" t="s">
        <v>101</v>
      </c>
      <c r="Q1504" s="26"/>
      <c r="S1504" s="26"/>
    </row>
    <row r="1505" spans="1:19" x14ac:dyDescent="0.35">
      <c r="A1505" s="23">
        <v>40364</v>
      </c>
      <c r="B1505" s="27">
        <v>2010</v>
      </c>
      <c r="C1505" s="27">
        <v>7</v>
      </c>
      <c r="D1505" s="27">
        <v>5</v>
      </c>
      <c r="E1505" s="26" t="s">
        <v>117</v>
      </c>
      <c r="F1505" s="27">
        <v>1</v>
      </c>
      <c r="G1505" s="27" t="s">
        <v>108</v>
      </c>
      <c r="H1505" s="27" t="s">
        <v>881</v>
      </c>
      <c r="I1505"/>
      <c r="J1505" s="26" t="s">
        <v>87</v>
      </c>
      <c r="K1505" s="26">
        <v>73</v>
      </c>
      <c r="L1505" s="26"/>
      <c r="M1505" s="26">
        <v>82</v>
      </c>
      <c r="O1505">
        <v>1</v>
      </c>
      <c r="P1505" s="26" t="s">
        <v>101</v>
      </c>
      <c r="Q1505" s="26"/>
      <c r="S1505" s="26"/>
    </row>
    <row r="1506" spans="1:19" x14ac:dyDescent="0.35">
      <c r="A1506" s="23">
        <v>40364</v>
      </c>
      <c r="B1506" s="27">
        <v>2010</v>
      </c>
      <c r="C1506" s="27">
        <v>7</v>
      </c>
      <c r="D1506" s="27">
        <v>5</v>
      </c>
      <c r="E1506" s="26" t="s">
        <v>117</v>
      </c>
      <c r="F1506" s="27">
        <v>1</v>
      </c>
      <c r="G1506" s="27" t="s">
        <v>108</v>
      </c>
      <c r="H1506" s="27" t="s">
        <v>882</v>
      </c>
      <c r="I1506"/>
      <c r="J1506" s="26" t="s">
        <v>87</v>
      </c>
      <c r="K1506" s="26">
        <v>68</v>
      </c>
      <c r="L1506" s="26"/>
      <c r="M1506" s="26">
        <v>76</v>
      </c>
      <c r="O1506">
        <v>0</v>
      </c>
      <c r="P1506" s="26" t="s">
        <v>102</v>
      </c>
      <c r="Q1506" s="26"/>
      <c r="S1506" s="26" t="s">
        <v>217</v>
      </c>
    </row>
    <row r="1507" spans="1:19" x14ac:dyDescent="0.35">
      <c r="A1507" s="23">
        <v>40364</v>
      </c>
      <c r="B1507" s="27">
        <v>2010</v>
      </c>
      <c r="C1507" s="27">
        <v>7</v>
      </c>
      <c r="D1507" s="27">
        <v>5</v>
      </c>
      <c r="E1507" s="26" t="s">
        <v>117</v>
      </c>
      <c r="F1507" s="27">
        <v>1</v>
      </c>
      <c r="G1507" s="27" t="s">
        <v>108</v>
      </c>
      <c r="H1507" s="27" t="s">
        <v>883</v>
      </c>
      <c r="I1507"/>
      <c r="J1507" s="26" t="s">
        <v>87</v>
      </c>
      <c r="K1507" s="26">
        <v>66</v>
      </c>
      <c r="L1507" s="26"/>
      <c r="M1507" s="26">
        <v>73</v>
      </c>
      <c r="O1507">
        <v>0</v>
      </c>
      <c r="P1507" s="26" t="s">
        <v>102</v>
      </c>
      <c r="Q1507" s="26"/>
      <c r="S1507" s="26" t="s">
        <v>217</v>
      </c>
    </row>
    <row r="1508" spans="1:19" x14ac:dyDescent="0.35">
      <c r="A1508" s="23">
        <v>40364</v>
      </c>
      <c r="B1508" s="27">
        <v>2010</v>
      </c>
      <c r="C1508" s="27">
        <v>7</v>
      </c>
      <c r="D1508" s="27">
        <v>5</v>
      </c>
      <c r="E1508" s="26" t="s">
        <v>119</v>
      </c>
      <c r="F1508" s="27">
        <v>1</v>
      </c>
      <c r="G1508" s="27" t="s">
        <v>108</v>
      </c>
      <c r="H1508" s="27" t="s">
        <v>884</v>
      </c>
      <c r="I1508"/>
      <c r="J1508" s="26" t="s">
        <v>86</v>
      </c>
      <c r="K1508" s="26">
        <v>66</v>
      </c>
      <c r="L1508" s="26"/>
      <c r="M1508" s="26">
        <v>75</v>
      </c>
      <c r="O1508">
        <v>1</v>
      </c>
      <c r="P1508" s="26" t="s">
        <v>101</v>
      </c>
      <c r="Q1508" s="26"/>
      <c r="S1508" s="26"/>
    </row>
    <row r="1509" spans="1:19" x14ac:dyDescent="0.35">
      <c r="A1509" s="23">
        <v>40364</v>
      </c>
      <c r="B1509" s="27">
        <v>2010</v>
      </c>
      <c r="C1509" s="27">
        <v>7</v>
      </c>
      <c r="D1509" s="27">
        <v>5</v>
      </c>
      <c r="E1509" s="26" t="s">
        <v>123</v>
      </c>
      <c r="F1509" s="27">
        <v>1</v>
      </c>
      <c r="G1509" s="27" t="s">
        <v>108</v>
      </c>
      <c r="H1509" s="27" t="s">
        <v>885</v>
      </c>
      <c r="I1509"/>
      <c r="J1509" s="26" t="s">
        <v>86</v>
      </c>
      <c r="K1509" s="26">
        <v>59</v>
      </c>
      <c r="L1509" s="26"/>
      <c r="M1509" s="26">
        <v>68</v>
      </c>
      <c r="O1509">
        <v>0</v>
      </c>
      <c r="P1509" s="26" t="s">
        <v>102</v>
      </c>
      <c r="Q1509" s="26"/>
      <c r="S1509" s="26"/>
    </row>
    <row r="1510" spans="1:19" x14ac:dyDescent="0.35">
      <c r="A1510" s="23">
        <v>40364</v>
      </c>
      <c r="B1510" s="27">
        <v>2010</v>
      </c>
      <c r="C1510" s="27">
        <v>7</v>
      </c>
      <c r="D1510" s="27">
        <v>5</v>
      </c>
      <c r="E1510" s="26" t="s">
        <v>123</v>
      </c>
      <c r="F1510" s="27">
        <v>1</v>
      </c>
      <c r="G1510" s="27" t="s">
        <v>108</v>
      </c>
      <c r="H1510" s="27" t="s">
        <v>886</v>
      </c>
      <c r="I1510"/>
      <c r="J1510" s="26" t="s">
        <v>86</v>
      </c>
      <c r="K1510" s="26">
        <v>61</v>
      </c>
      <c r="L1510" s="26"/>
      <c r="M1510" s="26">
        <v>70</v>
      </c>
      <c r="O1510">
        <v>1</v>
      </c>
      <c r="P1510" s="26" t="s">
        <v>101</v>
      </c>
      <c r="Q1510" s="26"/>
      <c r="S1510" s="26"/>
    </row>
    <row r="1511" spans="1:19" x14ac:dyDescent="0.35">
      <c r="A1511" s="23">
        <v>40364</v>
      </c>
      <c r="B1511" s="27">
        <v>2010</v>
      </c>
      <c r="C1511" s="27">
        <v>7</v>
      </c>
      <c r="D1511" s="27">
        <v>5</v>
      </c>
      <c r="E1511" s="26" t="s">
        <v>123</v>
      </c>
      <c r="F1511" s="27">
        <v>1</v>
      </c>
      <c r="G1511" s="27" t="s">
        <v>108</v>
      </c>
      <c r="H1511" s="27" t="s">
        <v>887</v>
      </c>
      <c r="I1511"/>
      <c r="J1511" s="26" t="s">
        <v>86</v>
      </c>
      <c r="K1511" s="26">
        <v>60</v>
      </c>
      <c r="L1511" s="26"/>
      <c r="M1511" s="26">
        <v>67</v>
      </c>
      <c r="O1511">
        <v>0</v>
      </c>
      <c r="P1511" s="26" t="s">
        <v>102</v>
      </c>
      <c r="Q1511" s="26"/>
      <c r="S1511" s="26"/>
    </row>
    <row r="1512" spans="1:19" x14ac:dyDescent="0.35">
      <c r="A1512" s="23">
        <v>40364</v>
      </c>
      <c r="B1512" s="27">
        <v>2010</v>
      </c>
      <c r="C1512" s="27">
        <v>7</v>
      </c>
      <c r="D1512" s="27">
        <v>5</v>
      </c>
      <c r="E1512" s="26" t="s">
        <v>123</v>
      </c>
      <c r="F1512" s="27">
        <v>1</v>
      </c>
      <c r="G1512" s="27" t="s">
        <v>108</v>
      </c>
      <c r="H1512" s="27" t="s">
        <v>888</v>
      </c>
      <c r="I1512"/>
      <c r="J1512" s="26" t="s">
        <v>87</v>
      </c>
      <c r="K1512" s="26">
        <v>63</v>
      </c>
      <c r="L1512" s="26"/>
      <c r="M1512" s="26">
        <v>71</v>
      </c>
      <c r="O1512">
        <v>0</v>
      </c>
      <c r="P1512" s="26" t="s">
        <v>102</v>
      </c>
      <c r="Q1512" s="26"/>
      <c r="S1512" s="26" t="s">
        <v>217</v>
      </c>
    </row>
    <row r="1513" spans="1:19" x14ac:dyDescent="0.35">
      <c r="A1513" s="23">
        <v>40405</v>
      </c>
      <c r="B1513" s="27">
        <v>2010</v>
      </c>
      <c r="C1513" s="27">
        <v>8</v>
      </c>
      <c r="D1513" s="27">
        <v>15</v>
      </c>
      <c r="E1513" s="26" t="s">
        <v>123</v>
      </c>
      <c r="F1513" s="27">
        <v>1</v>
      </c>
      <c r="G1513" s="27" t="s">
        <v>108</v>
      </c>
      <c r="H1513" s="27" t="s">
        <v>888</v>
      </c>
      <c r="I1513"/>
      <c r="J1513" s="26" t="s">
        <v>1332</v>
      </c>
      <c r="K1513" s="26"/>
      <c r="L1513" s="26"/>
      <c r="M1513" s="26"/>
      <c r="O1513">
        <v>0</v>
      </c>
      <c r="P1513" s="26" t="s">
        <v>102</v>
      </c>
      <c r="Q1513" s="26"/>
      <c r="R1513">
        <v>1</v>
      </c>
      <c r="S1513" t="s">
        <v>515</v>
      </c>
    </row>
    <row r="1514" spans="1:19" x14ac:dyDescent="0.35">
      <c r="A1514" s="23">
        <v>40364</v>
      </c>
      <c r="B1514" s="27">
        <v>2010</v>
      </c>
      <c r="C1514" s="27">
        <v>7</v>
      </c>
      <c r="D1514" s="27">
        <v>5</v>
      </c>
      <c r="E1514" s="26" t="s">
        <v>123</v>
      </c>
      <c r="F1514" s="27">
        <v>1</v>
      </c>
      <c r="G1514" s="27" t="s">
        <v>108</v>
      </c>
      <c r="H1514" s="27" t="s">
        <v>889</v>
      </c>
      <c r="I1514"/>
      <c r="J1514" s="26" t="s">
        <v>87</v>
      </c>
      <c r="K1514" s="26">
        <v>67</v>
      </c>
      <c r="L1514" s="26"/>
      <c r="M1514" s="26">
        <v>75</v>
      </c>
      <c r="O1514">
        <v>1</v>
      </c>
      <c r="P1514" s="26" t="s">
        <v>101</v>
      </c>
      <c r="Q1514" s="26"/>
      <c r="S1514" s="26"/>
    </row>
    <row r="1515" spans="1:19" x14ac:dyDescent="0.35">
      <c r="A1515" s="23">
        <v>40364</v>
      </c>
      <c r="B1515" s="27">
        <v>2010</v>
      </c>
      <c r="C1515" s="27">
        <v>7</v>
      </c>
      <c r="D1515" s="27">
        <v>5</v>
      </c>
      <c r="E1515" s="26" t="s">
        <v>94</v>
      </c>
      <c r="F1515" s="27">
        <v>1</v>
      </c>
      <c r="G1515" s="27" t="s">
        <v>108</v>
      </c>
      <c r="H1515" s="27" t="s">
        <v>890</v>
      </c>
      <c r="I1515"/>
      <c r="J1515" s="26" t="s">
        <v>87</v>
      </c>
      <c r="K1515" s="26">
        <v>70</v>
      </c>
      <c r="L1515" s="26"/>
      <c r="M1515" s="26">
        <v>77</v>
      </c>
      <c r="O1515">
        <v>0</v>
      </c>
      <c r="P1515" s="26" t="s">
        <v>102</v>
      </c>
      <c r="Q1515" s="26"/>
      <c r="S1515" s="26" t="s">
        <v>217</v>
      </c>
    </row>
    <row r="1516" spans="1:19" x14ac:dyDescent="0.35">
      <c r="A1516" s="23">
        <v>40365</v>
      </c>
      <c r="B1516" s="27">
        <v>2010</v>
      </c>
      <c r="C1516" s="27">
        <v>7</v>
      </c>
      <c r="D1516" s="27">
        <v>6</v>
      </c>
      <c r="E1516" s="26" t="s">
        <v>94</v>
      </c>
      <c r="F1516" s="27">
        <v>1</v>
      </c>
      <c r="G1516" s="27" t="s">
        <v>108</v>
      </c>
      <c r="H1516" s="27" t="s">
        <v>890</v>
      </c>
      <c r="I1516"/>
      <c r="J1516" s="26" t="s">
        <v>86</v>
      </c>
      <c r="K1516" s="26"/>
      <c r="L1516" s="26"/>
      <c r="M1516" s="26"/>
      <c r="O1516">
        <v>0</v>
      </c>
      <c r="P1516" s="26" t="s">
        <v>102</v>
      </c>
      <c r="Q1516" s="26"/>
      <c r="R1516">
        <v>1</v>
      </c>
      <c r="S1516" s="26" t="s">
        <v>511</v>
      </c>
    </row>
    <row r="1517" spans="1:19" x14ac:dyDescent="0.35">
      <c r="A1517" s="23">
        <v>40365</v>
      </c>
      <c r="B1517" s="27">
        <v>2010</v>
      </c>
      <c r="C1517" s="27">
        <v>7</v>
      </c>
      <c r="D1517" s="27">
        <v>6</v>
      </c>
      <c r="E1517" s="26" t="s">
        <v>117</v>
      </c>
      <c r="F1517" s="27">
        <v>1</v>
      </c>
      <c r="G1517" s="27" t="s">
        <v>108</v>
      </c>
      <c r="H1517" s="27" t="s">
        <v>891</v>
      </c>
      <c r="I1517"/>
      <c r="J1517" s="26" t="s">
        <v>86</v>
      </c>
      <c r="K1517" s="26">
        <v>59</v>
      </c>
      <c r="L1517" s="26"/>
      <c r="M1517" s="26">
        <v>66</v>
      </c>
      <c r="O1517">
        <v>0</v>
      </c>
      <c r="P1517" s="26" t="s">
        <v>102</v>
      </c>
      <c r="Q1517" s="26"/>
      <c r="S1517" s="26" t="s">
        <v>892</v>
      </c>
    </row>
    <row r="1518" spans="1:19" x14ac:dyDescent="0.35">
      <c r="A1518" s="23">
        <v>40365</v>
      </c>
      <c r="B1518" s="27">
        <v>2010</v>
      </c>
      <c r="C1518" s="27">
        <v>7</v>
      </c>
      <c r="D1518" s="27">
        <v>6</v>
      </c>
      <c r="E1518" s="26" t="s">
        <v>119</v>
      </c>
      <c r="F1518" s="27">
        <v>1</v>
      </c>
      <c r="G1518" s="27" t="s">
        <v>108</v>
      </c>
      <c r="H1518" s="27" t="s">
        <v>893</v>
      </c>
      <c r="I1518"/>
      <c r="J1518" s="26" t="s">
        <v>87</v>
      </c>
      <c r="K1518" s="26">
        <v>78</v>
      </c>
      <c r="L1518" s="26"/>
      <c r="M1518" s="26">
        <v>85</v>
      </c>
      <c r="O1518">
        <v>0</v>
      </c>
      <c r="P1518" s="26" t="s">
        <v>102</v>
      </c>
      <c r="Q1518" s="26"/>
      <c r="S1518" s="26" t="s">
        <v>103</v>
      </c>
    </row>
    <row r="1519" spans="1:19" x14ac:dyDescent="0.35">
      <c r="A1519" s="23">
        <v>40365</v>
      </c>
      <c r="B1519" s="27">
        <v>2010</v>
      </c>
      <c r="C1519" s="27">
        <v>7</v>
      </c>
      <c r="D1519" s="27">
        <v>6</v>
      </c>
      <c r="E1519" s="26" t="s">
        <v>123</v>
      </c>
      <c r="F1519" s="27">
        <v>1</v>
      </c>
      <c r="G1519" s="27" t="s">
        <v>108</v>
      </c>
      <c r="H1519" s="27" t="s">
        <v>894</v>
      </c>
      <c r="I1519"/>
      <c r="J1519" s="26" t="s">
        <v>86</v>
      </c>
      <c r="K1519" s="26">
        <v>52</v>
      </c>
      <c r="L1519" s="26"/>
      <c r="M1519" s="26">
        <v>59</v>
      </c>
      <c r="O1519">
        <v>0</v>
      </c>
      <c r="P1519" s="26" t="s">
        <v>102</v>
      </c>
      <c r="Q1519" s="26"/>
      <c r="S1519" s="26"/>
    </row>
    <row r="1520" spans="1:19" x14ac:dyDescent="0.35">
      <c r="A1520" s="23">
        <v>40366</v>
      </c>
      <c r="B1520" s="27">
        <v>2010</v>
      </c>
      <c r="C1520" s="27">
        <v>7</v>
      </c>
      <c r="D1520" s="27">
        <v>7</v>
      </c>
      <c r="E1520" s="26" t="s">
        <v>117</v>
      </c>
      <c r="F1520" s="27">
        <v>1</v>
      </c>
      <c r="G1520" s="27" t="s">
        <v>108</v>
      </c>
      <c r="H1520" s="27" t="s">
        <v>895</v>
      </c>
      <c r="I1520"/>
      <c r="J1520" s="26" t="s">
        <v>87</v>
      </c>
      <c r="K1520" s="26">
        <v>75</v>
      </c>
      <c r="L1520" s="26"/>
      <c r="M1520" s="26">
        <v>86</v>
      </c>
      <c r="O1520">
        <v>0</v>
      </c>
      <c r="P1520" s="26" t="s">
        <v>102</v>
      </c>
      <c r="Q1520" s="26"/>
      <c r="S1520" s="26" t="s">
        <v>103</v>
      </c>
    </row>
    <row r="1521" spans="1:19" x14ac:dyDescent="0.35">
      <c r="A1521" s="23">
        <v>40366</v>
      </c>
      <c r="B1521" s="27">
        <v>2010</v>
      </c>
      <c r="C1521" s="27">
        <v>7</v>
      </c>
      <c r="D1521" s="27">
        <v>7</v>
      </c>
      <c r="E1521" s="26" t="s">
        <v>123</v>
      </c>
      <c r="F1521" s="27">
        <v>1</v>
      </c>
      <c r="G1521" s="27" t="s">
        <v>108</v>
      </c>
      <c r="H1521" s="27" t="s">
        <v>896</v>
      </c>
      <c r="I1521"/>
      <c r="J1521" s="26" t="s">
        <v>87</v>
      </c>
      <c r="K1521" s="26">
        <v>70</v>
      </c>
      <c r="L1521" s="26"/>
      <c r="M1521" s="26">
        <v>77</v>
      </c>
      <c r="O1521">
        <v>1</v>
      </c>
      <c r="P1521" s="26" t="s">
        <v>101</v>
      </c>
      <c r="Q1521" s="26"/>
      <c r="S1521" s="26" t="s">
        <v>897</v>
      </c>
    </row>
    <row r="1522" spans="1:19" x14ac:dyDescent="0.35">
      <c r="A1522" s="23">
        <v>40367</v>
      </c>
      <c r="B1522" s="27">
        <v>2010</v>
      </c>
      <c r="C1522" s="27">
        <v>7</v>
      </c>
      <c r="D1522" s="27">
        <v>8</v>
      </c>
      <c r="E1522" s="26" t="s">
        <v>119</v>
      </c>
      <c r="F1522" s="27">
        <v>1</v>
      </c>
      <c r="G1522" s="27" t="s">
        <v>108</v>
      </c>
      <c r="H1522" s="27" t="s">
        <v>896</v>
      </c>
      <c r="I1522"/>
      <c r="J1522" s="26" t="s">
        <v>1332</v>
      </c>
      <c r="K1522" s="26"/>
      <c r="L1522" s="26"/>
      <c r="M1522" s="26"/>
      <c r="O1522">
        <v>0</v>
      </c>
      <c r="P1522" s="26" t="s">
        <v>102</v>
      </c>
      <c r="Q1522" s="26"/>
      <c r="R1522">
        <v>1</v>
      </c>
      <c r="S1522" s="26" t="s">
        <v>511</v>
      </c>
    </row>
    <row r="1523" spans="1:19" x14ac:dyDescent="0.35">
      <c r="A1523" s="23">
        <v>40368</v>
      </c>
      <c r="B1523" s="27">
        <v>2010</v>
      </c>
      <c r="C1523" s="27">
        <v>7</v>
      </c>
      <c r="D1523" s="27">
        <v>9</v>
      </c>
      <c r="E1523" s="26" t="s">
        <v>117</v>
      </c>
      <c r="F1523" s="27">
        <v>1</v>
      </c>
      <c r="G1523" s="27" t="s">
        <v>108</v>
      </c>
      <c r="H1523" s="27" t="s">
        <v>896</v>
      </c>
      <c r="I1523"/>
      <c r="J1523" s="26" t="s">
        <v>1332</v>
      </c>
      <c r="K1523" s="26"/>
      <c r="L1523" s="26"/>
      <c r="M1523" s="26"/>
      <c r="O1523">
        <v>1</v>
      </c>
      <c r="P1523" s="26" t="s">
        <v>101</v>
      </c>
      <c r="Q1523" s="26"/>
      <c r="R1523" s="26">
        <v>1</v>
      </c>
      <c r="S1523" s="26" t="s">
        <v>898</v>
      </c>
    </row>
    <row r="1524" spans="1:19" x14ac:dyDescent="0.35">
      <c r="A1524" s="23">
        <v>40366</v>
      </c>
      <c r="B1524" s="27">
        <v>2010</v>
      </c>
      <c r="C1524" s="27">
        <v>7</v>
      </c>
      <c r="D1524" s="27">
        <v>7</v>
      </c>
      <c r="E1524" s="26" t="s">
        <v>123</v>
      </c>
      <c r="F1524" s="27">
        <v>1</v>
      </c>
      <c r="G1524" s="27" t="s">
        <v>108</v>
      </c>
      <c r="H1524" s="27" t="s">
        <v>899</v>
      </c>
      <c r="I1524"/>
      <c r="J1524" s="26" t="s">
        <v>86</v>
      </c>
      <c r="K1524" s="26">
        <v>51</v>
      </c>
      <c r="L1524" s="26"/>
      <c r="M1524" s="26">
        <v>58</v>
      </c>
      <c r="O1524">
        <v>0</v>
      </c>
      <c r="P1524" s="26" t="s">
        <v>102</v>
      </c>
      <c r="Q1524" s="26"/>
      <c r="R1524"/>
    </row>
    <row r="1525" spans="1:19" x14ac:dyDescent="0.35">
      <c r="A1525" s="23">
        <v>40366</v>
      </c>
      <c r="B1525" s="27">
        <v>2010</v>
      </c>
      <c r="C1525" s="27">
        <v>7</v>
      </c>
      <c r="D1525" s="27">
        <v>7</v>
      </c>
      <c r="E1525" s="26" t="s">
        <v>123</v>
      </c>
      <c r="F1525" s="27">
        <v>1</v>
      </c>
      <c r="G1525" s="27" t="s">
        <v>108</v>
      </c>
      <c r="H1525" s="27" t="s">
        <v>900</v>
      </c>
      <c r="I1525"/>
      <c r="J1525" s="26" t="s">
        <v>86</v>
      </c>
      <c r="K1525" s="26">
        <v>71</v>
      </c>
      <c r="L1525" s="26"/>
      <c r="M1525" s="26">
        <v>78</v>
      </c>
      <c r="O1525">
        <v>1</v>
      </c>
      <c r="P1525" s="26" t="s">
        <v>101</v>
      </c>
      <c r="Q1525" s="26"/>
      <c r="S1525" s="26" t="s">
        <v>892</v>
      </c>
    </row>
    <row r="1526" spans="1:19" x14ac:dyDescent="0.35">
      <c r="A1526" s="23">
        <v>40366</v>
      </c>
      <c r="B1526" s="41">
        <v>2010</v>
      </c>
      <c r="C1526" s="41">
        <v>7</v>
      </c>
      <c r="D1526" s="41">
        <v>7</v>
      </c>
      <c r="E1526" s="42" t="s">
        <v>123</v>
      </c>
      <c r="F1526" s="41">
        <v>1</v>
      </c>
      <c r="G1526" s="41" t="s">
        <v>108</v>
      </c>
      <c r="H1526" s="41" t="s">
        <v>901</v>
      </c>
      <c r="I1526" s="43"/>
      <c r="J1526" s="42" t="s">
        <v>87</v>
      </c>
      <c r="K1526" s="42">
        <v>70</v>
      </c>
      <c r="L1526" s="42"/>
      <c r="M1526" s="42">
        <v>76</v>
      </c>
      <c r="N1526" s="43"/>
      <c r="O1526" s="43">
        <v>1</v>
      </c>
      <c r="P1526" s="42" t="s">
        <v>101</v>
      </c>
      <c r="Q1526" s="42"/>
      <c r="R1526" s="42"/>
      <c r="S1526" s="42" t="s">
        <v>902</v>
      </c>
    </row>
    <row r="1527" spans="1:19" x14ac:dyDescent="0.35">
      <c r="A1527" s="23">
        <v>40371</v>
      </c>
      <c r="B1527" s="41">
        <v>2010</v>
      </c>
      <c r="C1527" s="41">
        <v>7</v>
      </c>
      <c r="D1527" s="41">
        <v>12</v>
      </c>
      <c r="E1527" s="42" t="s">
        <v>117</v>
      </c>
      <c r="F1527" s="41">
        <v>1</v>
      </c>
      <c r="G1527" s="41" t="s">
        <v>108</v>
      </c>
      <c r="H1527" s="41" t="s">
        <v>901</v>
      </c>
      <c r="I1527" s="43"/>
      <c r="J1527" s="26" t="s">
        <v>1332</v>
      </c>
      <c r="K1527" s="42"/>
      <c r="L1527" s="42"/>
      <c r="M1527" s="42"/>
      <c r="N1527" s="43"/>
      <c r="O1527" s="43">
        <v>0</v>
      </c>
      <c r="P1527" s="42" t="s">
        <v>102</v>
      </c>
      <c r="Q1527" s="42"/>
      <c r="R1527" s="43">
        <v>1</v>
      </c>
      <c r="S1527" s="43" t="s">
        <v>903</v>
      </c>
    </row>
    <row r="1528" spans="1:19" x14ac:dyDescent="0.35">
      <c r="A1528" s="23">
        <v>40366</v>
      </c>
      <c r="B1528" s="41">
        <v>2010</v>
      </c>
      <c r="C1528" s="41">
        <v>7</v>
      </c>
      <c r="D1528" s="41">
        <v>7</v>
      </c>
      <c r="E1528" s="42" t="s">
        <v>94</v>
      </c>
      <c r="F1528" s="41">
        <v>1</v>
      </c>
      <c r="G1528" s="41" t="s">
        <v>108</v>
      </c>
      <c r="H1528" s="41" t="s">
        <v>904</v>
      </c>
      <c r="I1528" s="43"/>
      <c r="J1528" s="42" t="s">
        <v>86</v>
      </c>
      <c r="K1528" s="42">
        <v>63</v>
      </c>
      <c r="L1528" s="42"/>
      <c r="M1528" s="42">
        <v>72</v>
      </c>
      <c r="N1528" s="43"/>
      <c r="O1528" s="43">
        <v>1</v>
      </c>
      <c r="P1528" s="42" t="s">
        <v>101</v>
      </c>
      <c r="Q1528" s="42"/>
      <c r="R1528" s="42"/>
      <c r="S1528" s="42" t="s">
        <v>905</v>
      </c>
    </row>
    <row r="1529" spans="1:19" x14ac:dyDescent="0.35">
      <c r="A1529" s="23">
        <v>40370</v>
      </c>
      <c r="B1529" s="41">
        <v>2010</v>
      </c>
      <c r="C1529" s="41">
        <v>7</v>
      </c>
      <c r="D1529" s="41">
        <v>11</v>
      </c>
      <c r="E1529" s="42" t="s">
        <v>119</v>
      </c>
      <c r="F1529" s="41">
        <v>1</v>
      </c>
      <c r="G1529" s="41" t="s">
        <v>108</v>
      </c>
      <c r="H1529" s="41" t="s">
        <v>904</v>
      </c>
      <c r="I1529" s="43"/>
      <c r="J1529" s="26" t="s">
        <v>1332</v>
      </c>
      <c r="K1529" s="42"/>
      <c r="L1529" s="42"/>
      <c r="M1529" s="42"/>
      <c r="N1529" s="43"/>
      <c r="O1529" s="43">
        <v>0</v>
      </c>
      <c r="P1529" s="42" t="s">
        <v>101</v>
      </c>
      <c r="Q1529" s="42"/>
      <c r="R1529" s="43">
        <v>1</v>
      </c>
      <c r="S1529" s="43" t="s">
        <v>511</v>
      </c>
    </row>
    <row r="1530" spans="1:19" x14ac:dyDescent="0.35">
      <c r="A1530" s="23">
        <v>40366</v>
      </c>
      <c r="B1530" s="27">
        <v>2010</v>
      </c>
      <c r="C1530" s="27">
        <v>7</v>
      </c>
      <c r="D1530" s="27">
        <v>7</v>
      </c>
      <c r="E1530" s="26" t="s">
        <v>94</v>
      </c>
      <c r="F1530" s="27">
        <v>1</v>
      </c>
      <c r="G1530" s="27" t="s">
        <v>108</v>
      </c>
      <c r="H1530" s="27" t="s">
        <v>906</v>
      </c>
      <c r="I1530"/>
      <c r="J1530" s="26" t="s">
        <v>90</v>
      </c>
      <c r="K1530" s="26">
        <v>33</v>
      </c>
      <c r="L1530" s="26"/>
      <c r="M1530" s="26">
        <v>37</v>
      </c>
      <c r="O1530">
        <v>0</v>
      </c>
      <c r="P1530" s="26" t="s">
        <v>102</v>
      </c>
      <c r="Q1530" s="26"/>
      <c r="R1530"/>
    </row>
    <row r="1531" spans="1:19" x14ac:dyDescent="0.35">
      <c r="A1531" s="23">
        <v>40383</v>
      </c>
      <c r="B1531" s="27">
        <v>2010</v>
      </c>
      <c r="C1531" s="27">
        <v>7</v>
      </c>
      <c r="D1531" s="27">
        <v>24</v>
      </c>
      <c r="E1531" s="26" t="s">
        <v>123</v>
      </c>
      <c r="F1531" s="27">
        <v>1</v>
      </c>
      <c r="G1531" s="27" t="s">
        <v>907</v>
      </c>
      <c r="H1531" s="27">
        <v>1089</v>
      </c>
      <c r="I1531"/>
      <c r="J1531" s="26" t="s">
        <v>87</v>
      </c>
      <c r="K1531" s="26">
        <v>73</v>
      </c>
      <c r="L1531" s="26"/>
      <c r="M1531" s="26">
        <v>89</v>
      </c>
      <c r="O1531">
        <v>0</v>
      </c>
      <c r="P1531" t="s">
        <v>1203</v>
      </c>
      <c r="Q1531" s="26"/>
      <c r="R1531">
        <v>1</v>
      </c>
      <c r="S1531" t="s">
        <v>908</v>
      </c>
    </row>
    <row r="1532" spans="1:19" x14ac:dyDescent="0.35">
      <c r="A1532" s="23">
        <v>40388</v>
      </c>
      <c r="B1532" s="27">
        <v>2010</v>
      </c>
      <c r="C1532" s="27">
        <v>7</v>
      </c>
      <c r="D1532" s="27">
        <v>29</v>
      </c>
      <c r="E1532" s="26" t="s">
        <v>932</v>
      </c>
      <c r="F1532" s="27">
        <v>1</v>
      </c>
      <c r="G1532" s="27" t="s">
        <v>907</v>
      </c>
      <c r="H1532" s="27">
        <v>1089</v>
      </c>
      <c r="I1532"/>
      <c r="J1532" s="26" t="s">
        <v>87</v>
      </c>
      <c r="O1532">
        <v>0</v>
      </c>
      <c r="P1532" t="s">
        <v>1203</v>
      </c>
      <c r="Q1532" s="26"/>
      <c r="R1532">
        <v>1</v>
      </c>
      <c r="S1532" t="s">
        <v>909</v>
      </c>
    </row>
    <row r="1533" spans="1:19" x14ac:dyDescent="0.35">
      <c r="A1533" s="23">
        <v>40410</v>
      </c>
      <c r="B1533" s="27">
        <v>2010</v>
      </c>
      <c r="C1533" s="27">
        <v>8</v>
      </c>
      <c r="D1533" s="27">
        <v>20</v>
      </c>
      <c r="E1533" s="26" t="s">
        <v>123</v>
      </c>
      <c r="F1533" s="27">
        <v>1</v>
      </c>
      <c r="G1533" s="27" t="s">
        <v>907</v>
      </c>
      <c r="H1533" s="27">
        <v>1089</v>
      </c>
      <c r="I1533"/>
      <c r="J1533" s="26" t="s">
        <v>87</v>
      </c>
      <c r="K1533" s="26"/>
      <c r="L1533" s="26"/>
      <c r="M1533" s="26"/>
      <c r="O1533">
        <v>0</v>
      </c>
      <c r="P1533" t="s">
        <v>1203</v>
      </c>
      <c r="Q1533" s="26"/>
      <c r="R1533">
        <v>1</v>
      </c>
      <c r="S1533" t="s">
        <v>909</v>
      </c>
    </row>
    <row r="1534" spans="1:19" x14ac:dyDescent="0.35">
      <c r="A1534" s="23">
        <v>40387</v>
      </c>
      <c r="B1534" s="27">
        <v>2010</v>
      </c>
      <c r="C1534" s="27">
        <v>7</v>
      </c>
      <c r="D1534" s="27">
        <v>28</v>
      </c>
      <c r="E1534" s="26" t="s">
        <v>123</v>
      </c>
      <c r="F1534" s="27">
        <v>1</v>
      </c>
      <c r="G1534" s="27" t="s">
        <v>907</v>
      </c>
      <c r="H1534" s="27">
        <v>2051</v>
      </c>
      <c r="I1534"/>
      <c r="J1534" s="26" t="s">
        <v>87</v>
      </c>
      <c r="K1534" s="26"/>
      <c r="L1534" s="26"/>
      <c r="M1534" s="26"/>
      <c r="O1534">
        <v>1</v>
      </c>
      <c r="P1534" s="26" t="s">
        <v>1200</v>
      </c>
      <c r="Q1534" s="26"/>
      <c r="R1534"/>
      <c r="S1534" t="s">
        <v>910</v>
      </c>
    </row>
    <row r="1535" spans="1:19" x14ac:dyDescent="0.35">
      <c r="A1535" s="23">
        <v>40379</v>
      </c>
      <c r="B1535" s="27">
        <v>2010</v>
      </c>
      <c r="C1535" s="27">
        <v>7</v>
      </c>
      <c r="D1535" s="27">
        <v>20</v>
      </c>
      <c r="E1535" s="26" t="s">
        <v>123</v>
      </c>
      <c r="F1535" s="27">
        <v>1</v>
      </c>
      <c r="G1535" s="27"/>
      <c r="H1535" s="15">
        <v>60167</v>
      </c>
      <c r="I1535"/>
      <c r="J1535" s="26" t="s">
        <v>87</v>
      </c>
      <c r="K1535" s="26"/>
      <c r="L1535" s="26"/>
      <c r="M1535" s="26"/>
      <c r="O1535">
        <v>1</v>
      </c>
      <c r="P1535" s="26" t="s">
        <v>100</v>
      </c>
      <c r="Q1535" s="26"/>
      <c r="R1535"/>
      <c r="S1535" t="s">
        <v>911</v>
      </c>
    </row>
    <row r="1536" spans="1:19" x14ac:dyDescent="0.35">
      <c r="A1536" s="23">
        <v>40327</v>
      </c>
      <c r="B1536" s="27">
        <v>2010</v>
      </c>
      <c r="C1536" s="40">
        <v>5</v>
      </c>
      <c r="D1536" s="40">
        <v>29</v>
      </c>
      <c r="E1536" s="26" t="s">
        <v>93</v>
      </c>
      <c r="F1536" s="27">
        <v>1</v>
      </c>
      <c r="G1536" s="27"/>
      <c r="H1536" s="27"/>
      <c r="J1536" s="26" t="s">
        <v>87</v>
      </c>
      <c r="K1536" s="26">
        <v>66</v>
      </c>
      <c r="L1536" s="26">
        <f>K1536*2.54</f>
        <v>167.64000000000001</v>
      </c>
      <c r="M1536" s="26">
        <v>75</v>
      </c>
      <c r="N1536" s="26">
        <f>M1536*2.54</f>
        <v>190.5</v>
      </c>
      <c r="O1536" s="26">
        <v>1</v>
      </c>
      <c r="P1536" s="26" t="s">
        <v>107</v>
      </c>
      <c r="Q1536" s="26"/>
      <c r="S1536" s="26" t="s">
        <v>129</v>
      </c>
    </row>
    <row r="1537" spans="1:19" x14ac:dyDescent="0.35">
      <c r="A1537" s="23">
        <v>40361</v>
      </c>
      <c r="B1537" s="27">
        <v>2010</v>
      </c>
      <c r="C1537" s="27">
        <v>7</v>
      </c>
      <c r="D1537" s="27">
        <v>2</v>
      </c>
      <c r="E1537" s="26" t="s">
        <v>123</v>
      </c>
      <c r="F1537" s="27">
        <v>1</v>
      </c>
      <c r="G1537" s="27"/>
      <c r="H1537" s="27"/>
      <c r="I1537"/>
      <c r="J1537" s="26" t="s">
        <v>1332</v>
      </c>
      <c r="K1537" s="26">
        <v>72</v>
      </c>
      <c r="L1537" s="26"/>
      <c r="M1537" s="26">
        <v>80</v>
      </c>
      <c r="O1537">
        <v>1</v>
      </c>
      <c r="P1537" s="26" t="s">
        <v>107</v>
      </c>
      <c r="Q1537" s="26"/>
      <c r="R1537"/>
      <c r="S1537" s="15" t="s">
        <v>89</v>
      </c>
    </row>
    <row r="1538" spans="1:19" x14ac:dyDescent="0.35">
      <c r="A1538" s="23">
        <v>40362</v>
      </c>
      <c r="B1538" s="27">
        <v>2010</v>
      </c>
      <c r="C1538" s="27">
        <v>7</v>
      </c>
      <c r="D1538" s="27">
        <v>3</v>
      </c>
      <c r="E1538" s="26" t="s">
        <v>117</v>
      </c>
      <c r="F1538" s="27">
        <v>1</v>
      </c>
      <c r="G1538" s="27"/>
      <c r="H1538" s="27"/>
      <c r="I1538"/>
      <c r="J1538" s="26" t="s">
        <v>87</v>
      </c>
      <c r="K1538" s="26">
        <v>78</v>
      </c>
      <c r="L1538" s="26"/>
      <c r="M1538" s="26">
        <v>89</v>
      </c>
      <c r="O1538">
        <v>1</v>
      </c>
      <c r="P1538" s="26" t="s">
        <v>107</v>
      </c>
      <c r="Q1538" s="26"/>
      <c r="S1538" s="15" t="s">
        <v>89</v>
      </c>
    </row>
    <row r="1539" spans="1:19" x14ac:dyDescent="0.35">
      <c r="A1539" s="23">
        <v>40362</v>
      </c>
      <c r="B1539" s="27">
        <v>2010</v>
      </c>
      <c r="C1539" s="27">
        <v>7</v>
      </c>
      <c r="D1539" s="27">
        <v>3</v>
      </c>
      <c r="E1539" s="26" t="s">
        <v>117</v>
      </c>
      <c r="F1539" s="27">
        <v>1</v>
      </c>
      <c r="G1539" s="27"/>
      <c r="H1539" s="27"/>
      <c r="I1539"/>
      <c r="J1539" s="26" t="s">
        <v>87</v>
      </c>
      <c r="K1539" s="26">
        <v>80</v>
      </c>
      <c r="L1539" s="26"/>
      <c r="M1539" s="26">
        <v>90</v>
      </c>
      <c r="O1539">
        <v>1</v>
      </c>
      <c r="P1539" s="26" t="s">
        <v>101</v>
      </c>
      <c r="Q1539" s="26"/>
      <c r="S1539" s="15" t="s">
        <v>89</v>
      </c>
    </row>
    <row r="1540" spans="1:19" x14ac:dyDescent="0.35">
      <c r="A1540" s="23">
        <v>40363</v>
      </c>
      <c r="B1540" s="27">
        <v>2010</v>
      </c>
      <c r="C1540" s="27">
        <v>7</v>
      </c>
      <c r="D1540" s="27">
        <v>4</v>
      </c>
      <c r="E1540" s="26" t="s">
        <v>123</v>
      </c>
      <c r="F1540" s="27">
        <v>1</v>
      </c>
      <c r="G1540" s="27"/>
      <c r="H1540" s="27"/>
      <c r="I1540"/>
      <c r="J1540" s="26" t="s">
        <v>87</v>
      </c>
      <c r="K1540" s="26"/>
      <c r="L1540" s="26"/>
      <c r="M1540" s="26"/>
      <c r="O1540">
        <v>1</v>
      </c>
      <c r="P1540" s="26" t="s">
        <v>107</v>
      </c>
      <c r="Q1540" s="26"/>
      <c r="S1540" s="15" t="s">
        <v>89</v>
      </c>
    </row>
    <row r="1541" spans="1:19" x14ac:dyDescent="0.35">
      <c r="A1541" s="23">
        <v>40365</v>
      </c>
      <c r="B1541" s="27">
        <v>2010</v>
      </c>
      <c r="C1541" s="27">
        <v>7</v>
      </c>
      <c r="D1541" s="27">
        <v>6</v>
      </c>
      <c r="E1541" s="26" t="s">
        <v>117</v>
      </c>
      <c r="F1541" s="27">
        <v>1</v>
      </c>
      <c r="G1541" s="27"/>
      <c r="H1541" s="27"/>
      <c r="I1541"/>
      <c r="J1541" s="26" t="s">
        <v>87</v>
      </c>
      <c r="K1541" s="26">
        <v>77</v>
      </c>
      <c r="L1541" s="26"/>
      <c r="M1541" s="26">
        <v>86</v>
      </c>
      <c r="O1541">
        <v>1</v>
      </c>
      <c r="P1541" s="26" t="s">
        <v>107</v>
      </c>
      <c r="Q1541" s="26"/>
      <c r="S1541" s="26" t="s">
        <v>912</v>
      </c>
    </row>
    <row r="1542" spans="1:19" x14ac:dyDescent="0.35">
      <c r="A1542" s="23">
        <v>40365</v>
      </c>
      <c r="B1542" s="27">
        <v>2010</v>
      </c>
      <c r="C1542" s="27">
        <v>7</v>
      </c>
      <c r="D1542" s="27">
        <v>6</v>
      </c>
      <c r="E1542" s="26" t="s">
        <v>117</v>
      </c>
      <c r="F1542" s="27">
        <v>1</v>
      </c>
      <c r="G1542" s="27"/>
      <c r="H1542" s="27"/>
      <c r="I1542"/>
      <c r="J1542" s="26" t="s">
        <v>86</v>
      </c>
      <c r="K1542" s="26">
        <v>63</v>
      </c>
      <c r="L1542" s="26"/>
      <c r="M1542" s="26">
        <v>72</v>
      </c>
      <c r="O1542">
        <v>1</v>
      </c>
      <c r="P1542" s="26" t="s">
        <v>107</v>
      </c>
      <c r="Q1542" s="26"/>
      <c r="S1542" s="15" t="s">
        <v>89</v>
      </c>
    </row>
    <row r="1543" spans="1:19" x14ac:dyDescent="0.35">
      <c r="A1543" s="23">
        <v>40365</v>
      </c>
      <c r="B1543" s="27">
        <v>2010</v>
      </c>
      <c r="C1543" s="27">
        <v>7</v>
      </c>
      <c r="D1543" s="27">
        <v>6</v>
      </c>
      <c r="E1543" s="26" t="s">
        <v>123</v>
      </c>
      <c r="F1543" s="27">
        <v>1</v>
      </c>
      <c r="G1543" s="27"/>
      <c r="H1543" s="27"/>
      <c r="I1543"/>
      <c r="J1543" s="26" t="s">
        <v>87</v>
      </c>
      <c r="K1543" s="26">
        <v>75</v>
      </c>
      <c r="L1543" s="26"/>
      <c r="M1543" s="26">
        <v>84</v>
      </c>
      <c r="O1543">
        <v>1</v>
      </c>
      <c r="P1543" s="26" t="s">
        <v>107</v>
      </c>
      <c r="Q1543" s="26"/>
      <c r="S1543" s="15" t="s">
        <v>89</v>
      </c>
    </row>
    <row r="1544" spans="1:19" x14ac:dyDescent="0.35">
      <c r="A1544" s="23">
        <v>40365</v>
      </c>
      <c r="B1544" s="27">
        <v>2010</v>
      </c>
      <c r="C1544" s="27">
        <v>7</v>
      </c>
      <c r="D1544" s="27">
        <v>6</v>
      </c>
      <c r="E1544" s="26" t="s">
        <v>123</v>
      </c>
      <c r="F1544" s="27">
        <v>1</v>
      </c>
      <c r="G1544" s="27"/>
      <c r="H1544" s="27"/>
      <c r="I1544"/>
      <c r="J1544" s="26" t="s">
        <v>87</v>
      </c>
      <c r="K1544" s="26">
        <v>71</v>
      </c>
      <c r="L1544" s="26"/>
      <c r="M1544" s="26">
        <v>79</v>
      </c>
      <c r="O1544">
        <v>1</v>
      </c>
      <c r="P1544" s="26" t="s">
        <v>107</v>
      </c>
      <c r="Q1544" s="26"/>
      <c r="S1544" s="15" t="s">
        <v>89</v>
      </c>
    </row>
    <row r="1545" spans="1:19" x14ac:dyDescent="0.35">
      <c r="A1545" s="23">
        <v>40371</v>
      </c>
      <c r="B1545" s="27">
        <v>2010</v>
      </c>
      <c r="C1545" s="27">
        <v>7</v>
      </c>
      <c r="D1545" s="27">
        <v>12</v>
      </c>
      <c r="E1545" s="26" t="s">
        <v>123</v>
      </c>
      <c r="F1545" s="27">
        <v>1</v>
      </c>
      <c r="G1545" s="27"/>
      <c r="H1545" s="27"/>
      <c r="I1545"/>
      <c r="J1545" s="26" t="s">
        <v>87</v>
      </c>
      <c r="K1545" s="26">
        <v>70</v>
      </c>
      <c r="L1545" s="26"/>
      <c r="M1545" s="26">
        <v>78</v>
      </c>
      <c r="O1545">
        <v>1</v>
      </c>
      <c r="P1545" s="26" t="s">
        <v>101</v>
      </c>
      <c r="Q1545" s="26"/>
      <c r="R1545"/>
      <c r="S1545" t="s">
        <v>129</v>
      </c>
    </row>
    <row r="1546" spans="1:19" x14ac:dyDescent="0.35">
      <c r="A1546" s="23">
        <v>40373</v>
      </c>
      <c r="B1546" s="27">
        <v>2010</v>
      </c>
      <c r="C1546" s="27">
        <v>7</v>
      </c>
      <c r="D1546" s="27">
        <v>14</v>
      </c>
      <c r="E1546" s="26" t="s">
        <v>117</v>
      </c>
      <c r="F1546" s="27">
        <v>1</v>
      </c>
      <c r="G1546" s="27"/>
      <c r="H1546" s="27"/>
      <c r="I1546"/>
      <c r="J1546" s="26" t="s">
        <v>1332</v>
      </c>
      <c r="K1546" s="26">
        <v>78</v>
      </c>
      <c r="L1546" s="26"/>
      <c r="M1546" s="26">
        <v>90</v>
      </c>
      <c r="O1546">
        <v>1</v>
      </c>
      <c r="P1546" s="26" t="s">
        <v>101</v>
      </c>
      <c r="Q1546" s="26"/>
      <c r="R1546"/>
      <c r="S1546" t="s">
        <v>129</v>
      </c>
    </row>
    <row r="1547" spans="1:19" x14ac:dyDescent="0.35">
      <c r="A1547" s="23">
        <v>40373</v>
      </c>
      <c r="B1547" s="27">
        <v>2010</v>
      </c>
      <c r="C1547" s="27">
        <v>7</v>
      </c>
      <c r="D1547" s="27">
        <v>14</v>
      </c>
      <c r="E1547" s="26" t="s">
        <v>123</v>
      </c>
      <c r="F1547" s="27">
        <v>1</v>
      </c>
      <c r="G1547" s="27"/>
      <c r="H1547" s="27"/>
      <c r="I1547"/>
      <c r="J1547" s="26" t="s">
        <v>1332</v>
      </c>
      <c r="K1547" s="26">
        <v>87</v>
      </c>
      <c r="L1547" s="26"/>
      <c r="M1547" s="26">
        <v>99</v>
      </c>
      <c r="O1547">
        <v>1</v>
      </c>
      <c r="P1547" s="26" t="s">
        <v>101</v>
      </c>
      <c r="Q1547" s="26"/>
      <c r="R1547"/>
      <c r="S1547" t="s">
        <v>129</v>
      </c>
    </row>
    <row r="1548" spans="1:19" x14ac:dyDescent="0.35">
      <c r="A1548" s="23">
        <v>40379</v>
      </c>
      <c r="B1548" s="27">
        <v>2010</v>
      </c>
      <c r="C1548" s="27">
        <v>7</v>
      </c>
      <c r="D1548" s="27">
        <v>20</v>
      </c>
      <c r="E1548" s="26" t="s">
        <v>94</v>
      </c>
      <c r="F1548" s="27">
        <v>1</v>
      </c>
      <c r="G1548" s="27"/>
      <c r="H1548" s="27"/>
      <c r="I1548"/>
      <c r="J1548" s="26" t="s">
        <v>87</v>
      </c>
      <c r="K1548" s="26">
        <v>64</v>
      </c>
      <c r="L1548" s="26"/>
      <c r="M1548" s="26">
        <v>80</v>
      </c>
      <c r="O1548">
        <v>1</v>
      </c>
      <c r="P1548" s="26" t="s">
        <v>101</v>
      </c>
      <c r="Q1548" s="26"/>
      <c r="R1548"/>
    </row>
    <row r="1549" spans="1:19" x14ac:dyDescent="0.35">
      <c r="A1549" s="23">
        <v>40379</v>
      </c>
      <c r="B1549" s="27">
        <v>2010</v>
      </c>
      <c r="C1549" s="27">
        <v>7</v>
      </c>
      <c r="D1549" s="27">
        <v>20</v>
      </c>
      <c r="E1549" s="26" t="s">
        <v>94</v>
      </c>
      <c r="F1549" s="27">
        <v>1</v>
      </c>
      <c r="G1549" s="27"/>
      <c r="H1549" s="27"/>
      <c r="I1549"/>
      <c r="J1549" s="26" t="s">
        <v>87</v>
      </c>
      <c r="K1549" s="26">
        <v>67</v>
      </c>
      <c r="L1549" s="26"/>
      <c r="M1549" s="26">
        <v>75</v>
      </c>
      <c r="O1549">
        <v>1</v>
      </c>
      <c r="P1549" s="26" t="s">
        <v>101</v>
      </c>
      <c r="Q1549" s="26"/>
      <c r="R1549"/>
    </row>
    <row r="1550" spans="1:19" x14ac:dyDescent="0.35">
      <c r="A1550" s="23">
        <v>40379</v>
      </c>
      <c r="B1550" s="27">
        <v>2010</v>
      </c>
      <c r="C1550" s="27">
        <v>7</v>
      </c>
      <c r="D1550" s="27">
        <v>20</v>
      </c>
      <c r="E1550" s="26" t="s">
        <v>521</v>
      </c>
      <c r="F1550" s="27">
        <v>1</v>
      </c>
      <c r="G1550" s="27"/>
      <c r="H1550" s="27"/>
      <c r="I1550"/>
      <c r="J1550" s="26" t="s">
        <v>87</v>
      </c>
      <c r="K1550" s="26">
        <v>63</v>
      </c>
      <c r="L1550" s="26"/>
      <c r="M1550" s="26">
        <v>69</v>
      </c>
      <c r="O1550">
        <v>0</v>
      </c>
      <c r="P1550" s="26" t="s">
        <v>102</v>
      </c>
      <c r="Q1550" s="26"/>
      <c r="R1550"/>
      <c r="S1550" t="s">
        <v>103</v>
      </c>
    </row>
    <row r="1551" spans="1:19" x14ac:dyDescent="0.35">
      <c r="A1551" s="23">
        <v>40379</v>
      </c>
      <c r="B1551" s="27">
        <v>2010</v>
      </c>
      <c r="C1551" s="27">
        <v>7</v>
      </c>
      <c r="D1551" s="27">
        <v>20</v>
      </c>
      <c r="E1551" s="26" t="s">
        <v>521</v>
      </c>
      <c r="F1551" s="27">
        <v>1</v>
      </c>
      <c r="G1551" s="27"/>
      <c r="H1551" s="27"/>
      <c r="I1551"/>
      <c r="J1551" s="26" t="s">
        <v>87</v>
      </c>
      <c r="K1551" s="26">
        <v>75</v>
      </c>
      <c r="L1551" s="26"/>
      <c r="M1551" s="26">
        <v>85</v>
      </c>
      <c r="O1551">
        <v>1</v>
      </c>
      <c r="P1551" s="26" t="s">
        <v>101</v>
      </c>
      <c r="Q1551" s="26"/>
      <c r="R1551"/>
      <c r="S1551" t="s">
        <v>103</v>
      </c>
    </row>
    <row r="1552" spans="1:19" x14ac:dyDescent="0.35">
      <c r="A1552" s="23">
        <v>40380</v>
      </c>
      <c r="B1552" s="27">
        <v>2010</v>
      </c>
      <c r="C1552" s="27">
        <v>7</v>
      </c>
      <c r="D1552" s="27">
        <v>21</v>
      </c>
      <c r="E1552" s="26" t="s">
        <v>123</v>
      </c>
      <c r="F1552" s="27">
        <v>1</v>
      </c>
      <c r="G1552" s="27"/>
      <c r="H1552" s="27"/>
      <c r="I1552"/>
      <c r="J1552" s="26" t="s">
        <v>86</v>
      </c>
      <c r="K1552" s="26">
        <v>54</v>
      </c>
      <c r="L1552" s="26"/>
      <c r="M1552" s="26">
        <v>60</v>
      </c>
      <c r="O1552">
        <v>1</v>
      </c>
      <c r="P1552" s="26" t="s">
        <v>100</v>
      </c>
      <c r="Q1552" s="26"/>
      <c r="R1552"/>
      <c r="S1552" t="s">
        <v>913</v>
      </c>
    </row>
    <row r="1553" spans="1:19" x14ac:dyDescent="0.35">
      <c r="A1553" s="23">
        <v>40381</v>
      </c>
      <c r="B1553" s="27">
        <v>2010</v>
      </c>
      <c r="C1553" s="27">
        <v>7</v>
      </c>
      <c r="D1553" s="27">
        <v>22</v>
      </c>
      <c r="E1553" s="26" t="s">
        <v>117</v>
      </c>
      <c r="F1553" s="27">
        <v>1</v>
      </c>
      <c r="G1553" s="27"/>
      <c r="H1553" s="27"/>
      <c r="I1553"/>
      <c r="J1553" s="26" t="s">
        <v>87</v>
      </c>
      <c r="K1553" s="26">
        <v>81</v>
      </c>
      <c r="L1553" s="26"/>
      <c r="M1553" s="26">
        <v>90</v>
      </c>
      <c r="O1553">
        <v>1</v>
      </c>
      <c r="P1553" s="26" t="s">
        <v>101</v>
      </c>
      <c r="Q1553" s="26"/>
      <c r="R1553"/>
    </row>
    <row r="1554" spans="1:19" x14ac:dyDescent="0.35">
      <c r="A1554" s="23">
        <v>40381</v>
      </c>
      <c r="B1554" s="27">
        <v>2010</v>
      </c>
      <c r="C1554" s="27">
        <v>7</v>
      </c>
      <c r="D1554" s="27">
        <v>22</v>
      </c>
      <c r="E1554" s="26" t="s">
        <v>117</v>
      </c>
      <c r="F1554" s="27">
        <v>1</v>
      </c>
      <c r="G1554" s="27"/>
      <c r="H1554" s="27"/>
      <c r="I1554"/>
      <c r="J1554" s="26" t="s">
        <v>87</v>
      </c>
      <c r="K1554" s="26">
        <v>63</v>
      </c>
      <c r="L1554" s="26"/>
      <c r="M1554" s="26">
        <v>70</v>
      </c>
      <c r="O1554">
        <v>0</v>
      </c>
      <c r="P1554" s="26" t="s">
        <v>102</v>
      </c>
      <c r="Q1554" s="26"/>
      <c r="R1554"/>
      <c r="S1554" t="s">
        <v>914</v>
      </c>
    </row>
    <row r="1555" spans="1:19" x14ac:dyDescent="0.35">
      <c r="A1555" s="23">
        <v>40381</v>
      </c>
      <c r="B1555" s="27">
        <v>2010</v>
      </c>
      <c r="C1555" s="27">
        <v>7</v>
      </c>
      <c r="D1555" s="27">
        <v>22</v>
      </c>
      <c r="E1555" s="26" t="s">
        <v>117</v>
      </c>
      <c r="F1555" s="27">
        <v>1</v>
      </c>
      <c r="G1555" s="27"/>
      <c r="H1555" s="27"/>
      <c r="I1555"/>
      <c r="J1555" s="26" t="s">
        <v>87</v>
      </c>
      <c r="K1555" s="26">
        <v>60</v>
      </c>
      <c r="L1555" s="26"/>
      <c r="M1555" s="26">
        <v>68</v>
      </c>
      <c r="O1555">
        <v>1</v>
      </c>
      <c r="P1555" s="26" t="s">
        <v>101</v>
      </c>
      <c r="Q1555" s="26"/>
      <c r="R1555"/>
    </row>
    <row r="1556" spans="1:19" x14ac:dyDescent="0.35">
      <c r="A1556" s="23">
        <v>40381</v>
      </c>
      <c r="B1556" s="27">
        <v>2010</v>
      </c>
      <c r="C1556" s="27">
        <v>7</v>
      </c>
      <c r="D1556" s="27">
        <v>22</v>
      </c>
      <c r="E1556" s="26" t="s">
        <v>123</v>
      </c>
      <c r="F1556" s="27">
        <v>1</v>
      </c>
      <c r="G1556" s="27"/>
      <c r="H1556" s="27"/>
      <c r="I1556"/>
      <c r="J1556" s="26" t="s">
        <v>86</v>
      </c>
      <c r="K1556" s="26">
        <v>57</v>
      </c>
      <c r="L1556" s="26"/>
      <c r="M1556" s="26">
        <v>65</v>
      </c>
      <c r="O1556">
        <v>1</v>
      </c>
      <c r="P1556" s="26" t="s">
        <v>100</v>
      </c>
      <c r="Q1556" s="26"/>
      <c r="R1556"/>
    </row>
    <row r="1557" spans="1:19" x14ac:dyDescent="0.35">
      <c r="A1557" s="23">
        <v>40381</v>
      </c>
      <c r="B1557" s="27">
        <v>2010</v>
      </c>
      <c r="C1557" s="27">
        <v>7</v>
      </c>
      <c r="D1557" s="27">
        <v>22</v>
      </c>
      <c r="E1557" s="26" t="s">
        <v>94</v>
      </c>
      <c r="F1557" s="27">
        <v>1</v>
      </c>
      <c r="G1557" s="27"/>
      <c r="H1557" s="27"/>
      <c r="I1557"/>
      <c r="J1557" s="26" t="s">
        <v>86</v>
      </c>
      <c r="K1557" s="26">
        <v>64</v>
      </c>
      <c r="L1557" s="26"/>
      <c r="M1557" s="26">
        <v>71</v>
      </c>
      <c r="O1557">
        <v>1</v>
      </c>
      <c r="P1557" s="26" t="s">
        <v>100</v>
      </c>
      <c r="Q1557" s="26"/>
      <c r="R1557"/>
    </row>
    <row r="1558" spans="1:19" x14ac:dyDescent="0.35">
      <c r="A1558" s="23">
        <v>40382</v>
      </c>
      <c r="B1558" s="27">
        <v>2010</v>
      </c>
      <c r="C1558" s="27">
        <v>7</v>
      </c>
      <c r="D1558" s="27">
        <v>23</v>
      </c>
      <c r="E1558" s="26" t="s">
        <v>117</v>
      </c>
      <c r="F1558" s="27">
        <v>1</v>
      </c>
      <c r="G1558" s="27"/>
      <c r="H1558" s="27"/>
      <c r="I1558"/>
      <c r="J1558" s="26" t="s">
        <v>86</v>
      </c>
      <c r="K1558" s="26">
        <v>63</v>
      </c>
      <c r="L1558" s="26"/>
      <c r="M1558" s="26">
        <v>72</v>
      </c>
      <c r="O1558">
        <v>0</v>
      </c>
      <c r="P1558" s="26" t="s">
        <v>102</v>
      </c>
      <c r="Q1558" s="26"/>
      <c r="R1558"/>
      <c r="S1558" t="s">
        <v>103</v>
      </c>
    </row>
    <row r="1559" spans="1:19" x14ac:dyDescent="0.35">
      <c r="A1559" s="23">
        <v>40382</v>
      </c>
      <c r="B1559" s="27">
        <v>2010</v>
      </c>
      <c r="C1559" s="27">
        <v>7</v>
      </c>
      <c r="D1559" s="27">
        <v>23</v>
      </c>
      <c r="E1559" s="26" t="s">
        <v>117</v>
      </c>
      <c r="F1559" s="27">
        <v>1</v>
      </c>
      <c r="G1559" s="27"/>
      <c r="H1559" s="27"/>
      <c r="I1559"/>
      <c r="J1559" s="26" t="s">
        <v>87</v>
      </c>
      <c r="K1559" s="26">
        <v>63</v>
      </c>
      <c r="L1559" s="26"/>
      <c r="M1559" s="26">
        <v>70</v>
      </c>
      <c r="O1559">
        <v>0</v>
      </c>
      <c r="P1559" s="26" t="s">
        <v>102</v>
      </c>
      <c r="Q1559" s="26"/>
      <c r="R1559">
        <v>1</v>
      </c>
      <c r="S1559" t="s">
        <v>511</v>
      </c>
    </row>
    <row r="1560" spans="1:19" x14ac:dyDescent="0.35">
      <c r="A1560" s="23">
        <v>40382</v>
      </c>
      <c r="B1560" s="27">
        <v>2010</v>
      </c>
      <c r="C1560" s="27">
        <v>7</v>
      </c>
      <c r="D1560" s="27">
        <v>23</v>
      </c>
      <c r="E1560" s="26" t="s">
        <v>117</v>
      </c>
      <c r="F1560" s="27">
        <v>1</v>
      </c>
      <c r="G1560" s="27"/>
      <c r="H1560" s="27"/>
      <c r="I1560"/>
      <c r="J1560" s="26" t="s">
        <v>86</v>
      </c>
      <c r="K1560" s="26">
        <v>66</v>
      </c>
      <c r="L1560" s="26"/>
      <c r="M1560" s="26">
        <v>73</v>
      </c>
      <c r="O1560">
        <v>1</v>
      </c>
      <c r="P1560" s="26" t="s">
        <v>101</v>
      </c>
      <c r="Q1560" s="26"/>
      <c r="R1560"/>
    </row>
    <row r="1561" spans="1:19" x14ac:dyDescent="0.35">
      <c r="A1561" s="23">
        <v>40382</v>
      </c>
      <c r="B1561" s="27">
        <v>2010</v>
      </c>
      <c r="C1561" s="27">
        <v>7</v>
      </c>
      <c r="D1561" s="27">
        <v>23</v>
      </c>
      <c r="E1561" s="26" t="s">
        <v>117</v>
      </c>
      <c r="F1561" s="27">
        <v>1</v>
      </c>
      <c r="G1561" s="27"/>
      <c r="H1561" s="27"/>
      <c r="I1561"/>
      <c r="J1561" s="26" t="s">
        <v>86</v>
      </c>
      <c r="K1561" s="26">
        <v>65</v>
      </c>
      <c r="L1561" s="26"/>
      <c r="M1561" s="26">
        <v>77</v>
      </c>
      <c r="O1561">
        <v>1</v>
      </c>
      <c r="P1561" s="26" t="s">
        <v>101</v>
      </c>
      <c r="Q1561" s="26"/>
      <c r="R1561"/>
    </row>
    <row r="1562" spans="1:19" x14ac:dyDescent="0.35">
      <c r="A1562" s="23">
        <v>40382</v>
      </c>
      <c r="B1562" s="27">
        <v>2010</v>
      </c>
      <c r="C1562" s="27">
        <v>7</v>
      </c>
      <c r="D1562" s="27">
        <v>23</v>
      </c>
      <c r="E1562" s="26" t="s">
        <v>117</v>
      </c>
      <c r="F1562" s="27">
        <v>1</v>
      </c>
      <c r="G1562" s="27"/>
      <c r="H1562" s="27"/>
      <c r="I1562"/>
      <c r="J1562" s="26" t="s">
        <v>86</v>
      </c>
      <c r="K1562" s="26">
        <v>57</v>
      </c>
      <c r="L1562" s="26"/>
      <c r="M1562" s="26">
        <v>63</v>
      </c>
      <c r="O1562">
        <v>0</v>
      </c>
      <c r="P1562" s="26" t="s">
        <v>102</v>
      </c>
      <c r="Q1562" s="26"/>
      <c r="R1562"/>
    </row>
    <row r="1563" spans="1:19" x14ac:dyDescent="0.35">
      <c r="A1563" s="23">
        <v>40382</v>
      </c>
      <c r="B1563" s="27">
        <v>2010</v>
      </c>
      <c r="C1563" s="27">
        <v>7</v>
      </c>
      <c r="D1563" s="27">
        <v>23</v>
      </c>
      <c r="E1563" s="26" t="s">
        <v>94</v>
      </c>
      <c r="F1563" s="27">
        <v>1</v>
      </c>
      <c r="G1563" s="27"/>
      <c r="H1563" s="27"/>
      <c r="I1563"/>
      <c r="J1563" s="26" t="s">
        <v>87</v>
      </c>
      <c r="K1563" s="26">
        <v>68</v>
      </c>
      <c r="L1563" s="26"/>
      <c r="M1563" s="26">
        <v>75</v>
      </c>
      <c r="O1563">
        <v>1</v>
      </c>
      <c r="P1563" s="26" t="s">
        <v>101</v>
      </c>
      <c r="Q1563" s="26"/>
      <c r="R1563"/>
    </row>
    <row r="1564" spans="1:19" x14ac:dyDescent="0.35">
      <c r="A1564" s="23">
        <v>40383</v>
      </c>
      <c r="B1564" s="27">
        <v>2010</v>
      </c>
      <c r="C1564" s="27">
        <v>7</v>
      </c>
      <c r="D1564" s="27">
        <v>24</v>
      </c>
      <c r="E1564" s="26" t="s">
        <v>117</v>
      </c>
      <c r="F1564" s="27">
        <v>1</v>
      </c>
      <c r="G1564" s="27"/>
      <c r="H1564" s="27"/>
      <c r="I1564"/>
      <c r="J1564" s="26" t="s">
        <v>86</v>
      </c>
      <c r="K1564" s="26">
        <v>56</v>
      </c>
      <c r="L1564" s="26"/>
      <c r="M1564" s="26">
        <v>64</v>
      </c>
      <c r="O1564">
        <v>1</v>
      </c>
      <c r="P1564" s="26" t="s">
        <v>100</v>
      </c>
      <c r="Q1564" s="26"/>
      <c r="R1564"/>
    </row>
    <row r="1565" spans="1:19" x14ac:dyDescent="0.35">
      <c r="A1565" s="23">
        <v>40383</v>
      </c>
      <c r="B1565" s="27">
        <v>2010</v>
      </c>
      <c r="C1565" s="27">
        <v>7</v>
      </c>
      <c r="D1565" s="27">
        <v>24</v>
      </c>
      <c r="E1565" s="26" t="s">
        <v>117</v>
      </c>
      <c r="F1565" s="27">
        <v>1</v>
      </c>
      <c r="G1565" s="27"/>
      <c r="H1565" s="27"/>
      <c r="I1565"/>
      <c r="J1565" s="26" t="s">
        <v>86</v>
      </c>
      <c r="K1565" s="26">
        <v>70</v>
      </c>
      <c r="L1565" s="26"/>
      <c r="M1565" s="26">
        <v>77</v>
      </c>
      <c r="O1565">
        <v>1</v>
      </c>
      <c r="P1565" s="26" t="s">
        <v>101</v>
      </c>
      <c r="Q1565" s="26"/>
      <c r="R1565"/>
    </row>
    <row r="1566" spans="1:19" x14ac:dyDescent="0.35">
      <c r="A1566" s="23">
        <v>40383</v>
      </c>
      <c r="B1566" s="27">
        <v>2010</v>
      </c>
      <c r="C1566" s="27">
        <v>7</v>
      </c>
      <c r="D1566" s="27">
        <v>24</v>
      </c>
      <c r="E1566" s="26" t="s">
        <v>123</v>
      </c>
      <c r="F1566" s="27">
        <v>1</v>
      </c>
      <c r="G1566" s="27"/>
      <c r="H1566" s="27"/>
      <c r="I1566"/>
      <c r="J1566" s="26" t="s">
        <v>86</v>
      </c>
      <c r="K1566" s="26">
        <v>62</v>
      </c>
      <c r="L1566" s="26"/>
      <c r="M1566" s="26">
        <v>70</v>
      </c>
      <c r="O1566">
        <v>1</v>
      </c>
      <c r="P1566" s="26" t="s">
        <v>101</v>
      </c>
      <c r="Q1566" s="26"/>
      <c r="R1566"/>
      <c r="S1566" t="s">
        <v>915</v>
      </c>
    </row>
    <row r="1567" spans="1:19" x14ac:dyDescent="0.35">
      <c r="A1567" s="23">
        <v>40383</v>
      </c>
      <c r="B1567" s="27">
        <v>2010</v>
      </c>
      <c r="C1567" s="27">
        <v>7</v>
      </c>
      <c r="D1567" s="27">
        <v>24</v>
      </c>
      <c r="E1567" s="26" t="s">
        <v>521</v>
      </c>
      <c r="F1567" s="27">
        <v>1</v>
      </c>
      <c r="G1567" s="27"/>
      <c r="H1567" s="27"/>
      <c r="I1567"/>
      <c r="J1567" s="26" t="s">
        <v>86</v>
      </c>
      <c r="K1567" s="26">
        <v>66</v>
      </c>
      <c r="L1567" s="26"/>
      <c r="M1567" s="26">
        <v>76</v>
      </c>
      <c r="O1567">
        <v>1</v>
      </c>
      <c r="P1567" s="26" t="s">
        <v>101</v>
      </c>
      <c r="Q1567" s="26"/>
      <c r="R1567"/>
      <c r="S1567" t="s">
        <v>916</v>
      </c>
    </row>
    <row r="1568" spans="1:19" x14ac:dyDescent="0.35">
      <c r="A1568" s="23">
        <v>40384</v>
      </c>
      <c r="B1568" s="27">
        <v>2010</v>
      </c>
      <c r="C1568" s="27">
        <v>7</v>
      </c>
      <c r="D1568" s="27">
        <v>25</v>
      </c>
      <c r="E1568" s="26" t="s">
        <v>525</v>
      </c>
      <c r="F1568" s="27">
        <v>1</v>
      </c>
      <c r="G1568" s="27"/>
      <c r="H1568" s="27"/>
      <c r="I1568"/>
      <c r="J1568" s="26" t="s">
        <v>87</v>
      </c>
      <c r="K1568" s="26">
        <v>70</v>
      </c>
      <c r="L1568" s="26"/>
      <c r="M1568" s="26">
        <v>76</v>
      </c>
      <c r="O1568">
        <v>1</v>
      </c>
      <c r="P1568" s="26" t="s">
        <v>101</v>
      </c>
      <c r="Q1568" s="26"/>
      <c r="R1568"/>
      <c r="S1568" t="s">
        <v>917</v>
      </c>
    </row>
    <row r="1569" spans="1:19" x14ac:dyDescent="0.35">
      <c r="A1569" s="23">
        <v>40384</v>
      </c>
      <c r="B1569" s="27">
        <v>2010</v>
      </c>
      <c r="C1569" s="27">
        <v>7</v>
      </c>
      <c r="D1569" s="27">
        <v>25</v>
      </c>
      <c r="E1569" s="26" t="s">
        <v>525</v>
      </c>
      <c r="F1569" s="27">
        <v>1</v>
      </c>
      <c r="G1569" s="27"/>
      <c r="H1569" s="27"/>
      <c r="I1569"/>
      <c r="J1569" s="26" t="s">
        <v>86</v>
      </c>
      <c r="K1569" s="26">
        <v>53</v>
      </c>
      <c r="L1569" s="26"/>
      <c r="M1569" s="26">
        <v>61</v>
      </c>
      <c r="O1569">
        <v>0</v>
      </c>
      <c r="P1569" s="26" t="s">
        <v>102</v>
      </c>
      <c r="Q1569" s="26"/>
      <c r="R1569"/>
      <c r="S1569" t="s">
        <v>918</v>
      </c>
    </row>
    <row r="1570" spans="1:19" x14ac:dyDescent="0.35">
      <c r="A1570" s="23">
        <v>40384</v>
      </c>
      <c r="B1570" s="27">
        <v>2010</v>
      </c>
      <c r="C1570" s="27">
        <v>7</v>
      </c>
      <c r="D1570" s="27">
        <v>25</v>
      </c>
      <c r="E1570" s="26" t="s">
        <v>117</v>
      </c>
      <c r="F1570" s="27">
        <v>1</v>
      </c>
      <c r="G1570" s="27"/>
      <c r="H1570" s="27"/>
      <c r="I1570"/>
      <c r="J1570" s="26" t="s">
        <v>87</v>
      </c>
      <c r="K1570" s="26">
        <v>78</v>
      </c>
      <c r="L1570" s="26"/>
      <c r="M1570" s="26">
        <v>89</v>
      </c>
      <c r="O1570">
        <v>1</v>
      </c>
      <c r="P1570" s="26" t="s">
        <v>101</v>
      </c>
      <c r="Q1570" s="26"/>
      <c r="R1570"/>
      <c r="S1570" t="s">
        <v>103</v>
      </c>
    </row>
    <row r="1571" spans="1:19" x14ac:dyDescent="0.35">
      <c r="A1571" s="23">
        <v>40384</v>
      </c>
      <c r="B1571" s="27">
        <v>2010</v>
      </c>
      <c r="C1571" s="27">
        <v>7</v>
      </c>
      <c r="D1571" s="27">
        <v>25</v>
      </c>
      <c r="E1571" s="26" t="s">
        <v>117</v>
      </c>
      <c r="F1571" s="27">
        <v>1</v>
      </c>
      <c r="G1571" s="27"/>
      <c r="H1571" s="27"/>
      <c r="I1571"/>
      <c r="J1571" s="26" t="s">
        <v>86</v>
      </c>
      <c r="K1571" s="26">
        <v>65</v>
      </c>
      <c r="L1571" s="26"/>
      <c r="M1571" s="26">
        <v>75</v>
      </c>
      <c r="O1571">
        <v>0</v>
      </c>
      <c r="P1571" s="26" t="s">
        <v>102</v>
      </c>
      <c r="Q1571" s="26"/>
      <c r="R1571"/>
      <c r="S1571" t="s">
        <v>522</v>
      </c>
    </row>
    <row r="1572" spans="1:19" x14ac:dyDescent="0.35">
      <c r="A1572" s="23">
        <v>40384</v>
      </c>
      <c r="B1572" s="27">
        <v>2010</v>
      </c>
      <c r="C1572" s="27">
        <v>7</v>
      </c>
      <c r="D1572" s="27">
        <v>25</v>
      </c>
      <c r="E1572" s="26" t="s">
        <v>117</v>
      </c>
      <c r="F1572" s="27">
        <v>1</v>
      </c>
      <c r="G1572" s="27"/>
      <c r="H1572" s="27"/>
      <c r="I1572"/>
      <c r="J1572" s="26" t="s">
        <v>86</v>
      </c>
      <c r="K1572" s="26">
        <v>58</v>
      </c>
      <c r="L1572" s="26"/>
      <c r="M1572" s="26">
        <v>67</v>
      </c>
      <c r="O1572">
        <v>1</v>
      </c>
      <c r="P1572" s="26" t="s">
        <v>100</v>
      </c>
      <c r="Q1572" s="26"/>
      <c r="R1572"/>
    </row>
    <row r="1573" spans="1:19" x14ac:dyDescent="0.35">
      <c r="A1573" s="23">
        <v>40384</v>
      </c>
      <c r="B1573" s="27">
        <v>2010</v>
      </c>
      <c r="C1573" s="27">
        <v>7</v>
      </c>
      <c r="D1573" s="27">
        <v>25</v>
      </c>
      <c r="E1573" s="26" t="s">
        <v>123</v>
      </c>
      <c r="F1573" s="27">
        <v>1</v>
      </c>
      <c r="G1573" s="27"/>
      <c r="H1573" s="27"/>
      <c r="I1573"/>
      <c r="J1573" s="26" t="s">
        <v>87</v>
      </c>
      <c r="K1573" s="26">
        <v>71</v>
      </c>
      <c r="L1573" s="26"/>
      <c r="M1573" s="26">
        <v>81</v>
      </c>
      <c r="O1573">
        <v>0</v>
      </c>
      <c r="P1573" s="26" t="s">
        <v>102</v>
      </c>
      <c r="Q1573" s="26"/>
      <c r="R1573"/>
      <c r="S1573" t="s">
        <v>103</v>
      </c>
    </row>
    <row r="1574" spans="1:19" x14ac:dyDescent="0.35">
      <c r="A1574" s="23">
        <v>40384</v>
      </c>
      <c r="B1574" s="27">
        <v>2010</v>
      </c>
      <c r="C1574" s="27">
        <v>7</v>
      </c>
      <c r="D1574" s="27">
        <v>25</v>
      </c>
      <c r="E1574" s="26" t="s">
        <v>123</v>
      </c>
      <c r="F1574" s="27">
        <v>1</v>
      </c>
      <c r="G1574" s="27"/>
      <c r="H1574" s="27"/>
      <c r="I1574"/>
      <c r="J1574" s="26" t="s">
        <v>87</v>
      </c>
      <c r="K1574" s="26">
        <v>75</v>
      </c>
      <c r="L1574" s="26"/>
      <c r="M1574" s="26">
        <v>85</v>
      </c>
      <c r="O1574">
        <v>1</v>
      </c>
      <c r="P1574" s="26" t="s">
        <v>101</v>
      </c>
      <c r="Q1574" s="26"/>
      <c r="R1574"/>
      <c r="S1574" t="s">
        <v>919</v>
      </c>
    </row>
    <row r="1575" spans="1:19" x14ac:dyDescent="0.35">
      <c r="A1575" s="23">
        <v>40384</v>
      </c>
      <c r="B1575" s="27">
        <v>2010</v>
      </c>
      <c r="C1575" s="27">
        <v>7</v>
      </c>
      <c r="D1575" s="27">
        <v>25</v>
      </c>
      <c r="E1575" s="26" t="s">
        <v>123</v>
      </c>
      <c r="F1575" s="27">
        <v>1</v>
      </c>
      <c r="G1575" s="27"/>
      <c r="H1575" s="27"/>
      <c r="I1575"/>
      <c r="J1575" s="26" t="s">
        <v>87</v>
      </c>
      <c r="K1575" s="26">
        <v>67</v>
      </c>
      <c r="L1575" s="26"/>
      <c r="M1575" s="26">
        <v>73</v>
      </c>
      <c r="O1575">
        <v>1</v>
      </c>
      <c r="P1575" s="26" t="s">
        <v>101</v>
      </c>
      <c r="Q1575" s="26"/>
      <c r="R1575"/>
      <c r="S1575" t="s">
        <v>920</v>
      </c>
    </row>
    <row r="1576" spans="1:19" x14ac:dyDescent="0.35">
      <c r="A1576" s="23">
        <v>40384</v>
      </c>
      <c r="B1576" s="27">
        <v>2010</v>
      </c>
      <c r="C1576" s="27">
        <v>7</v>
      </c>
      <c r="D1576" s="27">
        <v>25</v>
      </c>
      <c r="E1576" s="26" t="s">
        <v>123</v>
      </c>
      <c r="F1576" s="27">
        <v>1</v>
      </c>
      <c r="G1576" s="27"/>
      <c r="H1576" s="27"/>
      <c r="I1576"/>
      <c r="J1576" s="26" t="s">
        <v>86</v>
      </c>
      <c r="K1576" s="26">
        <v>58</v>
      </c>
      <c r="L1576" s="26"/>
      <c r="M1576" s="26">
        <v>73</v>
      </c>
      <c r="O1576">
        <v>0</v>
      </c>
      <c r="P1576" s="26" t="s">
        <v>102</v>
      </c>
      <c r="Q1576" s="26"/>
      <c r="R1576"/>
      <c r="S1576" t="s">
        <v>522</v>
      </c>
    </row>
    <row r="1577" spans="1:19" x14ac:dyDescent="0.35">
      <c r="A1577" s="23">
        <v>40384</v>
      </c>
      <c r="B1577" s="27">
        <v>2010</v>
      </c>
      <c r="C1577" s="27">
        <v>7</v>
      </c>
      <c r="D1577" s="27">
        <v>25</v>
      </c>
      <c r="E1577" s="26" t="s">
        <v>123</v>
      </c>
      <c r="F1577" s="27">
        <v>1</v>
      </c>
      <c r="G1577" s="27"/>
      <c r="H1577" s="27"/>
      <c r="I1577"/>
      <c r="J1577" s="26" t="s">
        <v>86</v>
      </c>
      <c r="K1577" s="26">
        <v>61</v>
      </c>
      <c r="L1577" s="26"/>
      <c r="M1577" s="26">
        <v>69</v>
      </c>
      <c r="O1577">
        <v>0</v>
      </c>
      <c r="P1577" s="26" t="s">
        <v>102</v>
      </c>
      <c r="Q1577" s="26"/>
      <c r="R1577"/>
      <c r="S1577" t="s">
        <v>103</v>
      </c>
    </row>
    <row r="1578" spans="1:19" x14ac:dyDescent="0.35">
      <c r="A1578" s="23">
        <v>40384</v>
      </c>
      <c r="B1578" s="27">
        <v>2010</v>
      </c>
      <c r="C1578" s="27">
        <v>7</v>
      </c>
      <c r="D1578" s="27">
        <v>25</v>
      </c>
      <c r="E1578" s="26" t="s">
        <v>123</v>
      </c>
      <c r="F1578" s="27">
        <v>1</v>
      </c>
      <c r="G1578" s="27"/>
      <c r="H1578" s="27"/>
      <c r="I1578"/>
      <c r="J1578" s="26" t="s">
        <v>87</v>
      </c>
      <c r="K1578" s="26">
        <v>70</v>
      </c>
      <c r="L1578" s="26"/>
      <c r="M1578" s="26">
        <v>79</v>
      </c>
      <c r="O1578">
        <v>1</v>
      </c>
      <c r="P1578" s="26" t="s">
        <v>100</v>
      </c>
      <c r="Q1578" s="26"/>
      <c r="R1578"/>
    </row>
    <row r="1579" spans="1:19" x14ac:dyDescent="0.35">
      <c r="A1579" s="23">
        <v>40384</v>
      </c>
      <c r="B1579" s="27">
        <v>2010</v>
      </c>
      <c r="C1579" s="27">
        <v>7</v>
      </c>
      <c r="D1579" s="27">
        <v>25</v>
      </c>
      <c r="E1579" s="26" t="s">
        <v>94</v>
      </c>
      <c r="F1579" s="27">
        <v>1</v>
      </c>
      <c r="G1579" s="27"/>
      <c r="H1579" s="27"/>
      <c r="I1579"/>
      <c r="J1579" s="26" t="s">
        <v>86</v>
      </c>
      <c r="K1579" s="26">
        <v>64</v>
      </c>
      <c r="L1579" s="26"/>
      <c r="M1579" s="26">
        <v>74</v>
      </c>
      <c r="O1579">
        <v>0</v>
      </c>
      <c r="P1579" s="26" t="s">
        <v>102</v>
      </c>
      <c r="Q1579" s="26"/>
      <c r="R1579"/>
      <c r="S1579" t="s">
        <v>103</v>
      </c>
    </row>
    <row r="1580" spans="1:19" x14ac:dyDescent="0.35">
      <c r="A1580" s="23">
        <v>40385</v>
      </c>
      <c r="B1580" s="27">
        <v>2010</v>
      </c>
      <c r="C1580" s="27">
        <v>7</v>
      </c>
      <c r="D1580" s="27">
        <v>26</v>
      </c>
      <c r="E1580" s="26" t="s">
        <v>525</v>
      </c>
      <c r="F1580" s="27">
        <v>1</v>
      </c>
      <c r="G1580" s="27"/>
      <c r="H1580" s="27"/>
      <c r="I1580"/>
      <c r="J1580" s="26" t="s">
        <v>86</v>
      </c>
      <c r="K1580" s="26">
        <v>63</v>
      </c>
      <c r="L1580" s="26"/>
      <c r="M1580" s="26">
        <v>71</v>
      </c>
      <c r="O1580">
        <v>1</v>
      </c>
      <c r="P1580" s="26" t="s">
        <v>100</v>
      </c>
      <c r="Q1580" s="26"/>
      <c r="R1580"/>
    </row>
    <row r="1581" spans="1:19" x14ac:dyDescent="0.35">
      <c r="A1581" s="23">
        <v>40385</v>
      </c>
      <c r="B1581" s="27">
        <v>2010</v>
      </c>
      <c r="C1581" s="27">
        <v>7</v>
      </c>
      <c r="D1581" s="27">
        <v>26</v>
      </c>
      <c r="E1581" s="26" t="s">
        <v>525</v>
      </c>
      <c r="F1581" s="27">
        <v>1</v>
      </c>
      <c r="G1581" s="27"/>
      <c r="H1581" s="27"/>
      <c r="I1581"/>
      <c r="J1581" s="26" t="s">
        <v>86</v>
      </c>
      <c r="K1581" s="26">
        <v>64</v>
      </c>
      <c r="L1581" s="26"/>
      <c r="M1581" s="26">
        <v>71</v>
      </c>
      <c r="O1581">
        <v>1</v>
      </c>
      <c r="P1581" s="26" t="s">
        <v>101</v>
      </c>
      <c r="Q1581" s="26"/>
      <c r="R1581"/>
    </row>
    <row r="1582" spans="1:19" x14ac:dyDescent="0.35">
      <c r="A1582" s="23">
        <v>40385</v>
      </c>
      <c r="B1582" s="27">
        <v>2010</v>
      </c>
      <c r="C1582" s="27">
        <v>7</v>
      </c>
      <c r="D1582" s="27">
        <v>26</v>
      </c>
      <c r="E1582" s="26" t="s">
        <v>525</v>
      </c>
      <c r="F1582" s="27">
        <v>1</v>
      </c>
      <c r="G1582" s="27"/>
      <c r="H1582" s="27"/>
      <c r="I1582"/>
      <c r="J1582" s="26" t="s">
        <v>87</v>
      </c>
      <c r="K1582" s="26">
        <v>66</v>
      </c>
      <c r="L1582" s="26"/>
      <c r="M1582" s="26">
        <v>74</v>
      </c>
      <c r="O1582">
        <v>0</v>
      </c>
      <c r="P1582" s="26" t="s">
        <v>102</v>
      </c>
      <c r="Q1582" s="26"/>
      <c r="R1582"/>
      <c r="S1582" t="s">
        <v>103</v>
      </c>
    </row>
    <row r="1583" spans="1:19" x14ac:dyDescent="0.35">
      <c r="A1583" s="23">
        <v>40385</v>
      </c>
      <c r="B1583" s="27">
        <v>2010</v>
      </c>
      <c r="C1583" s="27">
        <v>7</v>
      </c>
      <c r="D1583" s="27">
        <v>26</v>
      </c>
      <c r="E1583" s="26" t="s">
        <v>123</v>
      </c>
      <c r="F1583" s="27">
        <v>1</v>
      </c>
      <c r="G1583" s="27"/>
      <c r="H1583" s="27"/>
      <c r="I1583"/>
      <c r="J1583" s="26" t="s">
        <v>87</v>
      </c>
      <c r="K1583" s="26">
        <v>68</v>
      </c>
      <c r="L1583" s="26"/>
      <c r="M1583" s="26">
        <v>76</v>
      </c>
      <c r="O1583">
        <v>1</v>
      </c>
      <c r="P1583" s="26" t="s">
        <v>101</v>
      </c>
      <c r="Q1583" s="26"/>
      <c r="R1583"/>
      <c r="S1583" t="s">
        <v>920</v>
      </c>
    </row>
    <row r="1584" spans="1:19" x14ac:dyDescent="0.35">
      <c r="A1584" s="23">
        <v>40385</v>
      </c>
      <c r="B1584" s="27">
        <v>2010</v>
      </c>
      <c r="C1584" s="27">
        <v>7</v>
      </c>
      <c r="D1584" s="27">
        <v>26</v>
      </c>
      <c r="E1584" s="26" t="s">
        <v>123</v>
      </c>
      <c r="F1584" s="27">
        <v>1</v>
      </c>
      <c r="G1584" s="27"/>
      <c r="H1584" s="27"/>
      <c r="I1584"/>
      <c r="J1584" s="26" t="s">
        <v>87</v>
      </c>
      <c r="K1584" s="26">
        <v>81</v>
      </c>
      <c r="L1584" s="26"/>
      <c r="M1584" s="26">
        <v>91</v>
      </c>
      <c r="O1584">
        <v>0</v>
      </c>
      <c r="P1584" s="26" t="s">
        <v>102</v>
      </c>
      <c r="Q1584" s="26"/>
      <c r="R1584"/>
      <c r="S1584" t="s">
        <v>103</v>
      </c>
    </row>
    <row r="1585" spans="1:19" x14ac:dyDescent="0.35">
      <c r="A1585" s="23">
        <v>40385</v>
      </c>
      <c r="B1585" s="27">
        <v>2010</v>
      </c>
      <c r="C1585" s="27">
        <v>7</v>
      </c>
      <c r="D1585" s="27">
        <v>26</v>
      </c>
      <c r="E1585" s="26" t="s">
        <v>123</v>
      </c>
      <c r="F1585" s="27">
        <v>1</v>
      </c>
      <c r="G1585" s="27"/>
      <c r="H1585" s="27"/>
      <c r="I1585"/>
      <c r="J1585" s="26" t="s">
        <v>87</v>
      </c>
      <c r="K1585" s="26">
        <v>70</v>
      </c>
      <c r="L1585" s="26"/>
      <c r="M1585" s="26">
        <v>71</v>
      </c>
      <c r="O1585">
        <v>1</v>
      </c>
      <c r="P1585" s="26" t="s">
        <v>101</v>
      </c>
      <c r="Q1585" s="26"/>
      <c r="R1585"/>
      <c r="S1585">
        <v>62</v>
      </c>
    </row>
    <row r="1586" spans="1:19" x14ac:dyDescent="0.35">
      <c r="A1586" s="23">
        <v>40385</v>
      </c>
      <c r="B1586" s="27">
        <v>2010</v>
      </c>
      <c r="C1586" s="27">
        <v>7</v>
      </c>
      <c r="D1586" s="27">
        <v>26</v>
      </c>
      <c r="E1586" s="26" t="s">
        <v>123</v>
      </c>
      <c r="F1586" s="27">
        <v>1</v>
      </c>
      <c r="G1586" s="27"/>
      <c r="H1586" s="27"/>
      <c r="I1586"/>
      <c r="J1586" s="26" t="s">
        <v>87</v>
      </c>
      <c r="K1586" s="26">
        <v>71</v>
      </c>
      <c r="L1586" s="26"/>
      <c r="M1586" s="26">
        <v>78</v>
      </c>
      <c r="O1586">
        <v>1</v>
      </c>
      <c r="P1586" s="26" t="s">
        <v>101</v>
      </c>
      <c r="Q1586" s="26"/>
      <c r="R1586"/>
      <c r="S1586" t="s">
        <v>103</v>
      </c>
    </row>
    <row r="1587" spans="1:19" x14ac:dyDescent="0.35">
      <c r="A1587" s="23">
        <v>40385</v>
      </c>
      <c r="B1587" s="27">
        <v>2010</v>
      </c>
      <c r="C1587" s="27">
        <v>7</v>
      </c>
      <c r="D1587" s="27">
        <v>26</v>
      </c>
      <c r="E1587" s="26" t="s">
        <v>123</v>
      </c>
      <c r="F1587" s="27">
        <v>1</v>
      </c>
      <c r="G1587" s="27"/>
      <c r="H1587" s="27"/>
      <c r="I1587"/>
      <c r="J1587" s="26" t="s">
        <v>86</v>
      </c>
      <c r="K1587" s="26">
        <v>57</v>
      </c>
      <c r="L1587" s="26"/>
      <c r="M1587" s="26">
        <v>65</v>
      </c>
      <c r="O1587">
        <v>0</v>
      </c>
      <c r="P1587" s="26" t="s">
        <v>102</v>
      </c>
      <c r="Q1587" s="26"/>
      <c r="R1587">
        <v>1</v>
      </c>
      <c r="S1587" t="s">
        <v>511</v>
      </c>
    </row>
    <row r="1588" spans="1:19" x14ac:dyDescent="0.35">
      <c r="A1588" s="23">
        <v>40385</v>
      </c>
      <c r="B1588" s="27">
        <v>2010</v>
      </c>
      <c r="C1588" s="27">
        <v>7</v>
      </c>
      <c r="D1588" s="27">
        <v>26</v>
      </c>
      <c r="E1588" s="26" t="s">
        <v>94</v>
      </c>
      <c r="F1588" s="27">
        <v>1</v>
      </c>
      <c r="G1588" s="27"/>
      <c r="H1588" s="27"/>
      <c r="I1588"/>
      <c r="J1588" s="26" t="s">
        <v>86</v>
      </c>
      <c r="K1588" s="26">
        <v>61</v>
      </c>
      <c r="L1588" s="26"/>
      <c r="M1588" s="26">
        <v>70</v>
      </c>
      <c r="O1588">
        <v>0</v>
      </c>
      <c r="P1588" s="26" t="s">
        <v>102</v>
      </c>
      <c r="Q1588" s="26"/>
      <c r="R1588"/>
      <c r="S1588" t="s">
        <v>103</v>
      </c>
    </row>
    <row r="1589" spans="1:19" x14ac:dyDescent="0.35">
      <c r="A1589" s="23">
        <v>40388</v>
      </c>
      <c r="B1589" s="27">
        <v>2010</v>
      </c>
      <c r="C1589" s="27">
        <v>7</v>
      </c>
      <c r="D1589" s="27">
        <v>29</v>
      </c>
      <c r="E1589" s="26" t="s">
        <v>94</v>
      </c>
      <c r="F1589" s="27">
        <v>1</v>
      </c>
      <c r="G1589" s="27"/>
      <c r="H1589" s="27"/>
      <c r="I1589"/>
      <c r="J1589" s="26" t="s">
        <v>87</v>
      </c>
      <c r="K1589" s="26">
        <v>73</v>
      </c>
      <c r="L1589" s="26"/>
      <c r="M1589" s="26">
        <v>82</v>
      </c>
      <c r="O1589">
        <v>1</v>
      </c>
      <c r="P1589" s="26" t="s">
        <v>101</v>
      </c>
      <c r="Q1589" s="26"/>
      <c r="R1589"/>
      <c r="S1589" t="s">
        <v>919</v>
      </c>
    </row>
    <row r="1590" spans="1:19" x14ac:dyDescent="0.35">
      <c r="A1590" s="23">
        <v>40395</v>
      </c>
      <c r="B1590" s="27">
        <v>2010</v>
      </c>
      <c r="C1590" s="27">
        <v>8</v>
      </c>
      <c r="D1590" s="27">
        <v>5</v>
      </c>
      <c r="E1590" s="26" t="s">
        <v>117</v>
      </c>
      <c r="F1590" s="27">
        <v>1</v>
      </c>
      <c r="G1590" s="27"/>
      <c r="H1590" s="27"/>
      <c r="I1590"/>
      <c r="J1590" s="26" t="s">
        <v>90</v>
      </c>
      <c r="K1590" s="26">
        <v>16</v>
      </c>
      <c r="L1590" s="26"/>
      <c r="M1590" s="26">
        <v>18</v>
      </c>
      <c r="O1590">
        <v>0</v>
      </c>
      <c r="P1590" s="26" t="s">
        <v>102</v>
      </c>
      <c r="Q1590" s="26"/>
      <c r="R1590"/>
    </row>
    <row r="1591" spans="1:19" x14ac:dyDescent="0.35">
      <c r="A1591" s="23">
        <v>40400</v>
      </c>
      <c r="B1591" s="27">
        <v>2010</v>
      </c>
      <c r="C1591" s="27">
        <v>8</v>
      </c>
      <c r="D1591" s="27">
        <v>10</v>
      </c>
      <c r="E1591" s="26" t="s">
        <v>123</v>
      </c>
      <c r="F1591" s="27">
        <v>1</v>
      </c>
      <c r="G1591" s="27"/>
      <c r="H1591" s="27"/>
      <c r="I1591"/>
      <c r="J1591" s="26" t="s">
        <v>1332</v>
      </c>
      <c r="K1591" s="26">
        <v>77</v>
      </c>
      <c r="L1591" s="26"/>
      <c r="M1591" s="26">
        <v>86</v>
      </c>
      <c r="O1591">
        <v>1</v>
      </c>
      <c r="P1591" s="26" t="s">
        <v>101</v>
      </c>
      <c r="Q1591" s="26"/>
      <c r="R1591"/>
      <c r="S1591" t="s">
        <v>99</v>
      </c>
    </row>
    <row r="1592" spans="1:19" x14ac:dyDescent="0.35">
      <c r="A1592" s="23">
        <v>40403</v>
      </c>
      <c r="B1592" s="27">
        <v>2010</v>
      </c>
      <c r="C1592" s="27">
        <v>8</v>
      </c>
      <c r="D1592" s="27">
        <v>13</v>
      </c>
      <c r="E1592" s="26" t="s">
        <v>123</v>
      </c>
      <c r="F1592" s="27">
        <v>1</v>
      </c>
      <c r="G1592" s="27"/>
      <c r="H1592" s="27"/>
      <c r="I1592"/>
      <c r="J1592" s="26" t="s">
        <v>1332</v>
      </c>
      <c r="K1592" s="26">
        <v>71</v>
      </c>
      <c r="L1592" s="26"/>
      <c r="M1592" s="26">
        <v>80</v>
      </c>
      <c r="O1592">
        <v>1</v>
      </c>
      <c r="P1592" s="26" t="s">
        <v>101</v>
      </c>
      <c r="Q1592" s="26"/>
      <c r="R1592"/>
      <c r="S1592" t="s">
        <v>99</v>
      </c>
    </row>
    <row r="1593" spans="1:19" x14ac:dyDescent="0.35">
      <c r="A1593" s="23">
        <v>40680</v>
      </c>
      <c r="B1593" s="44">
        <v>2011</v>
      </c>
      <c r="C1593" s="44">
        <v>5</v>
      </c>
      <c r="D1593" s="44">
        <v>17</v>
      </c>
      <c r="E1593" t="s">
        <v>94</v>
      </c>
      <c r="F1593" s="44">
        <v>1</v>
      </c>
      <c r="G1593" s="44" t="s">
        <v>108</v>
      </c>
      <c r="H1593" s="44" t="s">
        <v>921</v>
      </c>
      <c r="I1593"/>
      <c r="J1593" s="45" t="s">
        <v>86</v>
      </c>
      <c r="K1593">
        <v>47</v>
      </c>
      <c r="L1593">
        <f t="shared" ref="L1593:L1656" si="18">K1593*2.54</f>
        <v>119.38</v>
      </c>
      <c r="M1593">
        <v>54</v>
      </c>
      <c r="N1593">
        <f t="shared" ref="N1593:N1656" si="19">M1593*2.54</f>
        <v>137.16</v>
      </c>
      <c r="O1593">
        <v>0</v>
      </c>
      <c r="P1593" t="s">
        <v>102</v>
      </c>
      <c r="R1593"/>
    </row>
    <row r="1594" spans="1:19" x14ac:dyDescent="0.35">
      <c r="A1594" s="23">
        <v>40686</v>
      </c>
      <c r="B1594" s="44">
        <v>2011</v>
      </c>
      <c r="C1594" s="44">
        <v>5</v>
      </c>
      <c r="D1594" s="46">
        <v>23</v>
      </c>
      <c r="E1594" t="s">
        <v>123</v>
      </c>
      <c r="F1594" s="44">
        <v>1</v>
      </c>
      <c r="G1594" s="44"/>
      <c r="H1594" s="44"/>
      <c r="I1594"/>
      <c r="J1594" t="s">
        <v>87</v>
      </c>
      <c r="K1594">
        <v>74</v>
      </c>
      <c r="L1594">
        <f t="shared" si="18"/>
        <v>187.96</v>
      </c>
      <c r="M1594">
        <v>84</v>
      </c>
      <c r="N1594">
        <f t="shared" si="19"/>
        <v>213.36</v>
      </c>
      <c r="O1594">
        <v>1</v>
      </c>
      <c r="P1594" t="s">
        <v>101</v>
      </c>
      <c r="R1594"/>
    </row>
    <row r="1595" spans="1:19" x14ac:dyDescent="0.35">
      <c r="A1595" s="23">
        <v>40687</v>
      </c>
      <c r="B1595" s="44">
        <v>2011</v>
      </c>
      <c r="C1595" s="44">
        <v>5</v>
      </c>
      <c r="D1595" s="44">
        <v>24</v>
      </c>
      <c r="E1595" t="s">
        <v>123</v>
      </c>
      <c r="F1595" s="44">
        <v>1</v>
      </c>
      <c r="G1595" s="44"/>
      <c r="H1595" s="44"/>
      <c r="I1595"/>
      <c r="J1595" t="s">
        <v>87</v>
      </c>
      <c r="K1595">
        <v>69</v>
      </c>
      <c r="L1595">
        <f t="shared" si="18"/>
        <v>175.26</v>
      </c>
      <c r="M1595">
        <v>74</v>
      </c>
      <c r="N1595">
        <f t="shared" si="19"/>
        <v>187.96</v>
      </c>
      <c r="O1595">
        <v>1</v>
      </c>
      <c r="P1595" t="s">
        <v>101</v>
      </c>
      <c r="R1595"/>
    </row>
    <row r="1596" spans="1:19" x14ac:dyDescent="0.35">
      <c r="A1596" s="23">
        <v>40690</v>
      </c>
      <c r="B1596" s="44">
        <v>2011</v>
      </c>
      <c r="C1596" s="44">
        <v>5</v>
      </c>
      <c r="D1596" s="46">
        <v>27</v>
      </c>
      <c r="E1596" t="s">
        <v>123</v>
      </c>
      <c r="F1596" s="44">
        <v>1</v>
      </c>
      <c r="G1596" s="44" t="s">
        <v>108</v>
      </c>
      <c r="H1596" s="44" t="s">
        <v>922</v>
      </c>
      <c r="I1596" s="45"/>
      <c r="J1596" t="s">
        <v>87</v>
      </c>
      <c r="K1596">
        <v>70</v>
      </c>
      <c r="L1596">
        <f t="shared" si="18"/>
        <v>177.8</v>
      </c>
      <c r="M1596">
        <v>81</v>
      </c>
      <c r="N1596">
        <f t="shared" si="19"/>
        <v>205.74</v>
      </c>
      <c r="O1596">
        <v>1</v>
      </c>
      <c r="P1596" s="26" t="s">
        <v>107</v>
      </c>
      <c r="R1596"/>
    </row>
    <row r="1597" spans="1:19" x14ac:dyDescent="0.35">
      <c r="A1597" s="23">
        <v>40691</v>
      </c>
      <c r="B1597" s="44">
        <v>2011</v>
      </c>
      <c r="C1597" s="44">
        <v>5</v>
      </c>
      <c r="D1597" s="46">
        <v>28</v>
      </c>
      <c r="E1597" t="s">
        <v>123</v>
      </c>
      <c r="F1597" s="44">
        <v>1</v>
      </c>
      <c r="G1597" s="44" t="s">
        <v>108</v>
      </c>
      <c r="H1597" s="44" t="s">
        <v>923</v>
      </c>
      <c r="I1597"/>
      <c r="J1597" t="s">
        <v>86</v>
      </c>
      <c r="K1597">
        <v>69</v>
      </c>
      <c r="L1597">
        <f t="shared" si="18"/>
        <v>175.26</v>
      </c>
      <c r="M1597">
        <v>78</v>
      </c>
      <c r="N1597">
        <f t="shared" si="19"/>
        <v>198.12</v>
      </c>
      <c r="O1597">
        <v>1</v>
      </c>
      <c r="P1597" s="45" t="s">
        <v>100</v>
      </c>
      <c r="Q1597" s="45"/>
      <c r="R1597"/>
      <c r="S1597" s="45"/>
    </row>
    <row r="1598" spans="1:19" x14ac:dyDescent="0.35">
      <c r="A1598" s="23">
        <v>40691</v>
      </c>
      <c r="B1598" s="44">
        <v>2011</v>
      </c>
      <c r="C1598" s="44">
        <v>5</v>
      </c>
      <c r="D1598" s="46">
        <v>28</v>
      </c>
      <c r="E1598" t="s">
        <v>94</v>
      </c>
      <c r="F1598" s="44">
        <v>1</v>
      </c>
      <c r="G1598" s="44" t="s">
        <v>108</v>
      </c>
      <c r="H1598" s="44" t="s">
        <v>924</v>
      </c>
      <c r="I1598"/>
      <c r="J1598" t="s">
        <v>90</v>
      </c>
      <c r="K1598">
        <v>21.5</v>
      </c>
      <c r="L1598">
        <f t="shared" si="18"/>
        <v>54.61</v>
      </c>
      <c r="M1598">
        <v>25</v>
      </c>
      <c r="N1598">
        <f t="shared" si="19"/>
        <v>63.5</v>
      </c>
      <c r="O1598">
        <v>0</v>
      </c>
      <c r="P1598" t="s">
        <v>102</v>
      </c>
      <c r="R1598"/>
    </row>
    <row r="1599" spans="1:19" x14ac:dyDescent="0.35">
      <c r="A1599" s="23">
        <v>40693</v>
      </c>
      <c r="B1599" s="44">
        <v>2011</v>
      </c>
      <c r="C1599" s="44">
        <v>5</v>
      </c>
      <c r="D1599" s="46">
        <v>30</v>
      </c>
      <c r="E1599" t="s">
        <v>123</v>
      </c>
      <c r="F1599" s="44">
        <v>1</v>
      </c>
      <c r="G1599" s="44"/>
      <c r="H1599" s="44"/>
      <c r="I1599"/>
      <c r="J1599" t="s">
        <v>87</v>
      </c>
      <c r="K1599">
        <v>84</v>
      </c>
      <c r="L1599">
        <f t="shared" si="18"/>
        <v>213.36</v>
      </c>
      <c r="M1599">
        <v>95</v>
      </c>
      <c r="N1599">
        <f t="shared" si="19"/>
        <v>241.3</v>
      </c>
      <c r="O1599">
        <v>1</v>
      </c>
      <c r="P1599" t="s">
        <v>101</v>
      </c>
      <c r="R1599"/>
    </row>
    <row r="1600" spans="1:19" x14ac:dyDescent="0.35">
      <c r="A1600" s="23">
        <v>40693</v>
      </c>
      <c r="B1600" s="44">
        <v>2011</v>
      </c>
      <c r="C1600" s="44">
        <v>5</v>
      </c>
      <c r="D1600" s="46">
        <v>30</v>
      </c>
      <c r="E1600" t="s">
        <v>94</v>
      </c>
      <c r="F1600" s="44">
        <v>1</v>
      </c>
      <c r="G1600" s="44"/>
      <c r="H1600" s="44"/>
      <c r="I1600"/>
      <c r="J1600" t="s">
        <v>86</v>
      </c>
      <c r="K1600">
        <v>56</v>
      </c>
      <c r="L1600">
        <f t="shared" si="18"/>
        <v>142.24</v>
      </c>
      <c r="M1600">
        <v>63</v>
      </c>
      <c r="N1600">
        <f t="shared" si="19"/>
        <v>160.02000000000001</v>
      </c>
      <c r="O1600">
        <v>1</v>
      </c>
      <c r="P1600" s="45" t="s">
        <v>100</v>
      </c>
      <c r="Q1600" s="45"/>
      <c r="R1600"/>
    </row>
    <row r="1601" spans="1:19" x14ac:dyDescent="0.35">
      <c r="A1601" s="23">
        <v>40694</v>
      </c>
      <c r="B1601" s="44">
        <v>2011</v>
      </c>
      <c r="C1601" s="44">
        <v>5</v>
      </c>
      <c r="D1601" s="46">
        <v>31</v>
      </c>
      <c r="E1601" t="s">
        <v>117</v>
      </c>
      <c r="F1601" s="44">
        <v>1</v>
      </c>
      <c r="G1601" s="44" t="s">
        <v>108</v>
      </c>
      <c r="H1601" s="44" t="s">
        <v>925</v>
      </c>
      <c r="I1601" s="45"/>
      <c r="J1601" t="s">
        <v>86</v>
      </c>
      <c r="K1601">
        <v>55</v>
      </c>
      <c r="L1601">
        <f t="shared" si="18"/>
        <v>139.69999999999999</v>
      </c>
      <c r="M1601">
        <v>62</v>
      </c>
      <c r="N1601">
        <f t="shared" si="19"/>
        <v>157.47999999999999</v>
      </c>
      <c r="O1601">
        <v>1</v>
      </c>
      <c r="P1601" t="s">
        <v>100</v>
      </c>
      <c r="R1601"/>
    </row>
    <row r="1602" spans="1:19" x14ac:dyDescent="0.35">
      <c r="A1602" s="23">
        <v>40694</v>
      </c>
      <c r="B1602" s="44">
        <v>2011</v>
      </c>
      <c r="C1602" s="44">
        <v>5</v>
      </c>
      <c r="D1602" s="46">
        <v>31</v>
      </c>
      <c r="E1602" t="s">
        <v>94</v>
      </c>
      <c r="F1602" s="44">
        <v>1</v>
      </c>
      <c r="G1602" s="44" t="s">
        <v>108</v>
      </c>
      <c r="H1602" s="44" t="s">
        <v>926</v>
      </c>
      <c r="I1602"/>
      <c r="J1602" t="s">
        <v>87</v>
      </c>
      <c r="K1602">
        <v>65</v>
      </c>
      <c r="L1602">
        <f t="shared" si="18"/>
        <v>165.1</v>
      </c>
      <c r="M1602">
        <v>74</v>
      </c>
      <c r="N1602">
        <f t="shared" si="19"/>
        <v>187.96</v>
      </c>
      <c r="O1602">
        <v>0</v>
      </c>
      <c r="P1602" t="s">
        <v>102</v>
      </c>
      <c r="R1602"/>
    </row>
    <row r="1603" spans="1:19" x14ac:dyDescent="0.35">
      <c r="A1603" s="23">
        <v>40721</v>
      </c>
      <c r="B1603" s="44">
        <v>2011</v>
      </c>
      <c r="C1603" s="46">
        <v>6</v>
      </c>
      <c r="D1603" s="46">
        <v>27</v>
      </c>
      <c r="E1603" t="s">
        <v>117</v>
      </c>
      <c r="F1603" s="44">
        <v>1</v>
      </c>
      <c r="G1603" s="44" t="s">
        <v>108</v>
      </c>
      <c r="H1603" s="44" t="s">
        <v>927</v>
      </c>
      <c r="I1603"/>
      <c r="J1603" t="s">
        <v>87</v>
      </c>
      <c r="K1603">
        <v>65</v>
      </c>
      <c r="L1603">
        <f t="shared" si="18"/>
        <v>165.1</v>
      </c>
      <c r="M1603">
        <v>75</v>
      </c>
      <c r="N1603">
        <f t="shared" si="19"/>
        <v>190.5</v>
      </c>
      <c r="O1603">
        <v>0</v>
      </c>
      <c r="P1603" t="s">
        <v>102</v>
      </c>
      <c r="R1603"/>
      <c r="S1603" s="45" t="s">
        <v>928</v>
      </c>
    </row>
    <row r="1604" spans="1:19" x14ac:dyDescent="0.35">
      <c r="A1604" s="23">
        <v>40721</v>
      </c>
      <c r="B1604" s="44">
        <v>2011</v>
      </c>
      <c r="C1604" s="46">
        <v>6</v>
      </c>
      <c r="D1604" s="46">
        <v>27</v>
      </c>
      <c r="E1604" t="s">
        <v>123</v>
      </c>
      <c r="F1604" s="44">
        <v>1</v>
      </c>
      <c r="G1604" s="44" t="s">
        <v>108</v>
      </c>
      <c r="H1604" s="44" t="s">
        <v>929</v>
      </c>
      <c r="I1604"/>
      <c r="J1604" t="s">
        <v>87</v>
      </c>
      <c r="K1604">
        <v>72</v>
      </c>
      <c r="L1604">
        <f t="shared" si="18"/>
        <v>182.88</v>
      </c>
      <c r="M1604">
        <v>82</v>
      </c>
      <c r="N1604">
        <f t="shared" si="19"/>
        <v>208.28</v>
      </c>
      <c r="O1604">
        <v>0</v>
      </c>
      <c r="P1604" t="s">
        <v>102</v>
      </c>
      <c r="R1604"/>
    </row>
    <row r="1605" spans="1:19" x14ac:dyDescent="0.35">
      <c r="A1605" s="23">
        <v>40721</v>
      </c>
      <c r="B1605" s="44">
        <v>2011</v>
      </c>
      <c r="C1605" s="46">
        <v>6</v>
      </c>
      <c r="D1605" s="46">
        <v>27</v>
      </c>
      <c r="E1605" t="s">
        <v>94</v>
      </c>
      <c r="F1605" s="44">
        <v>1</v>
      </c>
      <c r="G1605" s="44" t="s">
        <v>108</v>
      </c>
      <c r="H1605" s="44" t="s">
        <v>930</v>
      </c>
      <c r="I1605"/>
      <c r="J1605" t="s">
        <v>87</v>
      </c>
      <c r="K1605">
        <v>72</v>
      </c>
      <c r="L1605">
        <f t="shared" si="18"/>
        <v>182.88</v>
      </c>
      <c r="M1605">
        <v>79</v>
      </c>
      <c r="N1605">
        <f t="shared" si="19"/>
        <v>200.66</v>
      </c>
      <c r="O1605">
        <v>0</v>
      </c>
      <c r="P1605" t="s">
        <v>102</v>
      </c>
      <c r="R1605"/>
    </row>
    <row r="1606" spans="1:19" x14ac:dyDescent="0.35">
      <c r="A1606" s="23">
        <v>40722</v>
      </c>
      <c r="B1606" s="44">
        <v>2011</v>
      </c>
      <c r="C1606" s="46">
        <v>6</v>
      </c>
      <c r="D1606" s="46">
        <v>28</v>
      </c>
      <c r="E1606" t="s">
        <v>117</v>
      </c>
      <c r="F1606" s="44">
        <v>1</v>
      </c>
      <c r="G1606" s="44" t="s">
        <v>108</v>
      </c>
      <c r="H1606" s="44" t="s">
        <v>931</v>
      </c>
      <c r="I1606"/>
      <c r="J1606" t="s">
        <v>90</v>
      </c>
      <c r="K1606">
        <v>44</v>
      </c>
      <c r="L1606">
        <f t="shared" si="18"/>
        <v>111.76</v>
      </c>
      <c r="M1606">
        <v>50</v>
      </c>
      <c r="N1606">
        <f t="shared" si="19"/>
        <v>127</v>
      </c>
      <c r="O1606">
        <v>0</v>
      </c>
      <c r="P1606" t="s">
        <v>102</v>
      </c>
      <c r="R1606"/>
    </row>
    <row r="1607" spans="1:19" x14ac:dyDescent="0.35">
      <c r="A1607" s="23">
        <v>40723</v>
      </c>
      <c r="B1607" s="44">
        <v>2011</v>
      </c>
      <c r="C1607" s="46">
        <v>6</v>
      </c>
      <c r="D1607" s="46">
        <v>29</v>
      </c>
      <c r="E1607" t="s">
        <v>932</v>
      </c>
      <c r="F1607" s="44">
        <v>1</v>
      </c>
      <c r="G1607" s="44" t="s">
        <v>108</v>
      </c>
      <c r="H1607" s="44" t="s">
        <v>933</v>
      </c>
      <c r="I1607"/>
      <c r="J1607" t="s">
        <v>86</v>
      </c>
      <c r="K1607">
        <v>66</v>
      </c>
      <c r="L1607">
        <f t="shared" si="18"/>
        <v>167.64000000000001</v>
      </c>
      <c r="M1607">
        <v>72</v>
      </c>
      <c r="N1607">
        <f t="shared" si="19"/>
        <v>182.88</v>
      </c>
      <c r="O1607">
        <v>0</v>
      </c>
      <c r="P1607" t="s">
        <v>102</v>
      </c>
      <c r="R1607"/>
      <c r="S1607" s="45" t="s">
        <v>934</v>
      </c>
    </row>
    <row r="1608" spans="1:19" x14ac:dyDescent="0.35">
      <c r="A1608" s="23">
        <v>40723</v>
      </c>
      <c r="B1608" s="44">
        <v>2011</v>
      </c>
      <c r="C1608" s="46">
        <v>6</v>
      </c>
      <c r="D1608" s="46">
        <v>29</v>
      </c>
      <c r="E1608" t="s">
        <v>117</v>
      </c>
      <c r="F1608" s="44">
        <v>1</v>
      </c>
      <c r="G1608" s="44" t="s">
        <v>108</v>
      </c>
      <c r="H1608" s="44" t="s">
        <v>935</v>
      </c>
      <c r="I1608"/>
      <c r="J1608" t="s">
        <v>87</v>
      </c>
      <c r="K1608">
        <v>70</v>
      </c>
      <c r="L1608">
        <f t="shared" si="18"/>
        <v>177.8</v>
      </c>
      <c r="M1608">
        <v>78</v>
      </c>
      <c r="N1608">
        <f t="shared" si="19"/>
        <v>198.12</v>
      </c>
      <c r="O1608">
        <v>0</v>
      </c>
      <c r="P1608" t="s">
        <v>102</v>
      </c>
      <c r="R1608"/>
      <c r="S1608" s="45" t="s">
        <v>936</v>
      </c>
    </row>
    <row r="1609" spans="1:19" x14ac:dyDescent="0.35">
      <c r="A1609" s="23">
        <v>40723</v>
      </c>
      <c r="B1609" s="44">
        <v>2011</v>
      </c>
      <c r="C1609" s="46">
        <v>6</v>
      </c>
      <c r="D1609" s="46">
        <v>29</v>
      </c>
      <c r="E1609" t="s">
        <v>117</v>
      </c>
      <c r="F1609" s="44">
        <v>1</v>
      </c>
      <c r="G1609" s="44" t="s">
        <v>108</v>
      </c>
      <c r="H1609" s="44" t="s">
        <v>937</v>
      </c>
      <c r="I1609"/>
      <c r="J1609" t="s">
        <v>87</v>
      </c>
      <c r="K1609">
        <v>70</v>
      </c>
      <c r="L1609">
        <f t="shared" si="18"/>
        <v>177.8</v>
      </c>
      <c r="M1609">
        <v>79</v>
      </c>
      <c r="N1609">
        <f t="shared" si="19"/>
        <v>200.66</v>
      </c>
      <c r="O1609">
        <v>0</v>
      </c>
      <c r="P1609" t="s">
        <v>102</v>
      </c>
      <c r="R1609"/>
      <c r="S1609" s="45" t="s">
        <v>938</v>
      </c>
    </row>
    <row r="1610" spans="1:19" x14ac:dyDescent="0.35">
      <c r="A1610" s="23">
        <v>40723</v>
      </c>
      <c r="B1610" s="44">
        <v>2011</v>
      </c>
      <c r="C1610" s="46">
        <v>6</v>
      </c>
      <c r="D1610" s="46">
        <v>29</v>
      </c>
      <c r="E1610" t="s">
        <v>123</v>
      </c>
      <c r="F1610" s="44">
        <v>1</v>
      </c>
      <c r="G1610" s="44" t="s">
        <v>108</v>
      </c>
      <c r="H1610" s="44" t="s">
        <v>939</v>
      </c>
      <c r="I1610"/>
      <c r="J1610" t="s">
        <v>86</v>
      </c>
      <c r="K1610">
        <v>65</v>
      </c>
      <c r="L1610">
        <f t="shared" si="18"/>
        <v>165.1</v>
      </c>
      <c r="M1610">
        <f>N54169</f>
        <v>0</v>
      </c>
      <c r="N1610">
        <f t="shared" si="19"/>
        <v>0</v>
      </c>
      <c r="O1610">
        <v>0</v>
      </c>
      <c r="P1610" t="s">
        <v>102</v>
      </c>
      <c r="R1610"/>
    </row>
    <row r="1611" spans="1:19" x14ac:dyDescent="0.35">
      <c r="A1611" s="23">
        <v>40723</v>
      </c>
      <c r="B1611" s="44">
        <v>2011</v>
      </c>
      <c r="C1611" s="46">
        <v>6</v>
      </c>
      <c r="D1611" s="46">
        <v>29</v>
      </c>
      <c r="E1611" t="s">
        <v>94</v>
      </c>
      <c r="F1611" s="44">
        <v>1</v>
      </c>
      <c r="G1611" s="44" t="s">
        <v>108</v>
      </c>
      <c r="H1611" s="44" t="s">
        <v>940</v>
      </c>
      <c r="I1611"/>
      <c r="J1611" t="s">
        <v>87</v>
      </c>
      <c r="K1611">
        <v>75</v>
      </c>
      <c r="L1611">
        <f t="shared" si="18"/>
        <v>190.5</v>
      </c>
      <c r="M1611">
        <v>86</v>
      </c>
      <c r="N1611">
        <f t="shared" si="19"/>
        <v>218.44</v>
      </c>
      <c r="O1611">
        <v>0</v>
      </c>
      <c r="P1611" t="s">
        <v>102</v>
      </c>
      <c r="R1611"/>
      <c r="S1611" s="45" t="s">
        <v>941</v>
      </c>
    </row>
    <row r="1612" spans="1:19" x14ac:dyDescent="0.35">
      <c r="A1612" s="23">
        <v>40724</v>
      </c>
      <c r="B1612" s="44">
        <v>2011</v>
      </c>
      <c r="C1612" s="46">
        <v>6</v>
      </c>
      <c r="D1612" s="46">
        <v>30</v>
      </c>
      <c r="E1612" t="s">
        <v>117</v>
      </c>
      <c r="F1612" s="44">
        <v>1</v>
      </c>
      <c r="G1612" s="44" t="s">
        <v>108</v>
      </c>
      <c r="H1612" s="44" t="s">
        <v>942</v>
      </c>
      <c r="I1612" s="45" t="s">
        <v>943</v>
      </c>
      <c r="J1612" t="s">
        <v>87</v>
      </c>
      <c r="K1612">
        <v>70</v>
      </c>
      <c r="L1612">
        <f t="shared" si="18"/>
        <v>177.8</v>
      </c>
      <c r="M1612">
        <v>77</v>
      </c>
      <c r="N1612">
        <f t="shared" si="19"/>
        <v>195.58</v>
      </c>
      <c r="O1612">
        <v>0</v>
      </c>
      <c r="P1612" t="s">
        <v>102</v>
      </c>
      <c r="R1612"/>
      <c r="S1612" s="45" t="s">
        <v>944</v>
      </c>
    </row>
    <row r="1613" spans="1:19" x14ac:dyDescent="0.35">
      <c r="A1613" s="23">
        <v>40724</v>
      </c>
      <c r="B1613" s="44">
        <v>2011</v>
      </c>
      <c r="C1613" s="46">
        <v>6</v>
      </c>
      <c r="D1613" s="46">
        <v>30</v>
      </c>
      <c r="E1613" t="s">
        <v>123</v>
      </c>
      <c r="F1613" s="44">
        <v>1</v>
      </c>
      <c r="G1613" s="44" t="s">
        <v>108</v>
      </c>
      <c r="H1613" s="44" t="s">
        <v>945</v>
      </c>
      <c r="I1613" s="45" t="s">
        <v>946</v>
      </c>
      <c r="J1613" t="s">
        <v>87</v>
      </c>
      <c r="K1613">
        <v>72</v>
      </c>
      <c r="L1613">
        <f t="shared" si="18"/>
        <v>182.88</v>
      </c>
      <c r="M1613">
        <v>82</v>
      </c>
      <c r="N1613">
        <f t="shared" si="19"/>
        <v>208.28</v>
      </c>
      <c r="O1613">
        <v>0</v>
      </c>
      <c r="P1613" t="s">
        <v>102</v>
      </c>
      <c r="R1613"/>
      <c r="S1613" s="45" t="s">
        <v>947</v>
      </c>
    </row>
    <row r="1614" spans="1:19" x14ac:dyDescent="0.35">
      <c r="A1614" s="23">
        <v>40724</v>
      </c>
      <c r="B1614" s="44">
        <v>2011</v>
      </c>
      <c r="C1614" s="46">
        <v>6</v>
      </c>
      <c r="D1614" s="46">
        <v>30</v>
      </c>
      <c r="E1614" t="s">
        <v>932</v>
      </c>
      <c r="F1614" s="44">
        <v>1</v>
      </c>
      <c r="G1614" s="44" t="s">
        <v>108</v>
      </c>
      <c r="H1614" s="44" t="s">
        <v>948</v>
      </c>
      <c r="I1614" s="45" t="s">
        <v>949</v>
      </c>
      <c r="J1614" t="s">
        <v>87</v>
      </c>
      <c r="K1614">
        <v>69</v>
      </c>
      <c r="L1614">
        <f t="shared" si="18"/>
        <v>175.26</v>
      </c>
      <c r="M1614">
        <v>79</v>
      </c>
      <c r="N1614">
        <f t="shared" si="19"/>
        <v>200.66</v>
      </c>
      <c r="O1614">
        <v>0</v>
      </c>
      <c r="P1614" t="s">
        <v>102</v>
      </c>
      <c r="R1614"/>
      <c r="S1614" s="45" t="s">
        <v>950</v>
      </c>
    </row>
    <row r="1615" spans="1:19" x14ac:dyDescent="0.35">
      <c r="A1615" s="23">
        <v>40724</v>
      </c>
      <c r="B1615" s="44">
        <v>2011</v>
      </c>
      <c r="C1615" s="46">
        <v>6</v>
      </c>
      <c r="D1615" s="46">
        <v>30</v>
      </c>
      <c r="E1615" t="s">
        <v>932</v>
      </c>
      <c r="F1615" s="44">
        <v>1</v>
      </c>
      <c r="G1615" s="44" t="s">
        <v>108</v>
      </c>
      <c r="H1615" s="44" t="s">
        <v>951</v>
      </c>
      <c r="I1615" s="45" t="s">
        <v>952</v>
      </c>
      <c r="J1615" t="s">
        <v>86</v>
      </c>
      <c r="K1615">
        <v>64</v>
      </c>
      <c r="L1615">
        <f t="shared" si="18"/>
        <v>162.56</v>
      </c>
      <c r="M1615">
        <v>71</v>
      </c>
      <c r="N1615">
        <f t="shared" si="19"/>
        <v>180.34</v>
      </c>
      <c r="O1615">
        <v>0</v>
      </c>
      <c r="P1615" t="s">
        <v>102</v>
      </c>
      <c r="R1615"/>
      <c r="S1615" s="45" t="s">
        <v>953</v>
      </c>
    </row>
    <row r="1616" spans="1:19" x14ac:dyDescent="0.35">
      <c r="A1616" s="23">
        <v>40724</v>
      </c>
      <c r="B1616" s="44">
        <v>2011</v>
      </c>
      <c r="C1616" s="46">
        <v>6</v>
      </c>
      <c r="D1616" s="46">
        <v>30</v>
      </c>
      <c r="E1616" t="s">
        <v>117</v>
      </c>
      <c r="F1616" s="44">
        <v>1</v>
      </c>
      <c r="G1616" s="44" t="s">
        <v>108</v>
      </c>
      <c r="H1616" s="44" t="s">
        <v>954</v>
      </c>
      <c r="I1616" s="45" t="s">
        <v>955</v>
      </c>
      <c r="J1616" t="s">
        <v>86</v>
      </c>
      <c r="K1616">
        <v>58</v>
      </c>
      <c r="L1616">
        <f t="shared" si="18"/>
        <v>147.32</v>
      </c>
      <c r="M1616">
        <v>65</v>
      </c>
      <c r="N1616">
        <f t="shared" si="19"/>
        <v>165.1</v>
      </c>
      <c r="O1616">
        <v>0</v>
      </c>
      <c r="P1616" t="s">
        <v>102</v>
      </c>
      <c r="R1616"/>
      <c r="S1616" s="45" t="s">
        <v>956</v>
      </c>
    </row>
    <row r="1617" spans="1:19" x14ac:dyDescent="0.35">
      <c r="A1617" s="23">
        <v>40725</v>
      </c>
      <c r="B1617" s="44">
        <v>2011</v>
      </c>
      <c r="C1617" s="25">
        <v>7</v>
      </c>
      <c r="D1617" s="25">
        <v>1</v>
      </c>
      <c r="E1617" t="s">
        <v>932</v>
      </c>
      <c r="F1617" s="44">
        <v>1</v>
      </c>
      <c r="G1617" s="44"/>
      <c r="H1617" s="44"/>
      <c r="I1617"/>
      <c r="J1617" t="s">
        <v>87</v>
      </c>
      <c r="K1617">
        <v>75</v>
      </c>
      <c r="L1617">
        <f t="shared" si="18"/>
        <v>190.5</v>
      </c>
      <c r="M1617">
        <v>83</v>
      </c>
      <c r="N1617">
        <f t="shared" si="19"/>
        <v>210.82</v>
      </c>
      <c r="O1617">
        <v>1</v>
      </c>
      <c r="P1617" t="s">
        <v>101</v>
      </c>
      <c r="R1617"/>
    </row>
    <row r="1618" spans="1:19" x14ac:dyDescent="0.35">
      <c r="A1618" s="23">
        <v>40725</v>
      </c>
      <c r="B1618" s="44">
        <v>2011</v>
      </c>
      <c r="C1618" s="25">
        <v>7</v>
      </c>
      <c r="D1618" s="25">
        <v>1</v>
      </c>
      <c r="E1618" t="s">
        <v>932</v>
      </c>
      <c r="F1618" s="44">
        <v>1</v>
      </c>
      <c r="G1618" s="44"/>
      <c r="H1618" s="44"/>
      <c r="I1618"/>
      <c r="J1618" t="s">
        <v>87</v>
      </c>
      <c r="K1618">
        <v>72</v>
      </c>
      <c r="L1618">
        <f t="shared" si="18"/>
        <v>182.88</v>
      </c>
      <c r="M1618">
        <v>82</v>
      </c>
      <c r="N1618">
        <f t="shared" si="19"/>
        <v>208.28</v>
      </c>
      <c r="O1618">
        <v>1</v>
      </c>
      <c r="P1618" t="s">
        <v>101</v>
      </c>
      <c r="R1618"/>
    </row>
    <row r="1619" spans="1:19" x14ac:dyDescent="0.35">
      <c r="A1619" s="23">
        <v>40725</v>
      </c>
      <c r="B1619" s="44">
        <v>2011</v>
      </c>
      <c r="C1619" s="25">
        <v>7</v>
      </c>
      <c r="D1619" s="25">
        <v>1</v>
      </c>
      <c r="E1619" t="s">
        <v>117</v>
      </c>
      <c r="F1619" s="44">
        <v>1</v>
      </c>
      <c r="G1619" s="44"/>
      <c r="H1619" s="44"/>
      <c r="I1619"/>
      <c r="J1619" t="s">
        <v>87</v>
      </c>
      <c r="K1619">
        <v>72</v>
      </c>
      <c r="L1619">
        <f t="shared" si="18"/>
        <v>182.88</v>
      </c>
      <c r="M1619">
        <v>79</v>
      </c>
      <c r="N1619">
        <f t="shared" si="19"/>
        <v>200.66</v>
      </c>
      <c r="O1619">
        <v>1</v>
      </c>
      <c r="P1619" t="s">
        <v>101</v>
      </c>
      <c r="R1619"/>
    </row>
    <row r="1620" spans="1:19" x14ac:dyDescent="0.35">
      <c r="A1620" s="23">
        <v>40725</v>
      </c>
      <c r="B1620" s="44">
        <v>2011</v>
      </c>
      <c r="C1620" s="25">
        <v>7</v>
      </c>
      <c r="D1620" s="25">
        <v>1</v>
      </c>
      <c r="E1620" s="34" t="s">
        <v>94</v>
      </c>
      <c r="F1620" s="44">
        <v>1</v>
      </c>
      <c r="G1620" s="44" t="s">
        <v>108</v>
      </c>
      <c r="H1620" s="44" t="s">
        <v>940</v>
      </c>
      <c r="I1620" s="34"/>
      <c r="J1620" s="47" t="s">
        <v>87</v>
      </c>
      <c r="K1620" s="34">
        <v>75</v>
      </c>
      <c r="L1620">
        <f t="shared" si="18"/>
        <v>190.5</v>
      </c>
      <c r="M1620" s="34">
        <v>86</v>
      </c>
      <c r="N1620">
        <f t="shared" si="19"/>
        <v>218.44</v>
      </c>
      <c r="O1620">
        <v>0</v>
      </c>
      <c r="P1620" s="34" t="s">
        <v>102</v>
      </c>
      <c r="Q1620" s="34"/>
      <c r="R1620">
        <v>1</v>
      </c>
      <c r="S1620" s="45" t="s">
        <v>957</v>
      </c>
    </row>
    <row r="1621" spans="1:19" x14ac:dyDescent="0.35">
      <c r="A1621" s="23">
        <v>40725</v>
      </c>
      <c r="B1621" s="44">
        <v>2011</v>
      </c>
      <c r="C1621" s="25">
        <v>7</v>
      </c>
      <c r="D1621" s="25">
        <v>1</v>
      </c>
      <c r="E1621" t="s">
        <v>117</v>
      </c>
      <c r="F1621" s="44">
        <v>1</v>
      </c>
      <c r="G1621" s="44" t="s">
        <v>108</v>
      </c>
      <c r="H1621" s="44" t="s">
        <v>958</v>
      </c>
      <c r="I1621"/>
      <c r="J1621" t="s">
        <v>87</v>
      </c>
      <c r="K1621">
        <v>69</v>
      </c>
      <c r="L1621">
        <f t="shared" si="18"/>
        <v>175.26</v>
      </c>
      <c r="M1621">
        <v>79</v>
      </c>
      <c r="N1621">
        <f t="shared" si="19"/>
        <v>200.66</v>
      </c>
      <c r="O1621">
        <v>0</v>
      </c>
      <c r="P1621" t="s">
        <v>102</v>
      </c>
      <c r="R1621" s="34"/>
    </row>
    <row r="1622" spans="1:19" x14ac:dyDescent="0.35">
      <c r="A1622" s="23">
        <v>40726</v>
      </c>
      <c r="B1622" s="44">
        <v>2011</v>
      </c>
      <c r="C1622" s="25">
        <v>7</v>
      </c>
      <c r="D1622" s="25">
        <v>2</v>
      </c>
      <c r="E1622" t="s">
        <v>932</v>
      </c>
      <c r="F1622" s="44">
        <v>1</v>
      </c>
      <c r="G1622" s="44"/>
      <c r="H1622" s="44"/>
      <c r="I1622"/>
      <c r="J1622" t="s">
        <v>86</v>
      </c>
      <c r="K1622">
        <v>63</v>
      </c>
      <c r="L1622">
        <f t="shared" si="18"/>
        <v>160.02000000000001</v>
      </c>
      <c r="M1622">
        <v>71</v>
      </c>
      <c r="N1622">
        <f t="shared" si="19"/>
        <v>180.34</v>
      </c>
      <c r="O1622">
        <v>1</v>
      </c>
      <c r="P1622" t="s">
        <v>101</v>
      </c>
      <c r="R1622" s="34"/>
    </row>
    <row r="1623" spans="1:19" x14ac:dyDescent="0.35">
      <c r="A1623" s="23">
        <v>40726</v>
      </c>
      <c r="B1623" s="44">
        <v>2011</v>
      </c>
      <c r="C1623" s="25">
        <v>7</v>
      </c>
      <c r="D1623" s="25">
        <v>2</v>
      </c>
      <c r="E1623" t="s">
        <v>932</v>
      </c>
      <c r="F1623" s="44">
        <v>1</v>
      </c>
      <c r="G1623" s="44"/>
      <c r="H1623" s="44"/>
      <c r="I1623"/>
      <c r="J1623" t="s">
        <v>87</v>
      </c>
      <c r="K1623">
        <v>73</v>
      </c>
      <c r="L1623">
        <f t="shared" si="18"/>
        <v>185.42000000000002</v>
      </c>
      <c r="M1623">
        <v>81</v>
      </c>
      <c r="N1623">
        <f t="shared" si="19"/>
        <v>205.74</v>
      </c>
      <c r="O1623">
        <v>1</v>
      </c>
      <c r="P1623" t="s">
        <v>101</v>
      </c>
      <c r="R1623" s="34"/>
    </row>
    <row r="1624" spans="1:19" x14ac:dyDescent="0.35">
      <c r="A1624" s="23">
        <v>40726</v>
      </c>
      <c r="B1624" s="44">
        <v>2011</v>
      </c>
      <c r="C1624" s="25">
        <v>7</v>
      </c>
      <c r="D1624" s="25">
        <v>2</v>
      </c>
      <c r="E1624" t="s">
        <v>94</v>
      </c>
      <c r="F1624" s="44">
        <v>1</v>
      </c>
      <c r="G1624" s="44"/>
      <c r="H1624" s="44"/>
      <c r="I1624"/>
      <c r="J1624" t="s">
        <v>87</v>
      </c>
      <c r="K1624">
        <v>66</v>
      </c>
      <c r="L1624">
        <f t="shared" si="18"/>
        <v>167.64000000000001</v>
      </c>
      <c r="M1624">
        <v>74</v>
      </c>
      <c r="N1624">
        <f t="shared" si="19"/>
        <v>187.96</v>
      </c>
      <c r="O1624">
        <v>1</v>
      </c>
      <c r="P1624" t="s">
        <v>101</v>
      </c>
      <c r="R1624" s="34"/>
    </row>
    <row r="1625" spans="1:19" x14ac:dyDescent="0.35">
      <c r="A1625" s="23">
        <v>40726</v>
      </c>
      <c r="B1625" s="44">
        <v>2011</v>
      </c>
      <c r="C1625" s="25">
        <v>7</v>
      </c>
      <c r="D1625" s="25">
        <v>2</v>
      </c>
      <c r="E1625" t="s">
        <v>94</v>
      </c>
      <c r="F1625" s="44">
        <v>1</v>
      </c>
      <c r="G1625" s="44" t="s">
        <v>108</v>
      </c>
      <c r="H1625" s="44" t="s">
        <v>959</v>
      </c>
      <c r="I1625" s="45"/>
      <c r="J1625" t="s">
        <v>87</v>
      </c>
      <c r="K1625">
        <v>67</v>
      </c>
      <c r="L1625">
        <f t="shared" si="18"/>
        <v>170.18</v>
      </c>
      <c r="M1625">
        <v>75</v>
      </c>
      <c r="N1625">
        <f t="shared" si="19"/>
        <v>190.5</v>
      </c>
      <c r="O1625">
        <v>1</v>
      </c>
      <c r="P1625" t="s">
        <v>100</v>
      </c>
      <c r="R1625" s="34"/>
    </row>
    <row r="1626" spans="1:19" x14ac:dyDescent="0.35">
      <c r="A1626" s="23">
        <v>40726</v>
      </c>
      <c r="B1626" s="44">
        <v>2011</v>
      </c>
      <c r="C1626" s="25">
        <v>7</v>
      </c>
      <c r="D1626" s="25">
        <v>2</v>
      </c>
      <c r="E1626" t="s">
        <v>94</v>
      </c>
      <c r="F1626" s="44">
        <v>1</v>
      </c>
      <c r="G1626" s="44"/>
      <c r="H1626" s="44"/>
      <c r="I1626"/>
      <c r="J1626" t="s">
        <v>87</v>
      </c>
      <c r="K1626">
        <v>77</v>
      </c>
      <c r="L1626">
        <f t="shared" si="18"/>
        <v>195.58</v>
      </c>
      <c r="M1626">
        <v>87</v>
      </c>
      <c r="N1626">
        <f t="shared" si="19"/>
        <v>220.98</v>
      </c>
      <c r="O1626">
        <v>1</v>
      </c>
      <c r="P1626" t="s">
        <v>101</v>
      </c>
      <c r="R1626" s="34"/>
    </row>
    <row r="1627" spans="1:19" x14ac:dyDescent="0.35">
      <c r="A1627" s="23">
        <v>40726</v>
      </c>
      <c r="B1627" s="44">
        <v>2011</v>
      </c>
      <c r="C1627" s="25">
        <v>7</v>
      </c>
      <c r="D1627" s="25">
        <v>2</v>
      </c>
      <c r="E1627" s="48" t="s">
        <v>960</v>
      </c>
      <c r="F1627" s="44">
        <v>1</v>
      </c>
      <c r="G1627" s="44"/>
      <c r="H1627" s="44"/>
      <c r="I1627" s="34"/>
      <c r="J1627" s="48" t="s">
        <v>87</v>
      </c>
      <c r="K1627" s="34">
        <v>76</v>
      </c>
      <c r="L1627">
        <f t="shared" si="18"/>
        <v>193.04</v>
      </c>
      <c r="M1627" s="34">
        <v>86</v>
      </c>
      <c r="N1627">
        <f t="shared" si="19"/>
        <v>218.44</v>
      </c>
      <c r="O1627">
        <v>1</v>
      </c>
      <c r="P1627" s="48" t="s">
        <v>101</v>
      </c>
      <c r="Q1627" s="48"/>
      <c r="R1627" s="34"/>
      <c r="S1627" s="34"/>
    </row>
    <row r="1628" spans="1:19" x14ac:dyDescent="0.35">
      <c r="A1628" s="23">
        <v>40726</v>
      </c>
      <c r="B1628" s="44">
        <v>2011</v>
      </c>
      <c r="C1628" s="25">
        <v>7</v>
      </c>
      <c r="D1628" s="25">
        <v>2</v>
      </c>
      <c r="E1628" s="48" t="s">
        <v>960</v>
      </c>
      <c r="F1628" s="44">
        <v>1</v>
      </c>
      <c r="G1628" s="44"/>
      <c r="H1628" s="44"/>
      <c r="I1628" s="34"/>
      <c r="J1628" s="47" t="s">
        <v>87</v>
      </c>
      <c r="K1628" s="34">
        <v>77</v>
      </c>
      <c r="L1628">
        <f t="shared" si="18"/>
        <v>195.58</v>
      </c>
      <c r="M1628" s="34">
        <v>86</v>
      </c>
      <c r="N1628">
        <f t="shared" si="19"/>
        <v>218.44</v>
      </c>
      <c r="O1628">
        <v>1</v>
      </c>
      <c r="P1628" s="48" t="s">
        <v>101</v>
      </c>
      <c r="Q1628" s="48"/>
      <c r="R1628"/>
      <c r="S1628" s="34"/>
    </row>
    <row r="1629" spans="1:19" x14ac:dyDescent="0.35">
      <c r="A1629" s="23">
        <v>40726</v>
      </c>
      <c r="B1629" s="44">
        <v>2011</v>
      </c>
      <c r="C1629" s="25">
        <v>7</v>
      </c>
      <c r="D1629" s="25">
        <v>2</v>
      </c>
      <c r="E1629" s="48" t="s">
        <v>961</v>
      </c>
      <c r="F1629" s="44">
        <v>1</v>
      </c>
      <c r="G1629" s="44"/>
      <c r="H1629" s="44"/>
      <c r="I1629" s="34"/>
      <c r="J1629" s="48" t="s">
        <v>87</v>
      </c>
      <c r="K1629" s="34">
        <v>69</v>
      </c>
      <c r="L1629">
        <f t="shared" si="18"/>
        <v>175.26</v>
      </c>
      <c r="M1629" s="34">
        <v>77</v>
      </c>
      <c r="N1629">
        <f t="shared" si="19"/>
        <v>195.58</v>
      </c>
      <c r="O1629">
        <v>1</v>
      </c>
      <c r="P1629" s="48" t="s">
        <v>101</v>
      </c>
      <c r="Q1629" s="48"/>
      <c r="R1629"/>
      <c r="S1629" s="34"/>
    </row>
    <row r="1630" spans="1:19" x14ac:dyDescent="0.35">
      <c r="A1630" s="23">
        <v>40726</v>
      </c>
      <c r="B1630" s="44">
        <v>2011</v>
      </c>
      <c r="C1630" s="25">
        <v>7</v>
      </c>
      <c r="D1630" s="25">
        <v>2</v>
      </c>
      <c r="E1630" s="48" t="s">
        <v>962</v>
      </c>
      <c r="F1630" s="44">
        <v>1</v>
      </c>
      <c r="G1630" s="44"/>
      <c r="H1630" s="44"/>
      <c r="I1630" s="34"/>
      <c r="J1630" s="47" t="s">
        <v>87</v>
      </c>
      <c r="K1630" s="34">
        <v>73</v>
      </c>
      <c r="L1630">
        <f t="shared" si="18"/>
        <v>185.42000000000002</v>
      </c>
      <c r="M1630" s="34">
        <v>81</v>
      </c>
      <c r="N1630">
        <f t="shared" si="19"/>
        <v>205.74</v>
      </c>
      <c r="O1630">
        <v>1</v>
      </c>
      <c r="P1630" s="48" t="s">
        <v>101</v>
      </c>
      <c r="Q1630" s="48"/>
      <c r="R1630"/>
      <c r="S1630" s="34"/>
    </row>
    <row r="1631" spans="1:19" x14ac:dyDescent="0.35">
      <c r="A1631" s="23">
        <v>40726</v>
      </c>
      <c r="B1631" s="44">
        <v>2011</v>
      </c>
      <c r="C1631" s="25">
        <v>7</v>
      </c>
      <c r="D1631" s="25">
        <v>2</v>
      </c>
      <c r="E1631" s="48" t="s">
        <v>962</v>
      </c>
      <c r="F1631" s="44">
        <v>1</v>
      </c>
      <c r="G1631" s="44"/>
      <c r="H1631" s="44"/>
      <c r="I1631" s="34"/>
      <c r="J1631" s="47" t="s">
        <v>86</v>
      </c>
      <c r="K1631" s="34">
        <v>71</v>
      </c>
      <c r="L1631">
        <f t="shared" si="18"/>
        <v>180.34</v>
      </c>
      <c r="M1631" s="34">
        <v>80</v>
      </c>
      <c r="N1631">
        <f t="shared" si="19"/>
        <v>203.2</v>
      </c>
      <c r="O1631">
        <v>1</v>
      </c>
      <c r="P1631" s="48" t="s">
        <v>101</v>
      </c>
      <c r="Q1631" s="48"/>
      <c r="R1631" s="34"/>
      <c r="S1631" s="34"/>
    </row>
    <row r="1632" spans="1:19" x14ac:dyDescent="0.35">
      <c r="A1632" s="23">
        <v>40726</v>
      </c>
      <c r="B1632" s="44">
        <v>2011</v>
      </c>
      <c r="C1632" s="25">
        <v>7</v>
      </c>
      <c r="D1632" s="25">
        <v>2</v>
      </c>
      <c r="E1632" s="48" t="s">
        <v>962</v>
      </c>
      <c r="F1632" s="44">
        <v>1</v>
      </c>
      <c r="G1632" s="44"/>
      <c r="H1632" s="44"/>
      <c r="I1632" s="34"/>
      <c r="J1632" s="47" t="s">
        <v>87</v>
      </c>
      <c r="K1632" s="34">
        <v>72</v>
      </c>
      <c r="L1632">
        <f t="shared" si="18"/>
        <v>182.88</v>
      </c>
      <c r="M1632" s="34">
        <v>82</v>
      </c>
      <c r="N1632">
        <f t="shared" si="19"/>
        <v>208.28</v>
      </c>
      <c r="O1632">
        <v>1</v>
      </c>
      <c r="P1632" s="48" t="s">
        <v>101</v>
      </c>
      <c r="Q1632" s="48"/>
      <c r="R1632"/>
      <c r="S1632" s="34"/>
    </row>
    <row r="1633" spans="1:18" x14ac:dyDescent="0.35">
      <c r="A1633" s="23">
        <v>40726</v>
      </c>
      <c r="B1633" s="44">
        <v>2011</v>
      </c>
      <c r="C1633" s="25">
        <v>7</v>
      </c>
      <c r="D1633" s="25">
        <v>2</v>
      </c>
      <c r="E1633" t="s">
        <v>932</v>
      </c>
      <c r="F1633" s="44">
        <v>1</v>
      </c>
      <c r="G1633" s="44" t="s">
        <v>108</v>
      </c>
      <c r="H1633" s="44" t="s">
        <v>963</v>
      </c>
      <c r="I1633"/>
      <c r="J1633" t="s">
        <v>86</v>
      </c>
      <c r="K1633">
        <v>57</v>
      </c>
      <c r="L1633">
        <f t="shared" si="18"/>
        <v>144.78</v>
      </c>
      <c r="M1633">
        <v>64</v>
      </c>
      <c r="N1633">
        <f t="shared" si="19"/>
        <v>162.56</v>
      </c>
      <c r="O1633">
        <v>0</v>
      </c>
      <c r="P1633" t="s">
        <v>102</v>
      </c>
      <c r="R1633"/>
    </row>
    <row r="1634" spans="1:18" x14ac:dyDescent="0.35">
      <c r="A1634" s="23">
        <v>40727</v>
      </c>
      <c r="B1634" s="44">
        <v>2011</v>
      </c>
      <c r="C1634" s="25">
        <v>7</v>
      </c>
      <c r="D1634" s="25">
        <v>3</v>
      </c>
      <c r="E1634" t="s">
        <v>117</v>
      </c>
      <c r="F1634" s="44">
        <v>1</v>
      </c>
      <c r="G1634" s="44"/>
      <c r="H1634" s="44"/>
      <c r="I1634"/>
      <c r="J1634" t="s">
        <v>86</v>
      </c>
      <c r="K1634">
        <v>68</v>
      </c>
      <c r="L1634">
        <f t="shared" si="18"/>
        <v>172.72</v>
      </c>
      <c r="M1634">
        <v>76</v>
      </c>
      <c r="N1634">
        <f t="shared" si="19"/>
        <v>193.04</v>
      </c>
      <c r="O1634">
        <v>1</v>
      </c>
      <c r="P1634" t="s">
        <v>101</v>
      </c>
      <c r="R1634"/>
    </row>
    <row r="1635" spans="1:18" x14ac:dyDescent="0.35">
      <c r="A1635" s="23">
        <v>40727</v>
      </c>
      <c r="B1635" s="44">
        <v>2011</v>
      </c>
      <c r="C1635" s="25">
        <v>7</v>
      </c>
      <c r="D1635" s="25">
        <v>3</v>
      </c>
      <c r="E1635" t="s">
        <v>94</v>
      </c>
      <c r="F1635" s="44">
        <v>1</v>
      </c>
      <c r="G1635" s="44"/>
      <c r="H1635" s="44"/>
      <c r="I1635"/>
      <c r="J1635" t="s">
        <v>87</v>
      </c>
      <c r="K1635">
        <v>74</v>
      </c>
      <c r="L1635">
        <f t="shared" si="18"/>
        <v>187.96</v>
      </c>
      <c r="M1635">
        <v>85</v>
      </c>
      <c r="N1635">
        <f t="shared" si="19"/>
        <v>215.9</v>
      </c>
      <c r="O1635">
        <v>1</v>
      </c>
      <c r="P1635" t="s">
        <v>100</v>
      </c>
      <c r="R1635"/>
    </row>
    <row r="1636" spans="1:18" x14ac:dyDescent="0.35">
      <c r="A1636" s="23">
        <v>40727</v>
      </c>
      <c r="B1636" s="44">
        <v>2011</v>
      </c>
      <c r="C1636" s="25">
        <v>7</v>
      </c>
      <c r="D1636" s="25">
        <v>3</v>
      </c>
      <c r="E1636" t="s">
        <v>94</v>
      </c>
      <c r="F1636" s="44">
        <v>1</v>
      </c>
      <c r="G1636" s="44"/>
      <c r="H1636" s="44"/>
      <c r="I1636"/>
      <c r="J1636" t="s">
        <v>86</v>
      </c>
      <c r="K1636">
        <v>63</v>
      </c>
      <c r="L1636">
        <f t="shared" si="18"/>
        <v>160.02000000000001</v>
      </c>
      <c r="M1636">
        <v>69</v>
      </c>
      <c r="N1636">
        <f t="shared" si="19"/>
        <v>175.26</v>
      </c>
      <c r="O1636">
        <v>1</v>
      </c>
      <c r="P1636" t="s">
        <v>101</v>
      </c>
      <c r="R1636"/>
    </row>
    <row r="1637" spans="1:18" x14ac:dyDescent="0.35">
      <c r="A1637" s="23">
        <v>40727</v>
      </c>
      <c r="B1637" s="44">
        <v>2011</v>
      </c>
      <c r="C1637" s="25">
        <v>7</v>
      </c>
      <c r="D1637" s="25">
        <v>3</v>
      </c>
      <c r="E1637" t="s">
        <v>94</v>
      </c>
      <c r="F1637" s="44">
        <v>1</v>
      </c>
      <c r="G1637" s="44"/>
      <c r="H1637" s="44"/>
      <c r="I1637"/>
      <c r="J1637" t="s">
        <v>87</v>
      </c>
      <c r="K1637">
        <v>72</v>
      </c>
      <c r="L1637">
        <f t="shared" si="18"/>
        <v>182.88</v>
      </c>
      <c r="M1637">
        <v>82</v>
      </c>
      <c r="N1637">
        <f t="shared" si="19"/>
        <v>208.28</v>
      </c>
      <c r="O1637">
        <v>1</v>
      </c>
      <c r="P1637" t="s">
        <v>101</v>
      </c>
      <c r="R1637"/>
    </row>
    <row r="1638" spans="1:18" x14ac:dyDescent="0.35">
      <c r="A1638" s="23">
        <v>40727</v>
      </c>
      <c r="B1638" s="44">
        <v>2011</v>
      </c>
      <c r="C1638" s="25">
        <v>7</v>
      </c>
      <c r="D1638" s="25">
        <v>3</v>
      </c>
      <c r="E1638" t="s">
        <v>94</v>
      </c>
      <c r="F1638" s="44">
        <v>1</v>
      </c>
      <c r="G1638" s="44"/>
      <c r="H1638" s="44"/>
      <c r="I1638"/>
      <c r="J1638" t="s">
        <v>87</v>
      </c>
      <c r="K1638">
        <v>67</v>
      </c>
      <c r="L1638">
        <f t="shared" si="18"/>
        <v>170.18</v>
      </c>
      <c r="M1638">
        <v>77</v>
      </c>
      <c r="N1638">
        <f t="shared" si="19"/>
        <v>195.58</v>
      </c>
      <c r="O1638">
        <v>1</v>
      </c>
      <c r="P1638" t="s">
        <v>101</v>
      </c>
      <c r="R1638"/>
    </row>
    <row r="1639" spans="1:18" x14ac:dyDescent="0.35">
      <c r="A1639" s="23">
        <v>40727</v>
      </c>
      <c r="B1639" s="44">
        <v>2011</v>
      </c>
      <c r="C1639" s="25">
        <v>7</v>
      </c>
      <c r="D1639" s="25">
        <v>3</v>
      </c>
      <c r="E1639" s="45" t="s">
        <v>962</v>
      </c>
      <c r="F1639" s="44">
        <v>1</v>
      </c>
      <c r="G1639" s="44"/>
      <c r="H1639" s="44"/>
      <c r="I1639"/>
      <c r="J1639" s="45" t="s">
        <v>87</v>
      </c>
      <c r="K1639">
        <v>69</v>
      </c>
      <c r="L1639">
        <f t="shared" si="18"/>
        <v>175.26</v>
      </c>
      <c r="M1639">
        <v>80</v>
      </c>
      <c r="N1639">
        <f t="shared" si="19"/>
        <v>203.2</v>
      </c>
      <c r="O1639">
        <v>1</v>
      </c>
      <c r="P1639" s="45" t="s">
        <v>101</v>
      </c>
      <c r="Q1639" s="45"/>
      <c r="R1639"/>
    </row>
    <row r="1640" spans="1:18" x14ac:dyDescent="0.35">
      <c r="A1640" s="23">
        <v>40727</v>
      </c>
      <c r="B1640" s="44">
        <v>2011</v>
      </c>
      <c r="C1640" s="25">
        <v>7</v>
      </c>
      <c r="D1640" s="25">
        <v>3</v>
      </c>
      <c r="E1640" s="45" t="s">
        <v>960</v>
      </c>
      <c r="F1640" s="44">
        <v>1</v>
      </c>
      <c r="G1640" s="44"/>
      <c r="H1640" s="44"/>
      <c r="I1640"/>
      <c r="J1640" s="45" t="s">
        <v>87</v>
      </c>
      <c r="K1640">
        <v>70</v>
      </c>
      <c r="L1640">
        <f t="shared" si="18"/>
        <v>177.8</v>
      </c>
      <c r="M1640">
        <v>78</v>
      </c>
      <c r="N1640">
        <f t="shared" si="19"/>
        <v>198.12</v>
      </c>
      <c r="O1640">
        <v>1</v>
      </c>
      <c r="P1640" s="45" t="s">
        <v>101</v>
      </c>
      <c r="Q1640" s="45"/>
      <c r="R1640"/>
    </row>
    <row r="1641" spans="1:18" x14ac:dyDescent="0.35">
      <c r="A1641" s="23">
        <v>40727</v>
      </c>
      <c r="B1641" s="44">
        <v>2011</v>
      </c>
      <c r="C1641" s="25">
        <v>7</v>
      </c>
      <c r="D1641" s="25">
        <v>3</v>
      </c>
      <c r="E1641" s="45" t="s">
        <v>961</v>
      </c>
      <c r="F1641" s="44">
        <v>1</v>
      </c>
      <c r="G1641" s="44"/>
      <c r="H1641" s="44"/>
      <c r="I1641"/>
      <c r="J1641" s="45" t="s">
        <v>87</v>
      </c>
      <c r="K1641">
        <v>65</v>
      </c>
      <c r="L1641">
        <f t="shared" si="18"/>
        <v>165.1</v>
      </c>
      <c r="M1641">
        <v>74</v>
      </c>
      <c r="N1641">
        <f t="shared" si="19"/>
        <v>187.96</v>
      </c>
      <c r="O1641">
        <v>1</v>
      </c>
      <c r="P1641" s="45" t="s">
        <v>101</v>
      </c>
      <c r="Q1641" s="45"/>
      <c r="R1641"/>
    </row>
    <row r="1642" spans="1:18" x14ac:dyDescent="0.35">
      <c r="A1642" s="23">
        <v>40727</v>
      </c>
      <c r="B1642" s="44">
        <v>2011</v>
      </c>
      <c r="C1642" s="25">
        <v>7</v>
      </c>
      <c r="D1642" s="25">
        <v>3</v>
      </c>
      <c r="E1642" s="45" t="s">
        <v>960</v>
      </c>
      <c r="F1642" s="44">
        <v>1</v>
      </c>
      <c r="G1642" s="44"/>
      <c r="H1642" s="44"/>
      <c r="I1642"/>
      <c r="J1642" s="45" t="s">
        <v>87</v>
      </c>
      <c r="K1642">
        <v>73</v>
      </c>
      <c r="L1642">
        <f t="shared" si="18"/>
        <v>185.42000000000002</v>
      </c>
      <c r="M1642">
        <v>81</v>
      </c>
      <c r="N1642">
        <f t="shared" si="19"/>
        <v>205.74</v>
      </c>
      <c r="O1642">
        <v>1</v>
      </c>
      <c r="P1642" s="45" t="s">
        <v>101</v>
      </c>
      <c r="Q1642" s="45"/>
      <c r="R1642"/>
    </row>
    <row r="1643" spans="1:18" x14ac:dyDescent="0.35">
      <c r="A1643" s="23">
        <v>40727</v>
      </c>
      <c r="B1643" s="44">
        <v>2011</v>
      </c>
      <c r="C1643" s="25">
        <v>7</v>
      </c>
      <c r="D1643" s="25">
        <v>3</v>
      </c>
      <c r="E1643" t="s">
        <v>932</v>
      </c>
      <c r="F1643" s="44">
        <v>1</v>
      </c>
      <c r="G1643" s="44" t="s">
        <v>108</v>
      </c>
      <c r="H1643" s="44" t="s">
        <v>964</v>
      </c>
      <c r="I1643"/>
      <c r="J1643" t="s">
        <v>87</v>
      </c>
      <c r="K1643">
        <v>69</v>
      </c>
      <c r="L1643">
        <f t="shared" si="18"/>
        <v>175.26</v>
      </c>
      <c r="M1643">
        <v>76</v>
      </c>
      <c r="N1643">
        <f t="shared" si="19"/>
        <v>193.04</v>
      </c>
      <c r="O1643">
        <v>0</v>
      </c>
      <c r="P1643" t="s">
        <v>102</v>
      </c>
      <c r="R1643"/>
    </row>
    <row r="1644" spans="1:18" x14ac:dyDescent="0.35">
      <c r="A1644" s="23">
        <v>40727</v>
      </c>
      <c r="B1644" s="44">
        <v>2011</v>
      </c>
      <c r="C1644" s="25">
        <v>7</v>
      </c>
      <c r="D1644" s="25">
        <v>3</v>
      </c>
      <c r="E1644" t="s">
        <v>117</v>
      </c>
      <c r="F1644" s="44">
        <v>1</v>
      </c>
      <c r="G1644" s="44" t="s">
        <v>108</v>
      </c>
      <c r="H1644" s="44" t="s">
        <v>965</v>
      </c>
      <c r="I1644"/>
      <c r="J1644" t="s">
        <v>87</v>
      </c>
      <c r="K1644">
        <v>65</v>
      </c>
      <c r="L1644">
        <f t="shared" si="18"/>
        <v>165.1</v>
      </c>
      <c r="M1644">
        <v>73</v>
      </c>
      <c r="N1644">
        <f t="shared" si="19"/>
        <v>185.42000000000002</v>
      </c>
      <c r="O1644">
        <v>0</v>
      </c>
      <c r="P1644" t="s">
        <v>102</v>
      </c>
      <c r="R1644"/>
    </row>
    <row r="1645" spans="1:18" x14ac:dyDescent="0.35">
      <c r="A1645" s="23">
        <v>40727</v>
      </c>
      <c r="B1645" s="44">
        <v>2011</v>
      </c>
      <c r="C1645" s="25">
        <v>7</v>
      </c>
      <c r="D1645" s="25">
        <v>3</v>
      </c>
      <c r="E1645" t="s">
        <v>117</v>
      </c>
      <c r="F1645" s="44">
        <v>1</v>
      </c>
      <c r="G1645" s="44" t="s">
        <v>108</v>
      </c>
      <c r="H1645" s="44" t="s">
        <v>966</v>
      </c>
      <c r="I1645"/>
      <c r="J1645" t="s">
        <v>86</v>
      </c>
      <c r="K1645">
        <v>57</v>
      </c>
      <c r="L1645">
        <f t="shared" si="18"/>
        <v>144.78</v>
      </c>
      <c r="M1645">
        <v>64</v>
      </c>
      <c r="N1645">
        <f t="shared" si="19"/>
        <v>162.56</v>
      </c>
      <c r="O1645">
        <v>0</v>
      </c>
      <c r="P1645" t="s">
        <v>102</v>
      </c>
      <c r="R1645"/>
    </row>
    <row r="1646" spans="1:18" x14ac:dyDescent="0.35">
      <c r="A1646" s="23">
        <v>40727</v>
      </c>
      <c r="B1646" s="44">
        <v>2011</v>
      </c>
      <c r="C1646" s="25">
        <v>7</v>
      </c>
      <c r="D1646" s="25">
        <v>3</v>
      </c>
      <c r="E1646" t="s">
        <v>94</v>
      </c>
      <c r="F1646" s="44">
        <v>1</v>
      </c>
      <c r="G1646" s="44" t="s">
        <v>108</v>
      </c>
      <c r="H1646" s="44" t="s">
        <v>967</v>
      </c>
      <c r="I1646"/>
      <c r="J1646" t="s">
        <v>87</v>
      </c>
      <c r="K1646">
        <v>62</v>
      </c>
      <c r="L1646">
        <f t="shared" si="18"/>
        <v>157.47999999999999</v>
      </c>
      <c r="M1646">
        <v>69</v>
      </c>
      <c r="N1646">
        <f t="shared" si="19"/>
        <v>175.26</v>
      </c>
      <c r="O1646">
        <v>0</v>
      </c>
      <c r="P1646" t="s">
        <v>102</v>
      </c>
      <c r="R1646"/>
    </row>
    <row r="1647" spans="1:18" x14ac:dyDescent="0.35">
      <c r="A1647" s="23">
        <v>40728</v>
      </c>
      <c r="B1647" s="44">
        <v>2011</v>
      </c>
      <c r="C1647" s="25">
        <v>7</v>
      </c>
      <c r="D1647" s="25">
        <v>4</v>
      </c>
      <c r="E1647" t="s">
        <v>117</v>
      </c>
      <c r="F1647" s="44">
        <v>1</v>
      </c>
      <c r="G1647" s="44"/>
      <c r="H1647" s="44"/>
      <c r="I1647"/>
      <c r="J1647" t="s">
        <v>86</v>
      </c>
      <c r="K1647">
        <v>60</v>
      </c>
      <c r="L1647">
        <f t="shared" si="18"/>
        <v>152.4</v>
      </c>
      <c r="M1647">
        <v>67</v>
      </c>
      <c r="N1647">
        <f t="shared" si="19"/>
        <v>170.18</v>
      </c>
      <c r="O1647">
        <v>1</v>
      </c>
      <c r="P1647" t="s">
        <v>100</v>
      </c>
      <c r="R1647"/>
    </row>
    <row r="1648" spans="1:18" x14ac:dyDescent="0.35">
      <c r="A1648" s="23">
        <v>40728</v>
      </c>
      <c r="B1648" s="44">
        <v>2011</v>
      </c>
      <c r="C1648" s="25">
        <v>7</v>
      </c>
      <c r="D1648" s="25">
        <v>4</v>
      </c>
      <c r="E1648" t="s">
        <v>117</v>
      </c>
      <c r="F1648" s="44">
        <v>1</v>
      </c>
      <c r="G1648" s="44"/>
      <c r="H1648" s="44"/>
      <c r="I1648"/>
      <c r="J1648" t="s">
        <v>86</v>
      </c>
      <c r="K1648">
        <v>57</v>
      </c>
      <c r="L1648">
        <f t="shared" si="18"/>
        <v>144.78</v>
      </c>
      <c r="M1648">
        <v>64</v>
      </c>
      <c r="N1648">
        <f t="shared" si="19"/>
        <v>162.56</v>
      </c>
      <c r="O1648">
        <v>1</v>
      </c>
      <c r="P1648" t="s">
        <v>100</v>
      </c>
      <c r="R1648"/>
    </row>
    <row r="1649" spans="1:19" x14ac:dyDescent="0.35">
      <c r="A1649" s="23">
        <v>40728</v>
      </c>
      <c r="B1649" s="44">
        <v>2011</v>
      </c>
      <c r="C1649" s="25">
        <v>7</v>
      </c>
      <c r="D1649" s="25">
        <v>4</v>
      </c>
      <c r="E1649" t="s">
        <v>123</v>
      </c>
      <c r="F1649" s="44">
        <v>1</v>
      </c>
      <c r="G1649" s="44"/>
      <c r="H1649" s="44"/>
      <c r="I1649"/>
      <c r="J1649" t="s">
        <v>87</v>
      </c>
      <c r="K1649">
        <v>74</v>
      </c>
      <c r="L1649">
        <f t="shared" si="18"/>
        <v>187.96</v>
      </c>
      <c r="M1649">
        <v>84</v>
      </c>
      <c r="N1649">
        <f t="shared" si="19"/>
        <v>213.36</v>
      </c>
      <c r="O1649">
        <v>1</v>
      </c>
      <c r="P1649" t="s">
        <v>101</v>
      </c>
      <c r="R1649"/>
    </row>
    <row r="1650" spans="1:19" x14ac:dyDescent="0.35">
      <c r="A1650" s="23">
        <v>40728</v>
      </c>
      <c r="B1650" s="44">
        <v>2011</v>
      </c>
      <c r="C1650" s="25">
        <v>7</v>
      </c>
      <c r="D1650" s="25">
        <v>4</v>
      </c>
      <c r="E1650" t="s">
        <v>123</v>
      </c>
      <c r="F1650" s="44">
        <v>1</v>
      </c>
      <c r="G1650" s="44" t="s">
        <v>108</v>
      </c>
      <c r="H1650" s="44" t="s">
        <v>968</v>
      </c>
      <c r="I1650"/>
      <c r="J1650" t="s">
        <v>87</v>
      </c>
      <c r="K1650">
        <v>81</v>
      </c>
      <c r="L1650">
        <f t="shared" si="18"/>
        <v>205.74</v>
      </c>
      <c r="M1650">
        <v>91</v>
      </c>
      <c r="N1650">
        <f t="shared" si="19"/>
        <v>231.14000000000001</v>
      </c>
      <c r="O1650">
        <v>1</v>
      </c>
      <c r="P1650" t="s">
        <v>100</v>
      </c>
      <c r="R1650"/>
      <c r="S1650" t="s">
        <v>969</v>
      </c>
    </row>
    <row r="1651" spans="1:19" x14ac:dyDescent="0.35">
      <c r="A1651" s="23">
        <v>40728</v>
      </c>
      <c r="B1651" s="44">
        <v>2011</v>
      </c>
      <c r="C1651" s="25">
        <v>7</v>
      </c>
      <c r="D1651" s="25">
        <v>4</v>
      </c>
      <c r="E1651" t="s">
        <v>123</v>
      </c>
      <c r="F1651" s="44">
        <v>1</v>
      </c>
      <c r="G1651" s="44"/>
      <c r="H1651" s="44"/>
      <c r="I1651"/>
      <c r="J1651" t="s">
        <v>87</v>
      </c>
      <c r="K1651">
        <v>78</v>
      </c>
      <c r="L1651">
        <f t="shared" si="18"/>
        <v>198.12</v>
      </c>
      <c r="M1651">
        <v>89</v>
      </c>
      <c r="N1651">
        <f t="shared" si="19"/>
        <v>226.06</v>
      </c>
      <c r="O1651">
        <v>1</v>
      </c>
      <c r="P1651" t="s">
        <v>101</v>
      </c>
      <c r="R1651"/>
    </row>
    <row r="1652" spans="1:19" x14ac:dyDescent="0.35">
      <c r="A1652" s="23">
        <v>40728</v>
      </c>
      <c r="B1652" s="44">
        <v>2011</v>
      </c>
      <c r="C1652" s="25">
        <v>7</v>
      </c>
      <c r="D1652" s="25">
        <v>4</v>
      </c>
      <c r="E1652" s="45" t="s">
        <v>124</v>
      </c>
      <c r="F1652" s="44">
        <v>1</v>
      </c>
      <c r="G1652" s="44"/>
      <c r="H1652" s="44"/>
      <c r="I1652"/>
      <c r="J1652" t="s">
        <v>87</v>
      </c>
      <c r="K1652">
        <v>71</v>
      </c>
      <c r="L1652">
        <f t="shared" si="18"/>
        <v>180.34</v>
      </c>
      <c r="M1652">
        <v>80</v>
      </c>
      <c r="N1652">
        <f t="shared" si="19"/>
        <v>203.2</v>
      </c>
      <c r="O1652">
        <v>1</v>
      </c>
      <c r="P1652" t="s">
        <v>101</v>
      </c>
      <c r="R1652"/>
    </row>
    <row r="1653" spans="1:19" x14ac:dyDescent="0.35">
      <c r="A1653" s="23">
        <v>40728</v>
      </c>
      <c r="B1653" s="44">
        <v>2011</v>
      </c>
      <c r="C1653" s="25">
        <v>7</v>
      </c>
      <c r="D1653" s="25">
        <v>4</v>
      </c>
      <c r="E1653" s="45" t="s">
        <v>124</v>
      </c>
      <c r="F1653" s="44">
        <v>1</v>
      </c>
      <c r="G1653" s="44"/>
      <c r="H1653" s="44"/>
      <c r="I1653"/>
      <c r="J1653" t="s">
        <v>87</v>
      </c>
      <c r="K1653">
        <v>66</v>
      </c>
      <c r="L1653">
        <f t="shared" si="18"/>
        <v>167.64000000000001</v>
      </c>
      <c r="M1653">
        <v>77</v>
      </c>
      <c r="N1653">
        <f t="shared" si="19"/>
        <v>195.58</v>
      </c>
      <c r="O1653">
        <v>1</v>
      </c>
      <c r="P1653" t="s">
        <v>101</v>
      </c>
      <c r="R1653"/>
    </row>
    <row r="1654" spans="1:19" x14ac:dyDescent="0.35">
      <c r="A1654" s="23">
        <v>40728</v>
      </c>
      <c r="B1654" s="44">
        <v>2011</v>
      </c>
      <c r="C1654" s="25">
        <v>7</v>
      </c>
      <c r="D1654" s="25">
        <v>4</v>
      </c>
      <c r="E1654" s="45" t="s">
        <v>960</v>
      </c>
      <c r="F1654" s="44">
        <v>1</v>
      </c>
      <c r="G1654" s="44"/>
      <c r="H1654" s="44"/>
      <c r="I1654"/>
      <c r="J1654" t="s">
        <v>86</v>
      </c>
      <c r="K1654">
        <v>65</v>
      </c>
      <c r="L1654">
        <f t="shared" si="18"/>
        <v>165.1</v>
      </c>
      <c r="M1654">
        <v>73</v>
      </c>
      <c r="N1654">
        <f t="shared" si="19"/>
        <v>185.42000000000002</v>
      </c>
      <c r="O1654">
        <v>1</v>
      </c>
      <c r="P1654" t="s">
        <v>101</v>
      </c>
      <c r="R1654"/>
    </row>
    <row r="1655" spans="1:19" x14ac:dyDescent="0.35">
      <c r="A1655" s="23">
        <v>40728</v>
      </c>
      <c r="B1655" s="44">
        <v>2011</v>
      </c>
      <c r="C1655" s="25">
        <v>7</v>
      </c>
      <c r="D1655" s="25">
        <v>4</v>
      </c>
      <c r="E1655" s="45" t="s">
        <v>960</v>
      </c>
      <c r="F1655" s="44">
        <v>1</v>
      </c>
      <c r="G1655" s="44"/>
      <c r="H1655" s="44"/>
      <c r="I1655"/>
      <c r="J1655" t="s">
        <v>87</v>
      </c>
      <c r="K1655">
        <v>68</v>
      </c>
      <c r="L1655">
        <f t="shared" si="18"/>
        <v>172.72</v>
      </c>
      <c r="M1655">
        <v>76</v>
      </c>
      <c r="N1655">
        <f t="shared" si="19"/>
        <v>193.04</v>
      </c>
      <c r="O1655">
        <v>1</v>
      </c>
      <c r="P1655" t="s">
        <v>101</v>
      </c>
      <c r="R1655"/>
    </row>
    <row r="1656" spans="1:19" x14ac:dyDescent="0.35">
      <c r="A1656" s="23">
        <v>40728</v>
      </c>
      <c r="B1656" s="44">
        <v>2011</v>
      </c>
      <c r="C1656" s="25">
        <v>7</v>
      </c>
      <c r="D1656" s="25">
        <v>4</v>
      </c>
      <c r="E1656" s="45" t="s">
        <v>962</v>
      </c>
      <c r="F1656" s="44">
        <v>1</v>
      </c>
      <c r="G1656" s="44"/>
      <c r="H1656" s="44"/>
      <c r="I1656"/>
      <c r="J1656" t="s">
        <v>86</v>
      </c>
      <c r="K1656">
        <v>65</v>
      </c>
      <c r="L1656">
        <f t="shared" si="18"/>
        <v>165.1</v>
      </c>
      <c r="M1656">
        <v>71</v>
      </c>
      <c r="N1656">
        <f t="shared" si="19"/>
        <v>180.34</v>
      </c>
      <c r="O1656">
        <v>1</v>
      </c>
      <c r="P1656" t="s">
        <v>101</v>
      </c>
      <c r="R1656"/>
    </row>
    <row r="1657" spans="1:19" x14ac:dyDescent="0.35">
      <c r="A1657" s="23">
        <v>40728</v>
      </c>
      <c r="B1657" s="44">
        <v>2011</v>
      </c>
      <c r="C1657" s="25">
        <v>7</v>
      </c>
      <c r="D1657" s="25">
        <v>4</v>
      </c>
      <c r="E1657" s="45" t="s">
        <v>960</v>
      </c>
      <c r="F1657" s="44">
        <v>1</v>
      </c>
      <c r="G1657" s="44"/>
      <c r="H1657" s="44"/>
      <c r="I1657"/>
      <c r="J1657" t="s">
        <v>87</v>
      </c>
      <c r="K1657">
        <v>69</v>
      </c>
      <c r="L1657">
        <f t="shared" ref="L1657:L1720" si="20">K1657*2.54</f>
        <v>175.26</v>
      </c>
      <c r="M1657">
        <v>77</v>
      </c>
      <c r="N1657">
        <f t="shared" ref="N1657:N1720" si="21">M1657*2.54</f>
        <v>195.58</v>
      </c>
      <c r="O1657">
        <v>1</v>
      </c>
      <c r="P1657" t="s">
        <v>101</v>
      </c>
      <c r="R1657"/>
    </row>
    <row r="1658" spans="1:19" x14ac:dyDescent="0.35">
      <c r="A1658" s="23">
        <v>40728</v>
      </c>
      <c r="B1658" s="44">
        <v>2011</v>
      </c>
      <c r="C1658" s="25">
        <v>7</v>
      </c>
      <c r="D1658" s="25">
        <v>4</v>
      </c>
      <c r="E1658" t="s">
        <v>94</v>
      </c>
      <c r="F1658" s="44">
        <v>1</v>
      </c>
      <c r="G1658" s="44"/>
      <c r="H1658" s="44"/>
      <c r="I1658"/>
      <c r="J1658" t="s">
        <v>87</v>
      </c>
      <c r="K1658">
        <v>68</v>
      </c>
      <c r="L1658">
        <f t="shared" si="20"/>
        <v>172.72</v>
      </c>
      <c r="M1658">
        <v>76</v>
      </c>
      <c r="N1658">
        <f t="shared" si="21"/>
        <v>193.04</v>
      </c>
      <c r="O1658">
        <v>1</v>
      </c>
      <c r="P1658" t="s">
        <v>101</v>
      </c>
      <c r="R1658"/>
    </row>
    <row r="1659" spans="1:19" x14ac:dyDescent="0.35">
      <c r="A1659" s="23">
        <v>40728</v>
      </c>
      <c r="B1659" s="44">
        <v>2011</v>
      </c>
      <c r="C1659" s="25">
        <v>7</v>
      </c>
      <c r="D1659" s="25">
        <v>4</v>
      </c>
      <c r="E1659" t="s">
        <v>94</v>
      </c>
      <c r="F1659" s="44">
        <v>1</v>
      </c>
      <c r="G1659" s="44"/>
      <c r="H1659" s="44"/>
      <c r="I1659"/>
      <c r="J1659" t="s">
        <v>87</v>
      </c>
      <c r="K1659">
        <v>69</v>
      </c>
      <c r="L1659">
        <f t="shared" si="20"/>
        <v>175.26</v>
      </c>
      <c r="M1659">
        <v>77</v>
      </c>
      <c r="N1659">
        <f t="shared" si="21"/>
        <v>195.58</v>
      </c>
      <c r="O1659">
        <v>1</v>
      </c>
      <c r="P1659" t="s">
        <v>101</v>
      </c>
      <c r="R1659"/>
    </row>
    <row r="1660" spans="1:19" x14ac:dyDescent="0.35">
      <c r="A1660" s="23">
        <v>40728</v>
      </c>
      <c r="B1660" s="44">
        <v>2011</v>
      </c>
      <c r="C1660" s="25">
        <v>7</v>
      </c>
      <c r="D1660" s="25">
        <v>4</v>
      </c>
      <c r="E1660" t="s">
        <v>94</v>
      </c>
      <c r="F1660" s="44">
        <v>1</v>
      </c>
      <c r="G1660" s="44"/>
      <c r="H1660" s="44"/>
      <c r="I1660"/>
      <c r="J1660" t="s">
        <v>87</v>
      </c>
      <c r="K1660">
        <v>67</v>
      </c>
      <c r="L1660">
        <f t="shared" si="20"/>
        <v>170.18</v>
      </c>
      <c r="M1660">
        <v>76</v>
      </c>
      <c r="N1660">
        <f t="shared" si="21"/>
        <v>193.04</v>
      </c>
      <c r="O1660">
        <v>1</v>
      </c>
      <c r="P1660" t="s">
        <v>101</v>
      </c>
      <c r="R1660"/>
    </row>
    <row r="1661" spans="1:19" x14ac:dyDescent="0.35">
      <c r="A1661" s="23">
        <v>40728</v>
      </c>
      <c r="B1661" s="44">
        <v>2011</v>
      </c>
      <c r="C1661" s="25">
        <v>7</v>
      </c>
      <c r="D1661" s="25">
        <v>4</v>
      </c>
      <c r="E1661" s="45" t="s">
        <v>124</v>
      </c>
      <c r="F1661" s="44">
        <v>1</v>
      </c>
      <c r="G1661" s="44" t="s">
        <v>108</v>
      </c>
      <c r="H1661" s="44" t="s">
        <v>970</v>
      </c>
      <c r="I1661"/>
      <c r="J1661" t="s">
        <v>87</v>
      </c>
      <c r="K1661">
        <v>64</v>
      </c>
      <c r="L1661">
        <f t="shared" si="20"/>
        <v>162.56</v>
      </c>
      <c r="M1661">
        <v>73</v>
      </c>
      <c r="N1661">
        <f t="shared" si="21"/>
        <v>185.42000000000002</v>
      </c>
      <c r="O1661">
        <v>0</v>
      </c>
      <c r="P1661" t="s">
        <v>102</v>
      </c>
      <c r="R1661"/>
    </row>
    <row r="1662" spans="1:19" x14ac:dyDescent="0.35">
      <c r="A1662" s="23">
        <v>40729</v>
      </c>
      <c r="B1662" s="44">
        <v>2011</v>
      </c>
      <c r="C1662" s="25">
        <v>7</v>
      </c>
      <c r="D1662" s="25">
        <v>5</v>
      </c>
      <c r="E1662" t="s">
        <v>932</v>
      </c>
      <c r="F1662" s="44">
        <v>1</v>
      </c>
      <c r="G1662" s="44"/>
      <c r="H1662" s="44"/>
      <c r="I1662"/>
      <c r="J1662" t="s">
        <v>87</v>
      </c>
      <c r="K1662">
        <v>71</v>
      </c>
      <c r="L1662">
        <f t="shared" si="20"/>
        <v>180.34</v>
      </c>
      <c r="M1662">
        <v>81</v>
      </c>
      <c r="N1662">
        <f t="shared" si="21"/>
        <v>205.74</v>
      </c>
      <c r="O1662">
        <v>1</v>
      </c>
      <c r="P1662" s="45" t="s">
        <v>101</v>
      </c>
      <c r="Q1662" s="45"/>
      <c r="R1662"/>
    </row>
    <row r="1663" spans="1:19" x14ac:dyDescent="0.35">
      <c r="A1663" s="23">
        <v>40729</v>
      </c>
      <c r="B1663" s="44">
        <v>2011</v>
      </c>
      <c r="C1663" s="25">
        <v>7</v>
      </c>
      <c r="D1663" s="25">
        <v>5</v>
      </c>
      <c r="E1663" t="s">
        <v>932</v>
      </c>
      <c r="F1663" s="44">
        <v>1</v>
      </c>
      <c r="G1663" s="44"/>
      <c r="H1663" s="44"/>
      <c r="I1663"/>
      <c r="J1663" t="s">
        <v>87</v>
      </c>
      <c r="K1663">
        <v>73</v>
      </c>
      <c r="L1663">
        <f t="shared" si="20"/>
        <v>185.42000000000002</v>
      </c>
      <c r="M1663">
        <v>81</v>
      </c>
      <c r="N1663">
        <f t="shared" si="21"/>
        <v>205.74</v>
      </c>
      <c r="O1663">
        <v>1</v>
      </c>
      <c r="P1663" s="45" t="s">
        <v>101</v>
      </c>
      <c r="Q1663" s="45"/>
      <c r="R1663"/>
    </row>
    <row r="1664" spans="1:19" x14ac:dyDescent="0.35">
      <c r="A1664" s="23">
        <v>40729</v>
      </c>
      <c r="B1664" s="44">
        <v>2011</v>
      </c>
      <c r="C1664" s="25">
        <v>7</v>
      </c>
      <c r="D1664" s="25">
        <v>5</v>
      </c>
      <c r="E1664" s="45" t="s">
        <v>124</v>
      </c>
      <c r="F1664" s="44">
        <v>1</v>
      </c>
      <c r="G1664" s="44"/>
      <c r="H1664" s="44"/>
      <c r="I1664"/>
      <c r="J1664" t="s">
        <v>87</v>
      </c>
      <c r="K1664">
        <v>70</v>
      </c>
      <c r="L1664">
        <f t="shared" si="20"/>
        <v>177.8</v>
      </c>
      <c r="M1664">
        <v>79</v>
      </c>
      <c r="N1664">
        <f t="shared" si="21"/>
        <v>200.66</v>
      </c>
      <c r="O1664">
        <v>1</v>
      </c>
      <c r="P1664" s="45" t="s">
        <v>101</v>
      </c>
      <c r="Q1664" s="45"/>
      <c r="R1664"/>
    </row>
    <row r="1665" spans="1:19" x14ac:dyDescent="0.35">
      <c r="A1665" s="23">
        <v>40729</v>
      </c>
      <c r="B1665" s="44">
        <v>2011</v>
      </c>
      <c r="C1665" s="25">
        <v>7</v>
      </c>
      <c r="D1665" s="25">
        <v>5</v>
      </c>
      <c r="E1665" s="45" t="s">
        <v>960</v>
      </c>
      <c r="F1665" s="44">
        <v>1</v>
      </c>
      <c r="G1665" s="44"/>
      <c r="H1665" s="44"/>
      <c r="I1665"/>
      <c r="J1665" t="s">
        <v>87</v>
      </c>
      <c r="K1665">
        <v>75</v>
      </c>
      <c r="L1665">
        <f t="shared" si="20"/>
        <v>190.5</v>
      </c>
      <c r="M1665">
        <v>83</v>
      </c>
      <c r="N1665">
        <f t="shared" si="21"/>
        <v>210.82</v>
      </c>
      <c r="O1665">
        <v>1</v>
      </c>
      <c r="P1665" s="45" t="s">
        <v>101</v>
      </c>
      <c r="Q1665" s="45"/>
      <c r="R1665"/>
    </row>
    <row r="1666" spans="1:19" x14ac:dyDescent="0.35">
      <c r="A1666" s="23">
        <v>40729</v>
      </c>
      <c r="B1666" s="44">
        <v>2011</v>
      </c>
      <c r="C1666" s="25">
        <v>7</v>
      </c>
      <c r="D1666" s="25">
        <v>5</v>
      </c>
      <c r="E1666" s="45" t="s">
        <v>962</v>
      </c>
      <c r="F1666" s="44">
        <v>1</v>
      </c>
      <c r="G1666" s="44"/>
      <c r="H1666" s="44"/>
      <c r="I1666"/>
      <c r="J1666" t="s">
        <v>87</v>
      </c>
      <c r="K1666">
        <v>69</v>
      </c>
      <c r="L1666">
        <f t="shared" si="20"/>
        <v>175.26</v>
      </c>
      <c r="M1666">
        <v>78</v>
      </c>
      <c r="N1666">
        <f t="shared" si="21"/>
        <v>198.12</v>
      </c>
      <c r="O1666">
        <v>1</v>
      </c>
      <c r="P1666" s="45" t="s">
        <v>101</v>
      </c>
      <c r="Q1666" s="45"/>
      <c r="R1666"/>
    </row>
    <row r="1667" spans="1:19" x14ac:dyDescent="0.35">
      <c r="A1667" s="23">
        <v>40729</v>
      </c>
      <c r="B1667" s="44">
        <v>2011</v>
      </c>
      <c r="C1667" s="25">
        <v>7</v>
      </c>
      <c r="D1667" s="25">
        <v>5</v>
      </c>
      <c r="E1667" s="45" t="s">
        <v>962</v>
      </c>
      <c r="F1667" s="44">
        <v>1</v>
      </c>
      <c r="G1667" s="44"/>
      <c r="H1667" s="44"/>
      <c r="I1667"/>
      <c r="J1667" t="s">
        <v>87</v>
      </c>
      <c r="K1667">
        <v>65</v>
      </c>
      <c r="L1667">
        <f t="shared" si="20"/>
        <v>165.1</v>
      </c>
      <c r="M1667">
        <v>74</v>
      </c>
      <c r="N1667">
        <f t="shared" si="21"/>
        <v>187.96</v>
      </c>
      <c r="O1667">
        <v>1</v>
      </c>
      <c r="P1667" s="45" t="s">
        <v>101</v>
      </c>
      <c r="Q1667" s="45"/>
      <c r="R1667"/>
    </row>
    <row r="1668" spans="1:19" x14ac:dyDescent="0.35">
      <c r="A1668" s="23">
        <v>40729</v>
      </c>
      <c r="B1668" s="44">
        <v>2011</v>
      </c>
      <c r="C1668" s="25">
        <v>7</v>
      </c>
      <c r="D1668" s="25">
        <v>5</v>
      </c>
      <c r="E1668" t="s">
        <v>117</v>
      </c>
      <c r="F1668" s="44">
        <v>1</v>
      </c>
      <c r="G1668" s="44"/>
      <c r="H1668" s="44"/>
      <c r="I1668"/>
      <c r="J1668" t="s">
        <v>87</v>
      </c>
      <c r="K1668">
        <v>73</v>
      </c>
      <c r="L1668">
        <f t="shared" si="20"/>
        <v>185.42000000000002</v>
      </c>
      <c r="M1668">
        <v>83</v>
      </c>
      <c r="N1668">
        <f t="shared" si="21"/>
        <v>210.82</v>
      </c>
      <c r="O1668">
        <v>1</v>
      </c>
      <c r="P1668" t="s">
        <v>101</v>
      </c>
      <c r="R1668"/>
    </row>
    <row r="1669" spans="1:19" x14ac:dyDescent="0.35">
      <c r="A1669" s="23">
        <v>40729</v>
      </c>
      <c r="B1669" s="44">
        <v>2011</v>
      </c>
      <c r="C1669" s="25">
        <v>7</v>
      </c>
      <c r="D1669" s="25">
        <v>5</v>
      </c>
      <c r="E1669" t="s">
        <v>94</v>
      </c>
      <c r="F1669" s="44">
        <v>1</v>
      </c>
      <c r="G1669" s="44"/>
      <c r="H1669" s="44"/>
      <c r="I1669"/>
      <c r="J1669" t="s">
        <v>87</v>
      </c>
      <c r="K1669">
        <v>72</v>
      </c>
      <c r="L1669">
        <f t="shared" si="20"/>
        <v>182.88</v>
      </c>
      <c r="M1669">
        <v>80</v>
      </c>
      <c r="N1669">
        <f t="shared" si="21"/>
        <v>203.2</v>
      </c>
      <c r="O1669">
        <v>1</v>
      </c>
      <c r="P1669" t="s">
        <v>101</v>
      </c>
      <c r="R1669"/>
    </row>
    <row r="1670" spans="1:19" x14ac:dyDescent="0.35">
      <c r="A1670" s="23">
        <v>40729</v>
      </c>
      <c r="B1670" s="44">
        <v>2011</v>
      </c>
      <c r="C1670" s="25">
        <v>7</v>
      </c>
      <c r="D1670" s="25">
        <v>5</v>
      </c>
      <c r="E1670" t="s">
        <v>94</v>
      </c>
      <c r="F1670" s="44">
        <v>1</v>
      </c>
      <c r="G1670" s="44" t="s">
        <v>108</v>
      </c>
      <c r="H1670" s="44" t="s">
        <v>972</v>
      </c>
      <c r="I1670"/>
      <c r="J1670" t="s">
        <v>86</v>
      </c>
      <c r="K1670">
        <v>60</v>
      </c>
      <c r="L1670">
        <f t="shared" si="20"/>
        <v>152.4</v>
      </c>
      <c r="M1670">
        <v>68</v>
      </c>
      <c r="N1670">
        <f t="shared" si="21"/>
        <v>172.72</v>
      </c>
      <c r="O1670">
        <v>0</v>
      </c>
      <c r="P1670" t="s">
        <v>102</v>
      </c>
      <c r="R1670"/>
    </row>
    <row r="1671" spans="1:19" x14ac:dyDescent="0.35">
      <c r="A1671" s="23">
        <v>40729</v>
      </c>
      <c r="B1671" s="44">
        <v>2011</v>
      </c>
      <c r="C1671" s="25">
        <v>7</v>
      </c>
      <c r="D1671" s="25">
        <v>5</v>
      </c>
      <c r="E1671" s="45" t="s">
        <v>124</v>
      </c>
      <c r="F1671" s="44">
        <v>1</v>
      </c>
      <c r="G1671" s="44" t="s">
        <v>108</v>
      </c>
      <c r="H1671" s="44" t="s">
        <v>973</v>
      </c>
      <c r="I1671"/>
      <c r="J1671" t="s">
        <v>87</v>
      </c>
      <c r="K1671">
        <v>69</v>
      </c>
      <c r="L1671">
        <f t="shared" si="20"/>
        <v>175.26</v>
      </c>
      <c r="M1671">
        <v>75</v>
      </c>
      <c r="N1671">
        <f t="shared" si="21"/>
        <v>190.5</v>
      </c>
      <c r="O1671">
        <v>0</v>
      </c>
      <c r="P1671" s="45" t="s">
        <v>102</v>
      </c>
      <c r="Q1671" s="45"/>
      <c r="R1671"/>
    </row>
    <row r="1672" spans="1:19" x14ac:dyDescent="0.35">
      <c r="A1672" s="23">
        <v>40729</v>
      </c>
      <c r="B1672" s="44">
        <v>2011</v>
      </c>
      <c r="C1672" s="25">
        <v>7</v>
      </c>
      <c r="D1672" s="25">
        <v>5</v>
      </c>
      <c r="F1672" s="44">
        <v>1</v>
      </c>
      <c r="G1672" s="44" t="s">
        <v>108</v>
      </c>
      <c r="H1672" s="44" t="s">
        <v>374</v>
      </c>
      <c r="I1672"/>
      <c r="J1672" s="26" t="s">
        <v>1332</v>
      </c>
      <c r="K1672">
        <v>54</v>
      </c>
      <c r="L1672">
        <f t="shared" si="20"/>
        <v>137.16</v>
      </c>
      <c r="M1672">
        <v>60</v>
      </c>
      <c r="N1672">
        <f t="shared" si="21"/>
        <v>152.4</v>
      </c>
      <c r="O1672">
        <v>0</v>
      </c>
      <c r="P1672" s="45" t="s">
        <v>102</v>
      </c>
      <c r="Q1672" s="45"/>
      <c r="R1672">
        <v>1</v>
      </c>
      <c r="S1672" s="45" t="s">
        <v>974</v>
      </c>
    </row>
    <row r="1673" spans="1:19" x14ac:dyDescent="0.35">
      <c r="A1673" s="23">
        <v>40730</v>
      </c>
      <c r="B1673" s="44">
        <v>2011</v>
      </c>
      <c r="C1673" s="25">
        <v>7</v>
      </c>
      <c r="D1673" s="25">
        <v>6</v>
      </c>
      <c r="E1673" t="s">
        <v>124</v>
      </c>
      <c r="F1673" s="44">
        <v>1</v>
      </c>
      <c r="G1673" s="44"/>
      <c r="H1673" s="44"/>
      <c r="I1673"/>
      <c r="J1673" t="s">
        <v>86</v>
      </c>
      <c r="K1673">
        <v>68</v>
      </c>
      <c r="L1673">
        <f t="shared" si="20"/>
        <v>172.72</v>
      </c>
      <c r="M1673">
        <v>75</v>
      </c>
      <c r="N1673">
        <f t="shared" si="21"/>
        <v>190.5</v>
      </c>
      <c r="O1673">
        <v>1</v>
      </c>
      <c r="P1673" s="45" t="s">
        <v>101</v>
      </c>
      <c r="Q1673" s="45"/>
      <c r="R1673"/>
    </row>
    <row r="1674" spans="1:19" x14ac:dyDescent="0.35">
      <c r="A1674" s="23">
        <v>40730</v>
      </c>
      <c r="B1674" s="44">
        <v>2011</v>
      </c>
      <c r="C1674" s="25">
        <v>7</v>
      </c>
      <c r="D1674" s="25">
        <v>6</v>
      </c>
      <c r="E1674" t="s">
        <v>961</v>
      </c>
      <c r="F1674" s="44">
        <v>1</v>
      </c>
      <c r="G1674" s="44"/>
      <c r="H1674" s="44"/>
      <c r="I1674"/>
      <c r="J1674" t="s">
        <v>87</v>
      </c>
      <c r="K1674">
        <v>71</v>
      </c>
      <c r="L1674">
        <f t="shared" si="20"/>
        <v>180.34</v>
      </c>
      <c r="M1674">
        <v>79</v>
      </c>
      <c r="N1674">
        <f t="shared" si="21"/>
        <v>200.66</v>
      </c>
      <c r="O1674">
        <v>1</v>
      </c>
      <c r="P1674" s="45" t="s">
        <v>101</v>
      </c>
      <c r="Q1674" s="45"/>
      <c r="R1674"/>
    </row>
    <row r="1675" spans="1:19" x14ac:dyDescent="0.35">
      <c r="A1675" s="23">
        <v>40730</v>
      </c>
      <c r="B1675" s="44">
        <v>2011</v>
      </c>
      <c r="C1675" s="25">
        <v>7</v>
      </c>
      <c r="D1675" s="25">
        <v>6</v>
      </c>
      <c r="E1675" t="s">
        <v>960</v>
      </c>
      <c r="F1675" s="44">
        <v>1</v>
      </c>
      <c r="G1675" s="44"/>
      <c r="H1675" s="44"/>
      <c r="I1675"/>
      <c r="J1675" t="s">
        <v>87</v>
      </c>
      <c r="K1675">
        <v>79</v>
      </c>
      <c r="L1675">
        <f t="shared" si="20"/>
        <v>200.66</v>
      </c>
      <c r="M1675">
        <v>87</v>
      </c>
      <c r="N1675">
        <f t="shared" si="21"/>
        <v>220.98</v>
      </c>
      <c r="O1675">
        <v>1</v>
      </c>
      <c r="P1675" s="45" t="s">
        <v>101</v>
      </c>
      <c r="Q1675" s="45"/>
      <c r="R1675"/>
    </row>
    <row r="1676" spans="1:19" x14ac:dyDescent="0.35">
      <c r="A1676" s="23">
        <v>40730</v>
      </c>
      <c r="B1676" s="44">
        <v>2011</v>
      </c>
      <c r="C1676" s="25">
        <v>7</v>
      </c>
      <c r="D1676" s="25">
        <v>6</v>
      </c>
      <c r="E1676" t="s">
        <v>932</v>
      </c>
      <c r="F1676" s="44">
        <v>1</v>
      </c>
      <c r="G1676" s="44"/>
      <c r="H1676" s="44"/>
      <c r="I1676"/>
      <c r="J1676" t="s">
        <v>86</v>
      </c>
      <c r="K1676">
        <v>65</v>
      </c>
      <c r="L1676">
        <f t="shared" si="20"/>
        <v>165.1</v>
      </c>
      <c r="M1676">
        <v>73</v>
      </c>
      <c r="N1676">
        <f t="shared" si="21"/>
        <v>185.42000000000002</v>
      </c>
      <c r="O1676">
        <v>1</v>
      </c>
      <c r="P1676" s="45" t="s">
        <v>101</v>
      </c>
      <c r="Q1676" s="45"/>
      <c r="R1676"/>
    </row>
    <row r="1677" spans="1:19" x14ac:dyDescent="0.35">
      <c r="A1677" s="23">
        <v>40730</v>
      </c>
      <c r="B1677" s="44">
        <v>2011</v>
      </c>
      <c r="C1677" s="25">
        <v>7</v>
      </c>
      <c r="D1677" s="25">
        <v>6</v>
      </c>
      <c r="E1677" t="s">
        <v>932</v>
      </c>
      <c r="F1677" s="44">
        <v>1</v>
      </c>
      <c r="G1677" s="44"/>
      <c r="H1677" s="44"/>
      <c r="I1677"/>
      <c r="J1677" t="s">
        <v>87</v>
      </c>
      <c r="K1677">
        <v>63</v>
      </c>
      <c r="L1677">
        <f t="shared" si="20"/>
        <v>160.02000000000001</v>
      </c>
      <c r="M1677">
        <v>69</v>
      </c>
      <c r="N1677">
        <f t="shared" si="21"/>
        <v>175.26</v>
      </c>
      <c r="O1677">
        <v>1</v>
      </c>
      <c r="P1677" s="45" t="s">
        <v>101</v>
      </c>
      <c r="Q1677" s="45"/>
      <c r="R1677"/>
    </row>
    <row r="1678" spans="1:19" x14ac:dyDescent="0.35">
      <c r="A1678" s="23">
        <v>40730</v>
      </c>
      <c r="B1678" s="44">
        <v>2011</v>
      </c>
      <c r="C1678" s="25">
        <v>7</v>
      </c>
      <c r="D1678" s="25">
        <v>6</v>
      </c>
      <c r="E1678" t="s">
        <v>960</v>
      </c>
      <c r="F1678" s="44">
        <v>1</v>
      </c>
      <c r="G1678" s="44"/>
      <c r="H1678" s="44"/>
      <c r="I1678"/>
      <c r="J1678" t="s">
        <v>87</v>
      </c>
      <c r="K1678">
        <v>73</v>
      </c>
      <c r="L1678">
        <f t="shared" si="20"/>
        <v>185.42000000000002</v>
      </c>
      <c r="M1678">
        <v>84</v>
      </c>
      <c r="N1678">
        <f t="shared" si="21"/>
        <v>213.36</v>
      </c>
      <c r="O1678">
        <v>1</v>
      </c>
      <c r="P1678" s="45" t="s">
        <v>101</v>
      </c>
      <c r="Q1678" s="45"/>
      <c r="R1678"/>
    </row>
    <row r="1679" spans="1:19" x14ac:dyDescent="0.35">
      <c r="A1679" s="23">
        <v>40730</v>
      </c>
      <c r="B1679" s="44">
        <v>2011</v>
      </c>
      <c r="C1679" s="25">
        <v>7</v>
      </c>
      <c r="D1679" s="25">
        <v>6</v>
      </c>
      <c r="E1679" t="s">
        <v>960</v>
      </c>
      <c r="F1679" s="44">
        <v>1</v>
      </c>
      <c r="G1679" s="44"/>
      <c r="H1679" s="44"/>
      <c r="I1679"/>
      <c r="J1679" t="s">
        <v>87</v>
      </c>
      <c r="K1679">
        <v>75</v>
      </c>
      <c r="L1679">
        <f t="shared" si="20"/>
        <v>190.5</v>
      </c>
      <c r="M1679">
        <v>84</v>
      </c>
      <c r="N1679">
        <f t="shared" si="21"/>
        <v>213.36</v>
      </c>
      <c r="O1679">
        <v>1</v>
      </c>
      <c r="P1679" s="45" t="s">
        <v>101</v>
      </c>
      <c r="Q1679" s="45"/>
      <c r="R1679"/>
    </row>
    <row r="1680" spans="1:19" x14ac:dyDescent="0.35">
      <c r="A1680" s="23">
        <v>40730</v>
      </c>
      <c r="B1680" s="44">
        <v>2011</v>
      </c>
      <c r="C1680" s="25">
        <v>7</v>
      </c>
      <c r="D1680" s="25">
        <v>6</v>
      </c>
      <c r="E1680" t="s">
        <v>94</v>
      </c>
      <c r="F1680" s="44">
        <v>1</v>
      </c>
      <c r="G1680" s="44"/>
      <c r="H1680" s="44"/>
      <c r="I1680"/>
      <c r="J1680" t="s">
        <v>87</v>
      </c>
      <c r="K1680">
        <v>74</v>
      </c>
      <c r="L1680">
        <f t="shared" si="20"/>
        <v>187.96</v>
      </c>
      <c r="M1680">
        <v>81</v>
      </c>
      <c r="N1680">
        <f t="shared" si="21"/>
        <v>205.74</v>
      </c>
      <c r="O1680">
        <v>1</v>
      </c>
      <c r="P1680" t="s">
        <v>101</v>
      </c>
      <c r="R1680"/>
    </row>
    <row r="1681" spans="1:18" x14ac:dyDescent="0.35">
      <c r="A1681" s="23">
        <v>40730</v>
      </c>
      <c r="B1681" s="44">
        <v>2011</v>
      </c>
      <c r="C1681" s="25">
        <v>7</v>
      </c>
      <c r="D1681" s="25">
        <v>6</v>
      </c>
      <c r="E1681" t="s">
        <v>94</v>
      </c>
      <c r="F1681" s="44">
        <v>1</v>
      </c>
      <c r="G1681" s="44"/>
      <c r="H1681" s="44"/>
      <c r="I1681"/>
      <c r="J1681" t="s">
        <v>86</v>
      </c>
      <c r="K1681">
        <v>70</v>
      </c>
      <c r="L1681">
        <f t="shared" si="20"/>
        <v>177.8</v>
      </c>
      <c r="M1681">
        <v>78</v>
      </c>
      <c r="N1681">
        <f t="shared" si="21"/>
        <v>198.12</v>
      </c>
      <c r="O1681">
        <v>1</v>
      </c>
      <c r="P1681" t="s">
        <v>100</v>
      </c>
      <c r="R1681"/>
    </row>
    <row r="1682" spans="1:18" x14ac:dyDescent="0.35">
      <c r="A1682" s="23">
        <v>40730</v>
      </c>
      <c r="B1682" s="44">
        <v>2011</v>
      </c>
      <c r="C1682" s="25">
        <v>7</v>
      </c>
      <c r="D1682" s="25">
        <v>6</v>
      </c>
      <c r="E1682" t="s">
        <v>94</v>
      </c>
      <c r="F1682" s="44">
        <v>1</v>
      </c>
      <c r="G1682" s="44"/>
      <c r="H1682" s="44"/>
      <c r="I1682"/>
      <c r="J1682" t="s">
        <v>87</v>
      </c>
      <c r="K1682">
        <v>75</v>
      </c>
      <c r="L1682">
        <f t="shared" si="20"/>
        <v>190.5</v>
      </c>
      <c r="M1682">
        <v>85</v>
      </c>
      <c r="N1682">
        <f t="shared" si="21"/>
        <v>215.9</v>
      </c>
      <c r="O1682">
        <v>1</v>
      </c>
      <c r="P1682" t="s">
        <v>101</v>
      </c>
      <c r="R1682"/>
    </row>
    <row r="1683" spans="1:18" x14ac:dyDescent="0.35">
      <c r="A1683" s="23">
        <v>40730</v>
      </c>
      <c r="B1683" s="44">
        <v>2011</v>
      </c>
      <c r="C1683" s="25">
        <v>7</v>
      </c>
      <c r="D1683" s="25">
        <v>6</v>
      </c>
      <c r="E1683" t="s">
        <v>94</v>
      </c>
      <c r="F1683" s="44">
        <v>1</v>
      </c>
      <c r="G1683" s="44"/>
      <c r="H1683" s="44"/>
      <c r="I1683"/>
      <c r="J1683" t="s">
        <v>87</v>
      </c>
      <c r="K1683">
        <v>72</v>
      </c>
      <c r="L1683">
        <f t="shared" si="20"/>
        <v>182.88</v>
      </c>
      <c r="M1683">
        <v>81</v>
      </c>
      <c r="N1683">
        <f t="shared" si="21"/>
        <v>205.74</v>
      </c>
      <c r="O1683">
        <v>1</v>
      </c>
      <c r="P1683" t="s">
        <v>101</v>
      </c>
      <c r="R1683"/>
    </row>
    <row r="1684" spans="1:18" x14ac:dyDescent="0.35">
      <c r="A1684" s="23">
        <v>40730</v>
      </c>
      <c r="B1684" s="44">
        <v>2011</v>
      </c>
      <c r="C1684" s="25">
        <v>7</v>
      </c>
      <c r="D1684" s="25">
        <v>6</v>
      </c>
      <c r="E1684" t="s">
        <v>94</v>
      </c>
      <c r="F1684" s="44">
        <v>1</v>
      </c>
      <c r="G1684" s="44"/>
      <c r="H1684" s="44"/>
      <c r="I1684"/>
      <c r="J1684" t="s">
        <v>87</v>
      </c>
      <c r="K1684">
        <v>77</v>
      </c>
      <c r="L1684">
        <f t="shared" si="20"/>
        <v>195.58</v>
      </c>
      <c r="M1684">
        <v>86</v>
      </c>
      <c r="N1684">
        <f t="shared" si="21"/>
        <v>218.44</v>
      </c>
      <c r="O1684">
        <v>1</v>
      </c>
      <c r="P1684" t="s">
        <v>101</v>
      </c>
      <c r="R1684"/>
    </row>
    <row r="1685" spans="1:18" x14ac:dyDescent="0.35">
      <c r="A1685" s="23">
        <v>40730</v>
      </c>
      <c r="B1685" s="44">
        <v>2011</v>
      </c>
      <c r="C1685" s="25">
        <v>7</v>
      </c>
      <c r="D1685" s="25">
        <v>6</v>
      </c>
      <c r="E1685" t="s">
        <v>94</v>
      </c>
      <c r="F1685" s="44">
        <v>1</v>
      </c>
      <c r="G1685" s="44" t="s">
        <v>108</v>
      </c>
      <c r="H1685" s="44" t="s">
        <v>975</v>
      </c>
      <c r="I1685"/>
      <c r="J1685" t="s">
        <v>87</v>
      </c>
      <c r="K1685">
        <v>68</v>
      </c>
      <c r="L1685">
        <f t="shared" si="20"/>
        <v>172.72</v>
      </c>
      <c r="M1685">
        <v>77</v>
      </c>
      <c r="N1685">
        <f t="shared" si="21"/>
        <v>195.58</v>
      </c>
      <c r="O1685">
        <v>0</v>
      </c>
      <c r="P1685" t="s">
        <v>102</v>
      </c>
      <c r="R1685"/>
    </row>
    <row r="1686" spans="1:18" x14ac:dyDescent="0.35">
      <c r="A1686" s="23">
        <v>40730</v>
      </c>
      <c r="B1686" s="44">
        <v>2011</v>
      </c>
      <c r="C1686" s="25">
        <v>7</v>
      </c>
      <c r="D1686" s="25">
        <v>6</v>
      </c>
      <c r="E1686" t="s">
        <v>94</v>
      </c>
      <c r="F1686" s="44">
        <v>1</v>
      </c>
      <c r="G1686" s="44" t="s">
        <v>108</v>
      </c>
      <c r="H1686" s="44" t="s">
        <v>976</v>
      </c>
      <c r="I1686"/>
      <c r="J1686" t="s">
        <v>87</v>
      </c>
      <c r="K1686">
        <v>71</v>
      </c>
      <c r="L1686">
        <f t="shared" si="20"/>
        <v>180.34</v>
      </c>
      <c r="M1686">
        <v>82</v>
      </c>
      <c r="N1686">
        <f t="shared" si="21"/>
        <v>208.28</v>
      </c>
      <c r="O1686">
        <v>0</v>
      </c>
      <c r="P1686" t="s">
        <v>102</v>
      </c>
      <c r="R1686"/>
    </row>
    <row r="1687" spans="1:18" x14ac:dyDescent="0.35">
      <c r="A1687" s="23">
        <v>40730</v>
      </c>
      <c r="B1687" s="44">
        <v>2011</v>
      </c>
      <c r="C1687" s="25">
        <v>7</v>
      </c>
      <c r="D1687" s="25">
        <v>6</v>
      </c>
      <c r="E1687" t="s">
        <v>117</v>
      </c>
      <c r="F1687" s="44">
        <v>1</v>
      </c>
      <c r="G1687" s="44" t="s">
        <v>108</v>
      </c>
      <c r="H1687" s="44" t="s">
        <v>977</v>
      </c>
      <c r="I1687"/>
      <c r="J1687" s="45" t="s">
        <v>86</v>
      </c>
      <c r="K1687">
        <v>64</v>
      </c>
      <c r="L1687">
        <f t="shared" si="20"/>
        <v>162.56</v>
      </c>
      <c r="M1687">
        <v>70</v>
      </c>
      <c r="N1687">
        <f t="shared" si="21"/>
        <v>177.8</v>
      </c>
      <c r="O1687">
        <v>0</v>
      </c>
      <c r="P1687" t="s">
        <v>102</v>
      </c>
      <c r="R1687"/>
    </row>
    <row r="1688" spans="1:18" x14ac:dyDescent="0.35">
      <c r="A1688" s="23">
        <v>40730</v>
      </c>
      <c r="B1688" s="44">
        <v>2011</v>
      </c>
      <c r="C1688" s="25">
        <v>7</v>
      </c>
      <c r="D1688" s="25">
        <v>6</v>
      </c>
      <c r="E1688" t="s">
        <v>961</v>
      </c>
      <c r="F1688" s="44">
        <v>1</v>
      </c>
      <c r="G1688" s="44" t="s">
        <v>108</v>
      </c>
      <c r="H1688" s="44" t="s">
        <v>978</v>
      </c>
      <c r="I1688"/>
      <c r="J1688" t="s">
        <v>87</v>
      </c>
      <c r="K1688">
        <v>70</v>
      </c>
      <c r="L1688">
        <f t="shared" si="20"/>
        <v>177.8</v>
      </c>
      <c r="M1688">
        <v>79</v>
      </c>
      <c r="N1688">
        <f t="shared" si="21"/>
        <v>200.66</v>
      </c>
      <c r="O1688">
        <v>0</v>
      </c>
      <c r="P1688" s="45" t="s">
        <v>102</v>
      </c>
      <c r="Q1688" s="45"/>
      <c r="R1688"/>
    </row>
    <row r="1689" spans="1:18" x14ac:dyDescent="0.35">
      <c r="A1689" s="23">
        <v>40730</v>
      </c>
      <c r="B1689" s="44">
        <v>2011</v>
      </c>
      <c r="C1689" s="25">
        <v>7</v>
      </c>
      <c r="D1689" s="25">
        <v>6</v>
      </c>
      <c r="E1689" t="s">
        <v>932</v>
      </c>
      <c r="F1689" s="44">
        <v>1</v>
      </c>
      <c r="G1689" s="44" t="s">
        <v>108</v>
      </c>
      <c r="H1689" s="44" t="s">
        <v>979</v>
      </c>
      <c r="I1689"/>
      <c r="J1689" s="45" t="s">
        <v>86</v>
      </c>
      <c r="K1689">
        <v>60</v>
      </c>
      <c r="L1689">
        <f t="shared" si="20"/>
        <v>152.4</v>
      </c>
      <c r="M1689">
        <v>69</v>
      </c>
      <c r="N1689">
        <f t="shared" si="21"/>
        <v>175.26</v>
      </c>
      <c r="O1689">
        <v>0</v>
      </c>
      <c r="P1689" s="45" t="s">
        <v>102</v>
      </c>
      <c r="Q1689" s="45"/>
      <c r="R1689"/>
    </row>
    <row r="1690" spans="1:18" x14ac:dyDescent="0.35">
      <c r="A1690" s="23">
        <v>40730</v>
      </c>
      <c r="B1690" s="44">
        <v>2011</v>
      </c>
      <c r="C1690" s="25">
        <v>7</v>
      </c>
      <c r="D1690" s="25">
        <v>6</v>
      </c>
      <c r="E1690" t="s">
        <v>932</v>
      </c>
      <c r="F1690" s="44">
        <v>1</v>
      </c>
      <c r="G1690" s="44" t="s">
        <v>108</v>
      </c>
      <c r="H1690" s="44" t="s">
        <v>980</v>
      </c>
      <c r="I1690"/>
      <c r="J1690" t="s">
        <v>87</v>
      </c>
      <c r="K1690">
        <v>66</v>
      </c>
      <c r="L1690">
        <f t="shared" si="20"/>
        <v>167.64000000000001</v>
      </c>
      <c r="M1690">
        <v>76</v>
      </c>
      <c r="N1690">
        <f t="shared" si="21"/>
        <v>193.04</v>
      </c>
      <c r="O1690">
        <v>0</v>
      </c>
      <c r="P1690" s="45" t="s">
        <v>102</v>
      </c>
      <c r="Q1690" s="45"/>
      <c r="R1690"/>
    </row>
    <row r="1691" spans="1:18" x14ac:dyDescent="0.35">
      <c r="A1691" s="23">
        <v>40731</v>
      </c>
      <c r="B1691" s="44">
        <v>2011</v>
      </c>
      <c r="C1691" s="25">
        <v>7</v>
      </c>
      <c r="D1691" s="25">
        <v>7</v>
      </c>
      <c r="E1691" t="s">
        <v>932</v>
      </c>
      <c r="F1691" s="44">
        <v>1</v>
      </c>
      <c r="G1691" s="44"/>
      <c r="H1691" s="44"/>
      <c r="I1691"/>
      <c r="J1691" t="s">
        <v>86</v>
      </c>
      <c r="K1691">
        <v>68</v>
      </c>
      <c r="L1691">
        <f t="shared" si="20"/>
        <v>172.72</v>
      </c>
      <c r="M1691">
        <v>77</v>
      </c>
      <c r="N1691">
        <f t="shared" si="21"/>
        <v>195.58</v>
      </c>
      <c r="O1691">
        <v>1</v>
      </c>
      <c r="P1691" s="45" t="s">
        <v>101</v>
      </c>
      <c r="Q1691" s="45"/>
      <c r="R1691"/>
    </row>
    <row r="1692" spans="1:18" x14ac:dyDescent="0.35">
      <c r="A1692" s="23">
        <v>40731</v>
      </c>
      <c r="B1692" s="44">
        <v>2011</v>
      </c>
      <c r="C1692" s="25">
        <v>7</v>
      </c>
      <c r="D1692" s="25">
        <v>7</v>
      </c>
      <c r="E1692" t="s">
        <v>932</v>
      </c>
      <c r="F1692" s="44">
        <v>1</v>
      </c>
      <c r="G1692" s="44"/>
      <c r="H1692" s="44"/>
      <c r="I1692"/>
      <c r="J1692" t="s">
        <v>86</v>
      </c>
      <c r="K1692">
        <v>67</v>
      </c>
      <c r="L1692">
        <f t="shared" si="20"/>
        <v>170.18</v>
      </c>
      <c r="M1692">
        <v>74</v>
      </c>
      <c r="N1692">
        <f t="shared" si="21"/>
        <v>187.96</v>
      </c>
      <c r="O1692">
        <v>1</v>
      </c>
      <c r="P1692" s="45" t="s">
        <v>101</v>
      </c>
      <c r="Q1692" s="45"/>
      <c r="R1692"/>
    </row>
    <row r="1693" spans="1:18" x14ac:dyDescent="0.35">
      <c r="A1693" s="23">
        <v>40731</v>
      </c>
      <c r="B1693" s="44">
        <v>2011</v>
      </c>
      <c r="C1693" s="25">
        <v>7</v>
      </c>
      <c r="D1693" s="25">
        <v>7</v>
      </c>
      <c r="E1693" t="s">
        <v>123</v>
      </c>
      <c r="F1693" s="44">
        <v>1</v>
      </c>
      <c r="G1693" s="44"/>
      <c r="H1693" s="44"/>
      <c r="I1693"/>
      <c r="J1693" t="s">
        <v>87</v>
      </c>
      <c r="K1693">
        <v>70</v>
      </c>
      <c r="L1693">
        <f t="shared" si="20"/>
        <v>177.8</v>
      </c>
      <c r="M1693">
        <v>78</v>
      </c>
      <c r="N1693">
        <f t="shared" si="21"/>
        <v>198.12</v>
      </c>
      <c r="O1693">
        <v>1</v>
      </c>
      <c r="P1693" t="s">
        <v>101</v>
      </c>
      <c r="R1693"/>
    </row>
    <row r="1694" spans="1:18" x14ac:dyDescent="0.35">
      <c r="A1694" s="23">
        <v>40731</v>
      </c>
      <c r="B1694" s="44">
        <v>2011</v>
      </c>
      <c r="C1694" s="25">
        <v>7</v>
      </c>
      <c r="D1694" s="25">
        <v>7</v>
      </c>
      <c r="E1694" t="s">
        <v>117</v>
      </c>
      <c r="F1694" s="44">
        <v>1</v>
      </c>
      <c r="G1694" s="44"/>
      <c r="H1694" s="44"/>
      <c r="I1694"/>
      <c r="J1694" t="s">
        <v>87</v>
      </c>
      <c r="K1694">
        <v>71</v>
      </c>
      <c r="L1694">
        <f t="shared" si="20"/>
        <v>180.34</v>
      </c>
      <c r="M1694">
        <v>78</v>
      </c>
      <c r="N1694">
        <f t="shared" si="21"/>
        <v>198.12</v>
      </c>
      <c r="O1694">
        <v>1</v>
      </c>
      <c r="P1694" t="s">
        <v>101</v>
      </c>
      <c r="R1694"/>
    </row>
    <row r="1695" spans="1:18" x14ac:dyDescent="0.35">
      <c r="A1695" s="23">
        <v>40731</v>
      </c>
      <c r="B1695" s="44">
        <v>2011</v>
      </c>
      <c r="C1695" s="25">
        <v>7</v>
      </c>
      <c r="D1695" s="25">
        <v>7</v>
      </c>
      <c r="E1695" t="s">
        <v>932</v>
      </c>
      <c r="F1695" s="44">
        <v>1</v>
      </c>
      <c r="G1695" s="44"/>
      <c r="H1695" s="44"/>
      <c r="I1695"/>
      <c r="J1695" t="s">
        <v>86</v>
      </c>
      <c r="K1695">
        <v>66</v>
      </c>
      <c r="L1695">
        <f t="shared" si="20"/>
        <v>167.64000000000001</v>
      </c>
      <c r="M1695">
        <v>73</v>
      </c>
      <c r="N1695">
        <f t="shared" si="21"/>
        <v>185.42000000000002</v>
      </c>
      <c r="O1695">
        <v>1</v>
      </c>
      <c r="P1695" t="s">
        <v>101</v>
      </c>
      <c r="R1695"/>
    </row>
    <row r="1696" spans="1:18" x14ac:dyDescent="0.35">
      <c r="A1696" s="23">
        <v>40731</v>
      </c>
      <c r="B1696" s="44">
        <v>2011</v>
      </c>
      <c r="C1696" s="25">
        <v>7</v>
      </c>
      <c r="D1696" s="25">
        <v>7</v>
      </c>
      <c r="E1696" t="s">
        <v>932</v>
      </c>
      <c r="F1696" s="44">
        <v>1</v>
      </c>
      <c r="G1696" s="44"/>
      <c r="H1696" s="44"/>
      <c r="I1696"/>
      <c r="J1696" t="s">
        <v>87</v>
      </c>
      <c r="K1696">
        <v>72</v>
      </c>
      <c r="L1696">
        <f t="shared" si="20"/>
        <v>182.88</v>
      </c>
      <c r="M1696">
        <v>80</v>
      </c>
      <c r="N1696">
        <f t="shared" si="21"/>
        <v>203.2</v>
      </c>
      <c r="O1696">
        <v>1</v>
      </c>
      <c r="P1696" t="s">
        <v>101</v>
      </c>
      <c r="R1696"/>
    </row>
    <row r="1697" spans="1:19" x14ac:dyDescent="0.35">
      <c r="A1697" s="23">
        <v>40731</v>
      </c>
      <c r="B1697" s="44">
        <v>2011</v>
      </c>
      <c r="C1697" s="25">
        <v>7</v>
      </c>
      <c r="D1697" s="25">
        <v>7</v>
      </c>
      <c r="E1697" t="s">
        <v>117</v>
      </c>
      <c r="F1697" s="44">
        <v>1</v>
      </c>
      <c r="G1697" s="44"/>
      <c r="H1697" s="44"/>
      <c r="I1697"/>
      <c r="J1697" t="s">
        <v>86</v>
      </c>
      <c r="K1697">
        <v>55</v>
      </c>
      <c r="L1697">
        <f t="shared" si="20"/>
        <v>139.69999999999999</v>
      </c>
      <c r="M1697">
        <v>60</v>
      </c>
      <c r="N1697">
        <f t="shared" si="21"/>
        <v>152.4</v>
      </c>
      <c r="O1697">
        <v>1</v>
      </c>
      <c r="P1697" t="s">
        <v>100</v>
      </c>
      <c r="R1697"/>
    </row>
    <row r="1698" spans="1:19" x14ac:dyDescent="0.35">
      <c r="A1698" s="23">
        <v>40731</v>
      </c>
      <c r="B1698" s="44">
        <v>2011</v>
      </c>
      <c r="C1698" s="25">
        <v>7</v>
      </c>
      <c r="D1698" s="25">
        <v>7</v>
      </c>
      <c r="E1698" t="s">
        <v>932</v>
      </c>
      <c r="F1698" s="44">
        <v>1</v>
      </c>
      <c r="G1698" s="44"/>
      <c r="H1698" s="44"/>
      <c r="I1698"/>
      <c r="J1698" t="s">
        <v>86</v>
      </c>
      <c r="K1698">
        <v>64</v>
      </c>
      <c r="L1698">
        <f t="shared" si="20"/>
        <v>162.56</v>
      </c>
      <c r="M1698">
        <v>73</v>
      </c>
      <c r="N1698">
        <f t="shared" si="21"/>
        <v>185.42000000000002</v>
      </c>
      <c r="O1698">
        <v>1</v>
      </c>
      <c r="P1698" t="s">
        <v>101</v>
      </c>
      <c r="R1698"/>
    </row>
    <row r="1699" spans="1:19" x14ac:dyDescent="0.35">
      <c r="A1699" s="23">
        <v>40731</v>
      </c>
      <c r="B1699" s="44">
        <v>2011</v>
      </c>
      <c r="C1699" s="25">
        <v>7</v>
      </c>
      <c r="D1699" s="25">
        <v>7</v>
      </c>
      <c r="E1699" t="s">
        <v>981</v>
      </c>
      <c r="F1699" s="44">
        <v>1</v>
      </c>
      <c r="G1699" s="44"/>
      <c r="H1699" s="44"/>
      <c r="I1699"/>
      <c r="J1699" t="s">
        <v>86</v>
      </c>
      <c r="K1699">
        <v>65</v>
      </c>
      <c r="L1699">
        <f t="shared" si="20"/>
        <v>165.1</v>
      </c>
      <c r="M1699">
        <v>72</v>
      </c>
      <c r="N1699">
        <f t="shared" si="21"/>
        <v>182.88</v>
      </c>
      <c r="O1699">
        <v>1</v>
      </c>
      <c r="P1699" t="s">
        <v>101</v>
      </c>
      <c r="R1699"/>
    </row>
    <row r="1700" spans="1:19" x14ac:dyDescent="0.35">
      <c r="A1700" s="23">
        <v>40731</v>
      </c>
      <c r="B1700" s="44">
        <v>2011</v>
      </c>
      <c r="C1700" s="25">
        <v>7</v>
      </c>
      <c r="D1700" s="25">
        <v>7</v>
      </c>
      <c r="E1700" t="s">
        <v>981</v>
      </c>
      <c r="F1700" s="44">
        <v>1</v>
      </c>
      <c r="G1700" s="44" t="s">
        <v>108</v>
      </c>
      <c r="H1700" s="44" t="s">
        <v>966</v>
      </c>
      <c r="I1700"/>
      <c r="J1700" t="s">
        <v>86</v>
      </c>
      <c r="K1700">
        <v>57</v>
      </c>
      <c r="L1700">
        <f t="shared" si="20"/>
        <v>144.78</v>
      </c>
      <c r="M1700">
        <v>64</v>
      </c>
      <c r="N1700">
        <f t="shared" si="21"/>
        <v>162.56</v>
      </c>
      <c r="O1700">
        <v>0</v>
      </c>
      <c r="P1700" t="s">
        <v>102</v>
      </c>
      <c r="R1700">
        <v>1</v>
      </c>
    </row>
    <row r="1701" spans="1:19" x14ac:dyDescent="0.35">
      <c r="A1701" s="23">
        <v>40731</v>
      </c>
      <c r="B1701" s="44">
        <v>2011</v>
      </c>
      <c r="C1701" s="25">
        <v>7</v>
      </c>
      <c r="D1701" s="25">
        <v>7</v>
      </c>
      <c r="E1701" t="s">
        <v>932</v>
      </c>
      <c r="F1701" s="44">
        <v>1</v>
      </c>
      <c r="G1701" s="44" t="s">
        <v>108</v>
      </c>
      <c r="H1701" s="44" t="s">
        <v>982</v>
      </c>
      <c r="I1701"/>
      <c r="J1701" t="s">
        <v>87</v>
      </c>
      <c r="K1701">
        <v>67</v>
      </c>
      <c r="L1701">
        <f t="shared" si="20"/>
        <v>170.18</v>
      </c>
      <c r="M1701">
        <v>75</v>
      </c>
      <c r="N1701">
        <f t="shared" si="21"/>
        <v>190.5</v>
      </c>
      <c r="O1701">
        <v>0</v>
      </c>
      <c r="P1701" t="s">
        <v>102</v>
      </c>
      <c r="R1701"/>
      <c r="S1701" t="s">
        <v>122</v>
      </c>
    </row>
    <row r="1702" spans="1:19" x14ac:dyDescent="0.35">
      <c r="A1702" s="23">
        <v>40731</v>
      </c>
      <c r="B1702" s="44">
        <v>2011</v>
      </c>
      <c r="C1702" s="25">
        <v>7</v>
      </c>
      <c r="D1702" s="25">
        <v>7</v>
      </c>
      <c r="E1702" t="s">
        <v>932</v>
      </c>
      <c r="F1702" s="44">
        <v>1</v>
      </c>
      <c r="G1702" s="44" t="s">
        <v>108</v>
      </c>
      <c r="H1702" s="44" t="s">
        <v>983</v>
      </c>
      <c r="I1702"/>
      <c r="J1702" t="s">
        <v>87</v>
      </c>
      <c r="K1702">
        <v>66</v>
      </c>
      <c r="L1702">
        <f t="shared" si="20"/>
        <v>167.64000000000001</v>
      </c>
      <c r="M1702">
        <v>76</v>
      </c>
      <c r="N1702">
        <f t="shared" si="21"/>
        <v>193.04</v>
      </c>
      <c r="O1702">
        <v>0</v>
      </c>
      <c r="P1702" t="s">
        <v>102</v>
      </c>
      <c r="R1702"/>
    </row>
    <row r="1703" spans="1:19" x14ac:dyDescent="0.35">
      <c r="A1703" s="23">
        <v>40731</v>
      </c>
      <c r="B1703" s="44">
        <v>2011</v>
      </c>
      <c r="C1703" s="25">
        <v>7</v>
      </c>
      <c r="D1703" s="25">
        <v>7</v>
      </c>
      <c r="E1703" t="s">
        <v>123</v>
      </c>
      <c r="F1703" s="44">
        <v>1</v>
      </c>
      <c r="G1703" s="44" t="s">
        <v>108</v>
      </c>
      <c r="H1703" s="44" t="s">
        <v>984</v>
      </c>
      <c r="I1703"/>
      <c r="J1703" t="s">
        <v>87</v>
      </c>
      <c r="K1703">
        <v>67</v>
      </c>
      <c r="L1703">
        <f t="shared" si="20"/>
        <v>170.18</v>
      </c>
      <c r="M1703">
        <v>75</v>
      </c>
      <c r="N1703">
        <f t="shared" si="21"/>
        <v>190.5</v>
      </c>
      <c r="O1703">
        <v>0</v>
      </c>
      <c r="P1703" t="s">
        <v>102</v>
      </c>
      <c r="R1703"/>
    </row>
    <row r="1704" spans="1:19" x14ac:dyDescent="0.35">
      <c r="A1704" s="23">
        <v>40731</v>
      </c>
      <c r="B1704" s="44">
        <v>2011</v>
      </c>
      <c r="C1704" s="25">
        <v>7</v>
      </c>
      <c r="D1704" s="25">
        <v>7</v>
      </c>
      <c r="E1704" t="s">
        <v>981</v>
      </c>
      <c r="F1704" s="44">
        <v>1</v>
      </c>
      <c r="G1704" s="44" t="s">
        <v>108</v>
      </c>
      <c r="H1704" s="44" t="s">
        <v>985</v>
      </c>
      <c r="I1704"/>
      <c r="J1704" t="s">
        <v>87</v>
      </c>
      <c r="K1704">
        <v>60</v>
      </c>
      <c r="L1704">
        <f t="shared" si="20"/>
        <v>152.4</v>
      </c>
      <c r="M1704">
        <v>67</v>
      </c>
      <c r="N1704">
        <f t="shared" si="21"/>
        <v>170.18</v>
      </c>
      <c r="O1704">
        <v>0</v>
      </c>
      <c r="P1704" t="s">
        <v>102</v>
      </c>
      <c r="R1704"/>
      <c r="S1704" t="s">
        <v>562</v>
      </c>
    </row>
    <row r="1705" spans="1:19" x14ac:dyDescent="0.35">
      <c r="A1705" s="23">
        <v>40731</v>
      </c>
      <c r="B1705" s="44">
        <v>2011</v>
      </c>
      <c r="C1705" s="25">
        <v>7</v>
      </c>
      <c r="D1705" s="25">
        <v>7</v>
      </c>
      <c r="E1705" t="s">
        <v>981</v>
      </c>
      <c r="F1705" s="44">
        <v>1</v>
      </c>
      <c r="G1705" s="44" t="s">
        <v>108</v>
      </c>
      <c r="H1705" s="44" t="s">
        <v>986</v>
      </c>
      <c r="I1705"/>
      <c r="J1705" t="s">
        <v>87</v>
      </c>
      <c r="K1705">
        <v>72</v>
      </c>
      <c r="L1705">
        <f t="shared" si="20"/>
        <v>182.88</v>
      </c>
      <c r="M1705">
        <v>82</v>
      </c>
      <c r="N1705">
        <f t="shared" si="21"/>
        <v>208.28</v>
      </c>
      <c r="O1705">
        <v>0</v>
      </c>
      <c r="P1705" t="s">
        <v>102</v>
      </c>
      <c r="R1705"/>
    </row>
    <row r="1706" spans="1:19" x14ac:dyDescent="0.35">
      <c r="A1706" s="23">
        <v>40732</v>
      </c>
      <c r="B1706" s="44">
        <v>2011</v>
      </c>
      <c r="C1706" s="25">
        <v>7</v>
      </c>
      <c r="D1706" s="25">
        <v>8</v>
      </c>
      <c r="E1706" s="45" t="s">
        <v>932</v>
      </c>
      <c r="F1706" s="44">
        <v>1</v>
      </c>
      <c r="G1706" s="44"/>
      <c r="H1706" s="44"/>
      <c r="I1706"/>
      <c r="J1706" s="45" t="s">
        <v>86</v>
      </c>
      <c r="K1706">
        <v>66</v>
      </c>
      <c r="L1706">
        <f t="shared" si="20"/>
        <v>167.64000000000001</v>
      </c>
      <c r="M1706">
        <v>75</v>
      </c>
      <c r="N1706">
        <f t="shared" si="21"/>
        <v>190.5</v>
      </c>
      <c r="O1706">
        <v>1</v>
      </c>
      <c r="P1706" s="45" t="s">
        <v>101</v>
      </c>
      <c r="Q1706" s="45"/>
      <c r="R1706"/>
    </row>
    <row r="1707" spans="1:19" x14ac:dyDescent="0.35">
      <c r="A1707" s="23">
        <v>40732</v>
      </c>
      <c r="B1707" s="44">
        <v>2011</v>
      </c>
      <c r="C1707" s="25">
        <v>7</v>
      </c>
      <c r="D1707" s="25">
        <v>8</v>
      </c>
      <c r="E1707" s="45" t="s">
        <v>962</v>
      </c>
      <c r="F1707" s="44">
        <v>1</v>
      </c>
      <c r="G1707" s="44"/>
      <c r="H1707" s="44"/>
      <c r="I1707"/>
      <c r="J1707" s="45" t="s">
        <v>86</v>
      </c>
      <c r="K1707">
        <v>64</v>
      </c>
      <c r="L1707">
        <f t="shared" si="20"/>
        <v>162.56</v>
      </c>
      <c r="M1707">
        <v>72</v>
      </c>
      <c r="N1707">
        <f t="shared" si="21"/>
        <v>182.88</v>
      </c>
      <c r="O1707">
        <v>1</v>
      </c>
      <c r="P1707" s="45" t="s">
        <v>101</v>
      </c>
      <c r="Q1707" s="45"/>
      <c r="R1707"/>
    </row>
    <row r="1708" spans="1:19" x14ac:dyDescent="0.35">
      <c r="A1708" s="23">
        <v>40732</v>
      </c>
      <c r="B1708" s="44">
        <v>2011</v>
      </c>
      <c r="C1708" s="25">
        <v>7</v>
      </c>
      <c r="D1708" s="25">
        <v>8</v>
      </c>
      <c r="E1708" s="45" t="s">
        <v>124</v>
      </c>
      <c r="F1708" s="44">
        <v>1</v>
      </c>
      <c r="G1708" s="44"/>
      <c r="H1708" s="44"/>
      <c r="I1708"/>
      <c r="J1708" s="45" t="s">
        <v>86</v>
      </c>
      <c r="K1708">
        <v>70</v>
      </c>
      <c r="L1708">
        <f t="shared" si="20"/>
        <v>177.8</v>
      </c>
      <c r="M1708">
        <v>78</v>
      </c>
      <c r="N1708">
        <f t="shared" si="21"/>
        <v>198.12</v>
      </c>
      <c r="O1708">
        <v>1</v>
      </c>
      <c r="P1708" s="45" t="s">
        <v>101</v>
      </c>
      <c r="Q1708" s="45"/>
      <c r="R1708"/>
    </row>
    <row r="1709" spans="1:19" x14ac:dyDescent="0.35">
      <c r="A1709" s="23">
        <v>40732</v>
      </c>
      <c r="B1709" s="44">
        <v>2011</v>
      </c>
      <c r="C1709" s="25">
        <v>7</v>
      </c>
      <c r="D1709" s="25">
        <v>8</v>
      </c>
      <c r="E1709" t="s">
        <v>123</v>
      </c>
      <c r="F1709" s="44">
        <v>1</v>
      </c>
      <c r="G1709" s="44"/>
      <c r="H1709" s="44"/>
      <c r="I1709"/>
      <c r="J1709" t="s">
        <v>87</v>
      </c>
      <c r="K1709">
        <v>74</v>
      </c>
      <c r="L1709">
        <f t="shared" si="20"/>
        <v>187.96</v>
      </c>
      <c r="M1709">
        <v>83</v>
      </c>
      <c r="N1709">
        <f t="shared" si="21"/>
        <v>210.82</v>
      </c>
      <c r="O1709">
        <v>1</v>
      </c>
      <c r="P1709" t="s">
        <v>101</v>
      </c>
      <c r="R1709"/>
    </row>
    <row r="1710" spans="1:19" x14ac:dyDescent="0.35">
      <c r="A1710" s="23">
        <v>40732</v>
      </c>
      <c r="B1710" s="44">
        <v>2011</v>
      </c>
      <c r="C1710" s="25">
        <v>7</v>
      </c>
      <c r="D1710" s="25">
        <v>8</v>
      </c>
      <c r="E1710" t="s">
        <v>117</v>
      </c>
      <c r="F1710" s="44">
        <v>1</v>
      </c>
      <c r="G1710" s="44"/>
      <c r="H1710" s="44"/>
      <c r="I1710"/>
      <c r="J1710" t="s">
        <v>87</v>
      </c>
      <c r="K1710">
        <v>75</v>
      </c>
      <c r="L1710">
        <f t="shared" si="20"/>
        <v>190.5</v>
      </c>
      <c r="M1710">
        <v>84</v>
      </c>
      <c r="N1710">
        <f t="shared" si="21"/>
        <v>213.36</v>
      </c>
      <c r="O1710">
        <v>1</v>
      </c>
      <c r="P1710" t="s">
        <v>101</v>
      </c>
      <c r="R1710"/>
    </row>
    <row r="1711" spans="1:19" x14ac:dyDescent="0.35">
      <c r="A1711" s="23">
        <v>40732</v>
      </c>
      <c r="B1711" s="44">
        <v>2011</v>
      </c>
      <c r="C1711" s="25">
        <v>7</v>
      </c>
      <c r="D1711" s="25">
        <v>8</v>
      </c>
      <c r="E1711" t="s">
        <v>117</v>
      </c>
      <c r="F1711" s="44">
        <v>1</v>
      </c>
      <c r="G1711" s="44"/>
      <c r="H1711" s="44"/>
      <c r="I1711"/>
      <c r="J1711" t="s">
        <v>87</v>
      </c>
      <c r="K1711">
        <v>74</v>
      </c>
      <c r="L1711">
        <f t="shared" si="20"/>
        <v>187.96</v>
      </c>
      <c r="M1711">
        <v>84</v>
      </c>
      <c r="N1711">
        <f t="shared" si="21"/>
        <v>213.36</v>
      </c>
      <c r="O1711">
        <v>1</v>
      </c>
      <c r="P1711" t="s">
        <v>101</v>
      </c>
      <c r="R1711"/>
    </row>
    <row r="1712" spans="1:19" x14ac:dyDescent="0.35">
      <c r="A1712" s="23">
        <v>40732</v>
      </c>
      <c r="B1712" s="44">
        <v>2011</v>
      </c>
      <c r="C1712" s="25">
        <v>7</v>
      </c>
      <c r="D1712" s="25">
        <v>8</v>
      </c>
      <c r="E1712" t="s">
        <v>94</v>
      </c>
      <c r="F1712" s="44">
        <v>1</v>
      </c>
      <c r="G1712" s="44"/>
      <c r="H1712" s="44"/>
      <c r="I1712"/>
      <c r="J1712" t="s">
        <v>87</v>
      </c>
      <c r="K1712">
        <v>65</v>
      </c>
      <c r="L1712">
        <f t="shared" si="20"/>
        <v>165.1</v>
      </c>
      <c r="M1712">
        <v>70</v>
      </c>
      <c r="N1712">
        <f t="shared" si="21"/>
        <v>177.8</v>
      </c>
      <c r="O1712">
        <v>1</v>
      </c>
      <c r="P1712" t="s">
        <v>101</v>
      </c>
      <c r="R1712"/>
    </row>
    <row r="1713" spans="1:19" x14ac:dyDescent="0.35">
      <c r="A1713" s="23">
        <v>40732</v>
      </c>
      <c r="B1713" s="44">
        <v>2011</v>
      </c>
      <c r="C1713" s="25">
        <v>7</v>
      </c>
      <c r="D1713" s="25">
        <v>8</v>
      </c>
      <c r="E1713" t="s">
        <v>117</v>
      </c>
      <c r="F1713" s="44">
        <v>1</v>
      </c>
      <c r="G1713" s="44"/>
      <c r="H1713" s="44"/>
      <c r="I1713"/>
      <c r="J1713" t="s">
        <v>87</v>
      </c>
      <c r="K1713">
        <v>71</v>
      </c>
      <c r="L1713">
        <f t="shared" si="20"/>
        <v>180.34</v>
      </c>
      <c r="M1713">
        <v>79</v>
      </c>
      <c r="N1713">
        <f t="shared" si="21"/>
        <v>200.66</v>
      </c>
      <c r="O1713">
        <v>1</v>
      </c>
      <c r="P1713" t="s">
        <v>101</v>
      </c>
      <c r="R1713"/>
    </row>
    <row r="1714" spans="1:19" x14ac:dyDescent="0.35">
      <c r="A1714" s="23">
        <v>40732</v>
      </c>
      <c r="B1714" s="44">
        <v>2011</v>
      </c>
      <c r="C1714" s="25">
        <v>7</v>
      </c>
      <c r="D1714" s="25">
        <v>8</v>
      </c>
      <c r="E1714" t="s">
        <v>932</v>
      </c>
      <c r="F1714" s="44">
        <v>1</v>
      </c>
      <c r="G1714" s="44"/>
      <c r="H1714" s="44"/>
      <c r="I1714"/>
      <c r="J1714" t="s">
        <v>87</v>
      </c>
      <c r="K1714">
        <v>73</v>
      </c>
      <c r="L1714">
        <f t="shared" si="20"/>
        <v>185.42000000000002</v>
      </c>
      <c r="M1714">
        <v>81</v>
      </c>
      <c r="N1714">
        <f t="shared" si="21"/>
        <v>205.74</v>
      </c>
      <c r="O1714">
        <v>1</v>
      </c>
      <c r="P1714" t="s">
        <v>101</v>
      </c>
      <c r="R1714"/>
    </row>
    <row r="1715" spans="1:19" x14ac:dyDescent="0.35">
      <c r="A1715" s="23">
        <v>40732</v>
      </c>
      <c r="B1715" s="44">
        <v>2011</v>
      </c>
      <c r="C1715" s="25">
        <v>7</v>
      </c>
      <c r="D1715" s="25">
        <v>8</v>
      </c>
      <c r="E1715" t="s">
        <v>932</v>
      </c>
      <c r="F1715" s="44">
        <v>1</v>
      </c>
      <c r="G1715" s="44"/>
      <c r="H1715" s="44"/>
      <c r="I1715"/>
      <c r="J1715" t="s">
        <v>87</v>
      </c>
      <c r="K1715">
        <v>71</v>
      </c>
      <c r="L1715">
        <f t="shared" si="20"/>
        <v>180.34</v>
      </c>
      <c r="M1715">
        <v>79</v>
      </c>
      <c r="N1715">
        <f t="shared" si="21"/>
        <v>200.66</v>
      </c>
      <c r="O1715">
        <v>1</v>
      </c>
      <c r="P1715" t="s">
        <v>101</v>
      </c>
      <c r="R1715"/>
    </row>
    <row r="1716" spans="1:19" x14ac:dyDescent="0.35">
      <c r="A1716" s="23">
        <v>40732</v>
      </c>
      <c r="B1716" s="44">
        <v>2011</v>
      </c>
      <c r="C1716" s="25">
        <v>7</v>
      </c>
      <c r="D1716" s="25">
        <v>8</v>
      </c>
      <c r="E1716" t="s">
        <v>123</v>
      </c>
      <c r="F1716" s="44">
        <v>1</v>
      </c>
      <c r="G1716" s="44"/>
      <c r="H1716" s="44"/>
      <c r="I1716"/>
      <c r="J1716" t="s">
        <v>87</v>
      </c>
      <c r="K1716">
        <v>75</v>
      </c>
      <c r="L1716">
        <f t="shared" si="20"/>
        <v>190.5</v>
      </c>
      <c r="M1716">
        <v>83</v>
      </c>
      <c r="N1716">
        <f t="shared" si="21"/>
        <v>210.82</v>
      </c>
      <c r="O1716">
        <v>1</v>
      </c>
      <c r="P1716" t="s">
        <v>101</v>
      </c>
      <c r="R1716"/>
    </row>
    <row r="1717" spans="1:19" x14ac:dyDescent="0.35">
      <c r="A1717" s="23">
        <v>40732</v>
      </c>
      <c r="B1717" s="44">
        <v>2011</v>
      </c>
      <c r="C1717" s="25">
        <v>7</v>
      </c>
      <c r="D1717" s="25">
        <v>8</v>
      </c>
      <c r="E1717" t="s">
        <v>94</v>
      </c>
      <c r="F1717" s="44">
        <v>1</v>
      </c>
      <c r="G1717" s="44" t="s">
        <v>108</v>
      </c>
      <c r="H1717" s="44" t="s">
        <v>987</v>
      </c>
      <c r="I1717"/>
      <c r="J1717" t="s">
        <v>86</v>
      </c>
      <c r="K1717">
        <v>56</v>
      </c>
      <c r="L1717">
        <f t="shared" si="20"/>
        <v>142.24</v>
      </c>
      <c r="M1717">
        <v>63</v>
      </c>
      <c r="N1717">
        <f t="shared" si="21"/>
        <v>160.02000000000001</v>
      </c>
      <c r="O1717">
        <v>0</v>
      </c>
      <c r="P1717" t="s">
        <v>102</v>
      </c>
      <c r="R1717"/>
    </row>
    <row r="1718" spans="1:19" x14ac:dyDescent="0.35">
      <c r="A1718" s="23">
        <v>40732</v>
      </c>
      <c r="B1718" s="44">
        <v>2011</v>
      </c>
      <c r="C1718" s="25">
        <v>7</v>
      </c>
      <c r="D1718" s="25">
        <v>8</v>
      </c>
      <c r="E1718" t="s">
        <v>94</v>
      </c>
      <c r="F1718" s="44">
        <v>1</v>
      </c>
      <c r="G1718" s="44" t="s">
        <v>108</v>
      </c>
      <c r="H1718" s="44" t="s">
        <v>988</v>
      </c>
      <c r="I1718"/>
      <c r="J1718" t="s">
        <v>87</v>
      </c>
      <c r="K1718">
        <v>75</v>
      </c>
      <c r="L1718">
        <f t="shared" si="20"/>
        <v>190.5</v>
      </c>
      <c r="M1718">
        <v>86</v>
      </c>
      <c r="N1718">
        <f t="shared" si="21"/>
        <v>218.44</v>
      </c>
      <c r="O1718">
        <v>0</v>
      </c>
      <c r="P1718" s="45" t="s">
        <v>102</v>
      </c>
      <c r="Q1718" s="45"/>
      <c r="R1718"/>
      <c r="S1718" t="s">
        <v>562</v>
      </c>
    </row>
    <row r="1719" spans="1:19" x14ac:dyDescent="0.35">
      <c r="A1719" s="23">
        <v>40732</v>
      </c>
      <c r="B1719" s="44">
        <v>2011</v>
      </c>
      <c r="C1719" s="25">
        <v>7</v>
      </c>
      <c r="D1719" s="25">
        <v>8</v>
      </c>
      <c r="E1719" t="s">
        <v>94</v>
      </c>
      <c r="F1719" s="44">
        <v>1</v>
      </c>
      <c r="G1719" s="44" t="s">
        <v>108</v>
      </c>
      <c r="H1719" s="44" t="s">
        <v>989</v>
      </c>
      <c r="I1719"/>
      <c r="J1719" t="s">
        <v>87</v>
      </c>
      <c r="K1719">
        <v>74</v>
      </c>
      <c r="L1719">
        <f t="shared" si="20"/>
        <v>187.96</v>
      </c>
      <c r="M1719">
        <v>84</v>
      </c>
      <c r="N1719">
        <f t="shared" si="21"/>
        <v>213.36</v>
      </c>
      <c r="O1719">
        <v>0</v>
      </c>
      <c r="P1719" t="s">
        <v>102</v>
      </c>
      <c r="R1719"/>
      <c r="S1719" t="s">
        <v>562</v>
      </c>
    </row>
    <row r="1720" spans="1:19" x14ac:dyDescent="0.35">
      <c r="A1720" s="23">
        <v>40732</v>
      </c>
      <c r="B1720" s="44">
        <v>2011</v>
      </c>
      <c r="C1720" s="25">
        <v>7</v>
      </c>
      <c r="D1720" s="25">
        <v>8</v>
      </c>
      <c r="E1720" t="s">
        <v>94</v>
      </c>
      <c r="F1720" s="44">
        <v>1</v>
      </c>
      <c r="G1720" s="44" t="s">
        <v>108</v>
      </c>
      <c r="H1720" s="44" t="s">
        <v>990</v>
      </c>
      <c r="I1720"/>
      <c r="J1720" t="s">
        <v>87</v>
      </c>
      <c r="K1720">
        <v>66</v>
      </c>
      <c r="L1720">
        <f t="shared" si="20"/>
        <v>167.64000000000001</v>
      </c>
      <c r="M1720">
        <v>74</v>
      </c>
      <c r="N1720">
        <f t="shared" si="21"/>
        <v>187.96</v>
      </c>
      <c r="O1720">
        <v>0</v>
      </c>
      <c r="P1720" t="s">
        <v>102</v>
      </c>
      <c r="R1720"/>
    </row>
    <row r="1721" spans="1:19" x14ac:dyDescent="0.35">
      <c r="A1721" s="23">
        <v>40732</v>
      </c>
      <c r="B1721" s="44">
        <v>2011</v>
      </c>
      <c r="C1721" s="25">
        <v>7</v>
      </c>
      <c r="D1721" s="25">
        <v>8</v>
      </c>
      <c r="E1721" t="s">
        <v>94</v>
      </c>
      <c r="F1721" s="44">
        <v>1</v>
      </c>
      <c r="G1721" s="44" t="s">
        <v>108</v>
      </c>
      <c r="H1721" s="44" t="s">
        <v>991</v>
      </c>
      <c r="I1721"/>
      <c r="J1721" t="s">
        <v>87</v>
      </c>
      <c r="K1721">
        <v>65</v>
      </c>
      <c r="L1721">
        <f t="shared" ref="L1721:L1784" si="22">K1721*2.54</f>
        <v>165.1</v>
      </c>
      <c r="M1721">
        <v>73</v>
      </c>
      <c r="N1721">
        <f t="shared" ref="N1721:N1784" si="23">M1721*2.54</f>
        <v>185.42000000000002</v>
      </c>
      <c r="O1721">
        <v>0</v>
      </c>
      <c r="P1721" t="s">
        <v>102</v>
      </c>
      <c r="R1721"/>
    </row>
    <row r="1722" spans="1:19" x14ac:dyDescent="0.35">
      <c r="A1722" s="23">
        <v>40732</v>
      </c>
      <c r="B1722" s="44">
        <v>2011</v>
      </c>
      <c r="C1722" s="25">
        <v>7</v>
      </c>
      <c r="D1722" s="25">
        <v>8</v>
      </c>
      <c r="E1722" t="s">
        <v>123</v>
      </c>
      <c r="F1722" s="44">
        <v>1</v>
      </c>
      <c r="G1722" s="44" t="s">
        <v>108</v>
      </c>
      <c r="H1722" s="44" t="s">
        <v>976</v>
      </c>
      <c r="I1722"/>
      <c r="J1722" t="s">
        <v>87</v>
      </c>
      <c r="K1722">
        <v>71</v>
      </c>
      <c r="L1722">
        <f t="shared" si="22"/>
        <v>180.34</v>
      </c>
      <c r="M1722">
        <v>82</v>
      </c>
      <c r="N1722">
        <f t="shared" si="23"/>
        <v>208.28</v>
      </c>
      <c r="O1722">
        <v>0</v>
      </c>
      <c r="P1722" t="s">
        <v>102</v>
      </c>
      <c r="R1722">
        <v>1</v>
      </c>
      <c r="S1722" t="s">
        <v>562</v>
      </c>
    </row>
    <row r="1723" spans="1:19" x14ac:dyDescent="0.35">
      <c r="A1723" s="23">
        <v>40732</v>
      </c>
      <c r="B1723" s="44">
        <v>2011</v>
      </c>
      <c r="C1723" s="25">
        <v>7</v>
      </c>
      <c r="D1723" s="25">
        <v>8</v>
      </c>
      <c r="E1723" t="s">
        <v>123</v>
      </c>
      <c r="F1723" s="44">
        <v>1</v>
      </c>
      <c r="G1723" s="44" t="s">
        <v>108</v>
      </c>
      <c r="H1723" s="44" t="s">
        <v>992</v>
      </c>
      <c r="I1723"/>
      <c r="J1723" t="s">
        <v>87</v>
      </c>
      <c r="K1723">
        <v>70</v>
      </c>
      <c r="L1723">
        <f t="shared" si="22"/>
        <v>177.8</v>
      </c>
      <c r="M1723">
        <v>77</v>
      </c>
      <c r="N1723">
        <f t="shared" si="23"/>
        <v>195.58</v>
      </c>
      <c r="O1723">
        <v>0</v>
      </c>
      <c r="P1723" t="s">
        <v>102</v>
      </c>
      <c r="R1723"/>
    </row>
    <row r="1724" spans="1:19" x14ac:dyDescent="0.35">
      <c r="A1724" s="23">
        <v>40733</v>
      </c>
      <c r="B1724" s="44">
        <v>2011</v>
      </c>
      <c r="C1724" s="25">
        <v>7</v>
      </c>
      <c r="D1724" s="25">
        <v>9</v>
      </c>
      <c r="E1724" t="s">
        <v>117</v>
      </c>
      <c r="F1724" s="44">
        <v>1</v>
      </c>
      <c r="G1724" s="44"/>
      <c r="H1724" s="44"/>
      <c r="I1724"/>
      <c r="J1724" t="s">
        <v>87</v>
      </c>
      <c r="K1724">
        <v>74</v>
      </c>
      <c r="L1724">
        <f t="shared" si="22"/>
        <v>187.96</v>
      </c>
      <c r="M1724">
        <v>84</v>
      </c>
      <c r="N1724">
        <f t="shared" si="23"/>
        <v>213.36</v>
      </c>
      <c r="O1724">
        <v>1</v>
      </c>
      <c r="P1724" t="s">
        <v>101</v>
      </c>
      <c r="R1724"/>
    </row>
    <row r="1725" spans="1:19" x14ac:dyDescent="0.35">
      <c r="A1725" s="23">
        <v>40733</v>
      </c>
      <c r="B1725" s="44">
        <v>2011</v>
      </c>
      <c r="C1725" s="25">
        <v>7</v>
      </c>
      <c r="D1725" s="25">
        <v>9</v>
      </c>
      <c r="E1725" t="s">
        <v>123</v>
      </c>
      <c r="F1725" s="44">
        <v>1</v>
      </c>
      <c r="G1725" s="44"/>
      <c r="H1725" s="44"/>
      <c r="I1725"/>
      <c r="J1725" t="s">
        <v>87</v>
      </c>
      <c r="K1725">
        <v>75</v>
      </c>
      <c r="L1725">
        <f t="shared" si="22"/>
        <v>190.5</v>
      </c>
      <c r="M1725">
        <v>84</v>
      </c>
      <c r="N1725">
        <f t="shared" si="23"/>
        <v>213.36</v>
      </c>
      <c r="O1725">
        <v>1</v>
      </c>
      <c r="P1725" t="s">
        <v>101</v>
      </c>
      <c r="R1725"/>
    </row>
    <row r="1726" spans="1:19" x14ac:dyDescent="0.35">
      <c r="A1726" s="23">
        <v>40733</v>
      </c>
      <c r="B1726" s="44">
        <v>2011</v>
      </c>
      <c r="C1726" s="25">
        <v>7</v>
      </c>
      <c r="D1726" s="25">
        <v>9</v>
      </c>
      <c r="E1726" t="s">
        <v>93</v>
      </c>
      <c r="F1726" s="44">
        <v>1</v>
      </c>
      <c r="G1726" s="44"/>
      <c r="H1726" s="44"/>
      <c r="I1726"/>
      <c r="J1726" t="s">
        <v>87</v>
      </c>
      <c r="K1726">
        <v>77</v>
      </c>
      <c r="L1726">
        <f t="shared" si="22"/>
        <v>195.58</v>
      </c>
      <c r="M1726">
        <v>85</v>
      </c>
      <c r="N1726">
        <f t="shared" si="23"/>
        <v>215.9</v>
      </c>
      <c r="O1726">
        <v>1</v>
      </c>
      <c r="P1726" t="s">
        <v>101</v>
      </c>
      <c r="R1726"/>
    </row>
    <row r="1727" spans="1:19" x14ac:dyDescent="0.35">
      <c r="A1727" s="23">
        <v>40733</v>
      </c>
      <c r="B1727" s="44">
        <v>2011</v>
      </c>
      <c r="C1727" s="25">
        <v>7</v>
      </c>
      <c r="D1727" s="25">
        <v>9</v>
      </c>
      <c r="E1727" t="s">
        <v>94</v>
      </c>
      <c r="F1727" s="44">
        <v>1</v>
      </c>
      <c r="G1727" s="44"/>
      <c r="H1727" s="44"/>
      <c r="I1727"/>
      <c r="J1727" t="s">
        <v>87</v>
      </c>
      <c r="K1727">
        <v>72</v>
      </c>
      <c r="L1727">
        <f t="shared" si="22"/>
        <v>182.88</v>
      </c>
      <c r="M1727">
        <v>83</v>
      </c>
      <c r="N1727">
        <f t="shared" si="23"/>
        <v>210.82</v>
      </c>
      <c r="O1727">
        <v>1</v>
      </c>
      <c r="P1727" t="s">
        <v>101</v>
      </c>
      <c r="R1727"/>
    </row>
    <row r="1728" spans="1:19" x14ac:dyDescent="0.35">
      <c r="A1728" s="23">
        <v>40733</v>
      </c>
      <c r="B1728" s="44">
        <v>2011</v>
      </c>
      <c r="C1728" s="25">
        <v>7</v>
      </c>
      <c r="D1728" s="25">
        <v>9</v>
      </c>
      <c r="E1728" t="s">
        <v>932</v>
      </c>
      <c r="F1728" s="44">
        <v>1</v>
      </c>
      <c r="G1728" s="44"/>
      <c r="H1728" s="44"/>
      <c r="I1728"/>
      <c r="J1728" t="s">
        <v>86</v>
      </c>
      <c r="K1728">
        <v>74</v>
      </c>
      <c r="L1728">
        <f t="shared" si="22"/>
        <v>187.96</v>
      </c>
      <c r="M1728">
        <v>86</v>
      </c>
      <c r="N1728">
        <f t="shared" si="23"/>
        <v>218.44</v>
      </c>
      <c r="O1728">
        <v>1</v>
      </c>
      <c r="P1728" s="26" t="s">
        <v>107</v>
      </c>
      <c r="R1728"/>
    </row>
    <row r="1729" spans="1:19" x14ac:dyDescent="0.35">
      <c r="A1729" s="23">
        <v>40733</v>
      </c>
      <c r="B1729" s="44">
        <v>2011</v>
      </c>
      <c r="C1729" s="25">
        <v>7</v>
      </c>
      <c r="D1729" s="25">
        <v>9</v>
      </c>
      <c r="E1729" t="s">
        <v>932</v>
      </c>
      <c r="F1729" s="44">
        <v>1</v>
      </c>
      <c r="G1729" s="44"/>
      <c r="H1729" s="44"/>
      <c r="I1729"/>
      <c r="J1729" t="s">
        <v>86</v>
      </c>
      <c r="K1729">
        <v>63</v>
      </c>
      <c r="L1729">
        <f t="shared" si="22"/>
        <v>160.02000000000001</v>
      </c>
      <c r="M1729">
        <v>70</v>
      </c>
      <c r="N1729">
        <f t="shared" si="23"/>
        <v>177.8</v>
      </c>
      <c r="O1729">
        <v>1</v>
      </c>
      <c r="P1729" s="45" t="s">
        <v>101</v>
      </c>
      <c r="Q1729" s="45"/>
      <c r="R1729"/>
    </row>
    <row r="1730" spans="1:19" x14ac:dyDescent="0.35">
      <c r="A1730" s="23">
        <v>40733</v>
      </c>
      <c r="B1730" s="44">
        <v>2011</v>
      </c>
      <c r="C1730" s="25">
        <v>7</v>
      </c>
      <c r="D1730" s="25">
        <v>9</v>
      </c>
      <c r="E1730" t="s">
        <v>960</v>
      </c>
      <c r="F1730" s="44">
        <v>1</v>
      </c>
      <c r="G1730" s="44"/>
      <c r="H1730" s="44"/>
      <c r="I1730"/>
      <c r="J1730" t="s">
        <v>86</v>
      </c>
      <c r="K1730">
        <v>63</v>
      </c>
      <c r="L1730">
        <f t="shared" si="22"/>
        <v>160.02000000000001</v>
      </c>
      <c r="M1730">
        <v>70</v>
      </c>
      <c r="N1730">
        <f t="shared" si="23"/>
        <v>177.8</v>
      </c>
      <c r="O1730">
        <v>1</v>
      </c>
      <c r="P1730" s="45" t="s">
        <v>101</v>
      </c>
      <c r="Q1730" s="45"/>
      <c r="R1730"/>
    </row>
    <row r="1731" spans="1:19" x14ac:dyDescent="0.35">
      <c r="A1731" s="23">
        <v>40733</v>
      </c>
      <c r="B1731" s="44">
        <v>2011</v>
      </c>
      <c r="C1731" s="25">
        <v>7</v>
      </c>
      <c r="D1731" s="25">
        <v>9</v>
      </c>
      <c r="E1731" t="s">
        <v>960</v>
      </c>
      <c r="F1731" s="44">
        <v>1</v>
      </c>
      <c r="G1731" s="44"/>
      <c r="H1731" s="44"/>
      <c r="I1731"/>
      <c r="J1731" t="s">
        <v>86</v>
      </c>
      <c r="K1731">
        <v>69</v>
      </c>
      <c r="L1731">
        <f t="shared" si="22"/>
        <v>175.26</v>
      </c>
      <c r="M1731">
        <v>78</v>
      </c>
      <c r="N1731">
        <f t="shared" si="23"/>
        <v>198.12</v>
      </c>
      <c r="O1731">
        <v>1</v>
      </c>
      <c r="P1731" s="45" t="s">
        <v>101</v>
      </c>
      <c r="Q1731" s="45"/>
      <c r="R1731"/>
    </row>
    <row r="1732" spans="1:19" x14ac:dyDescent="0.35">
      <c r="A1732" s="23">
        <v>40733</v>
      </c>
      <c r="B1732" s="44">
        <v>2011</v>
      </c>
      <c r="C1732" s="25">
        <v>7</v>
      </c>
      <c r="D1732" s="25">
        <v>9</v>
      </c>
      <c r="E1732" t="s">
        <v>117</v>
      </c>
      <c r="F1732" s="44">
        <v>1</v>
      </c>
      <c r="G1732" s="44" t="s">
        <v>108</v>
      </c>
      <c r="H1732" s="44" t="s">
        <v>993</v>
      </c>
      <c r="I1732"/>
      <c r="J1732" t="s">
        <v>87</v>
      </c>
      <c r="K1732">
        <v>64</v>
      </c>
      <c r="L1732">
        <f t="shared" si="22"/>
        <v>162.56</v>
      </c>
      <c r="M1732">
        <v>77</v>
      </c>
      <c r="N1732">
        <f t="shared" si="23"/>
        <v>195.58</v>
      </c>
      <c r="O1732">
        <v>0</v>
      </c>
      <c r="P1732" t="s">
        <v>102</v>
      </c>
      <c r="R1732"/>
    </row>
    <row r="1733" spans="1:19" x14ac:dyDescent="0.35">
      <c r="A1733" s="23">
        <v>40733</v>
      </c>
      <c r="B1733" s="44">
        <v>2011</v>
      </c>
      <c r="C1733" s="25">
        <v>7</v>
      </c>
      <c r="D1733" s="25">
        <v>9</v>
      </c>
      <c r="E1733" t="s">
        <v>94</v>
      </c>
      <c r="F1733" s="44">
        <v>1</v>
      </c>
      <c r="G1733" s="44" t="s">
        <v>108</v>
      </c>
      <c r="H1733" s="44" t="s">
        <v>994</v>
      </c>
      <c r="I1733"/>
      <c r="J1733" t="s">
        <v>87</v>
      </c>
      <c r="K1733">
        <v>64</v>
      </c>
      <c r="L1733">
        <f t="shared" si="22"/>
        <v>162.56</v>
      </c>
      <c r="M1733">
        <v>72</v>
      </c>
      <c r="N1733">
        <f t="shared" si="23"/>
        <v>182.88</v>
      </c>
      <c r="O1733">
        <v>0</v>
      </c>
      <c r="P1733" t="s">
        <v>102</v>
      </c>
      <c r="R1733"/>
    </row>
    <row r="1734" spans="1:19" x14ac:dyDescent="0.35">
      <c r="A1734" s="23">
        <v>40733</v>
      </c>
      <c r="B1734" s="44">
        <v>2011</v>
      </c>
      <c r="C1734" s="25">
        <v>7</v>
      </c>
      <c r="D1734" s="25">
        <v>9</v>
      </c>
      <c r="E1734" t="s">
        <v>961</v>
      </c>
      <c r="F1734" s="44">
        <v>1</v>
      </c>
      <c r="G1734" s="44" t="s">
        <v>108</v>
      </c>
      <c r="H1734" s="44" t="s">
        <v>995</v>
      </c>
      <c r="I1734"/>
      <c r="J1734" t="s">
        <v>86</v>
      </c>
      <c r="K1734">
        <v>56</v>
      </c>
      <c r="L1734">
        <f t="shared" si="22"/>
        <v>142.24</v>
      </c>
      <c r="M1734">
        <v>61</v>
      </c>
      <c r="N1734">
        <f t="shared" si="23"/>
        <v>154.94</v>
      </c>
      <c r="O1734">
        <v>0</v>
      </c>
      <c r="P1734" s="45" t="s">
        <v>102</v>
      </c>
      <c r="Q1734" s="45"/>
      <c r="R1734"/>
    </row>
    <row r="1735" spans="1:19" x14ac:dyDescent="0.35">
      <c r="A1735" s="23">
        <v>40733</v>
      </c>
      <c r="B1735" s="44">
        <v>2011</v>
      </c>
      <c r="C1735" s="25">
        <v>7</v>
      </c>
      <c r="D1735" s="25">
        <v>9</v>
      </c>
      <c r="E1735" t="s">
        <v>962</v>
      </c>
      <c r="F1735" s="44">
        <v>1</v>
      </c>
      <c r="G1735" s="44" t="s">
        <v>108</v>
      </c>
      <c r="H1735" s="44" t="s">
        <v>996</v>
      </c>
      <c r="I1735"/>
      <c r="J1735" t="s">
        <v>86</v>
      </c>
      <c r="K1735">
        <v>55</v>
      </c>
      <c r="L1735">
        <f t="shared" si="22"/>
        <v>139.69999999999999</v>
      </c>
      <c r="M1735">
        <v>62</v>
      </c>
      <c r="N1735">
        <f t="shared" si="23"/>
        <v>157.47999999999999</v>
      </c>
      <c r="O1735">
        <v>0</v>
      </c>
      <c r="P1735" s="45" t="s">
        <v>102</v>
      </c>
      <c r="Q1735" s="45"/>
      <c r="R1735"/>
    </row>
    <row r="1736" spans="1:19" x14ac:dyDescent="0.35">
      <c r="A1736" s="23">
        <v>40733</v>
      </c>
      <c r="B1736" s="44">
        <v>2011</v>
      </c>
      <c r="C1736" s="25">
        <v>7</v>
      </c>
      <c r="D1736" s="25">
        <v>9</v>
      </c>
      <c r="E1736" t="s">
        <v>932</v>
      </c>
      <c r="F1736" s="44">
        <v>1</v>
      </c>
      <c r="G1736" s="44" t="s">
        <v>108</v>
      </c>
      <c r="H1736" s="44" t="s">
        <v>997</v>
      </c>
      <c r="I1736"/>
      <c r="J1736" t="s">
        <v>86</v>
      </c>
      <c r="K1736">
        <v>53</v>
      </c>
      <c r="L1736">
        <f t="shared" si="22"/>
        <v>134.62</v>
      </c>
      <c r="M1736">
        <v>58</v>
      </c>
      <c r="N1736">
        <f t="shared" si="23"/>
        <v>147.32</v>
      </c>
      <c r="O1736">
        <v>0</v>
      </c>
      <c r="P1736" s="45" t="s">
        <v>102</v>
      </c>
      <c r="Q1736" s="45"/>
      <c r="R1736"/>
    </row>
    <row r="1737" spans="1:19" x14ac:dyDescent="0.35">
      <c r="A1737" s="23">
        <v>40733</v>
      </c>
      <c r="B1737" s="44">
        <v>2011</v>
      </c>
      <c r="C1737" s="25">
        <v>7</v>
      </c>
      <c r="D1737" s="25">
        <v>9</v>
      </c>
      <c r="E1737" t="s">
        <v>960</v>
      </c>
      <c r="F1737" s="44">
        <v>1</v>
      </c>
      <c r="G1737" s="44" t="s">
        <v>108</v>
      </c>
      <c r="H1737" s="44" t="s">
        <v>998</v>
      </c>
      <c r="I1737"/>
      <c r="J1737" t="s">
        <v>86</v>
      </c>
      <c r="K1737">
        <v>62</v>
      </c>
      <c r="L1737">
        <f t="shared" si="22"/>
        <v>157.47999999999999</v>
      </c>
      <c r="M1737">
        <v>69</v>
      </c>
      <c r="N1737">
        <f t="shared" si="23"/>
        <v>175.26</v>
      </c>
      <c r="O1737">
        <v>0</v>
      </c>
      <c r="P1737" s="45" t="s">
        <v>102</v>
      </c>
      <c r="Q1737" s="45"/>
      <c r="R1737"/>
    </row>
    <row r="1738" spans="1:19" x14ac:dyDescent="0.35">
      <c r="A1738" s="23">
        <v>40733</v>
      </c>
      <c r="B1738" s="44">
        <v>2011</v>
      </c>
      <c r="C1738" s="25">
        <v>7</v>
      </c>
      <c r="D1738" s="25">
        <v>9</v>
      </c>
      <c r="E1738" t="s">
        <v>960</v>
      </c>
      <c r="F1738" s="44">
        <v>1</v>
      </c>
      <c r="G1738" s="44" t="s">
        <v>108</v>
      </c>
      <c r="H1738" s="44" t="s">
        <v>999</v>
      </c>
      <c r="I1738"/>
      <c r="J1738" t="s">
        <v>86</v>
      </c>
      <c r="K1738">
        <v>63</v>
      </c>
      <c r="L1738">
        <f t="shared" si="22"/>
        <v>160.02000000000001</v>
      </c>
      <c r="M1738">
        <v>72</v>
      </c>
      <c r="N1738">
        <f t="shared" si="23"/>
        <v>182.88</v>
      </c>
      <c r="O1738">
        <v>0</v>
      </c>
      <c r="P1738" s="45" t="s">
        <v>102</v>
      </c>
      <c r="Q1738" s="45"/>
      <c r="R1738"/>
    </row>
    <row r="1739" spans="1:19" x14ac:dyDescent="0.35">
      <c r="A1739" s="23">
        <v>40733</v>
      </c>
      <c r="B1739" s="44">
        <v>2011</v>
      </c>
      <c r="C1739" s="25">
        <v>7</v>
      </c>
      <c r="D1739" s="25">
        <v>9</v>
      </c>
      <c r="E1739" t="s">
        <v>960</v>
      </c>
      <c r="F1739" s="44">
        <v>1</v>
      </c>
      <c r="G1739" s="44" t="s">
        <v>108</v>
      </c>
      <c r="H1739" s="44" t="s">
        <v>1000</v>
      </c>
      <c r="I1739"/>
      <c r="J1739" t="s">
        <v>87</v>
      </c>
      <c r="K1739">
        <v>71</v>
      </c>
      <c r="L1739">
        <f t="shared" si="22"/>
        <v>180.34</v>
      </c>
      <c r="M1739">
        <v>80</v>
      </c>
      <c r="N1739">
        <f t="shared" si="23"/>
        <v>203.2</v>
      </c>
      <c r="O1739">
        <v>0</v>
      </c>
      <c r="P1739" s="45" t="s">
        <v>102</v>
      </c>
      <c r="Q1739" s="45"/>
      <c r="R1739"/>
      <c r="S1739" t="s">
        <v>562</v>
      </c>
    </row>
    <row r="1740" spans="1:19" x14ac:dyDescent="0.35">
      <c r="A1740" s="23">
        <v>40733</v>
      </c>
      <c r="B1740" s="44">
        <v>2011</v>
      </c>
      <c r="C1740" s="25">
        <v>7</v>
      </c>
      <c r="D1740" s="25">
        <v>9</v>
      </c>
      <c r="F1740" s="44">
        <v>1</v>
      </c>
      <c r="G1740" s="44" t="s">
        <v>179</v>
      </c>
      <c r="H1740" s="44" t="s">
        <v>1001</v>
      </c>
      <c r="I1740"/>
      <c r="J1740" t="s">
        <v>86</v>
      </c>
      <c r="K1740">
        <v>58</v>
      </c>
      <c r="L1740">
        <f t="shared" si="22"/>
        <v>147.32</v>
      </c>
      <c r="M1740">
        <v>63</v>
      </c>
      <c r="N1740">
        <f t="shared" si="23"/>
        <v>160.02000000000001</v>
      </c>
      <c r="O1740">
        <v>0</v>
      </c>
      <c r="P1740" s="45" t="s">
        <v>102</v>
      </c>
      <c r="Q1740" s="45"/>
      <c r="R1740">
        <v>1</v>
      </c>
      <c r="S1740" s="45" t="s">
        <v>974</v>
      </c>
    </row>
    <row r="1741" spans="1:19" x14ac:dyDescent="0.35">
      <c r="A1741" s="23">
        <v>40734</v>
      </c>
      <c r="B1741" s="44">
        <v>2011</v>
      </c>
      <c r="C1741" s="25">
        <v>7</v>
      </c>
      <c r="D1741" s="25">
        <v>10</v>
      </c>
      <c r="E1741" t="s">
        <v>93</v>
      </c>
      <c r="F1741" s="44">
        <v>1</v>
      </c>
      <c r="G1741" s="44"/>
      <c r="H1741" s="44"/>
      <c r="I1741"/>
      <c r="J1741" t="s">
        <v>86</v>
      </c>
      <c r="K1741">
        <v>68</v>
      </c>
      <c r="L1741">
        <f t="shared" si="22"/>
        <v>172.72</v>
      </c>
      <c r="M1741">
        <v>76</v>
      </c>
      <c r="N1741">
        <f t="shared" si="23"/>
        <v>193.04</v>
      </c>
      <c r="O1741">
        <v>1</v>
      </c>
      <c r="P1741" t="s">
        <v>101</v>
      </c>
      <c r="R1741"/>
    </row>
    <row r="1742" spans="1:19" x14ac:dyDescent="0.35">
      <c r="A1742" s="23">
        <v>40734</v>
      </c>
      <c r="B1742" s="44">
        <v>2011</v>
      </c>
      <c r="C1742" s="25">
        <v>7</v>
      </c>
      <c r="D1742" s="25">
        <v>10</v>
      </c>
      <c r="E1742" t="s">
        <v>117</v>
      </c>
      <c r="F1742" s="44">
        <v>1</v>
      </c>
      <c r="G1742" s="44"/>
      <c r="H1742" s="44"/>
      <c r="I1742"/>
      <c r="J1742" t="s">
        <v>87</v>
      </c>
      <c r="K1742">
        <v>76</v>
      </c>
      <c r="L1742">
        <f t="shared" si="22"/>
        <v>193.04</v>
      </c>
      <c r="M1742">
        <v>84</v>
      </c>
      <c r="N1742">
        <f t="shared" si="23"/>
        <v>213.36</v>
      </c>
      <c r="O1742">
        <v>1</v>
      </c>
      <c r="P1742" t="s">
        <v>101</v>
      </c>
      <c r="R1742"/>
    </row>
    <row r="1743" spans="1:19" x14ac:dyDescent="0.35">
      <c r="A1743" s="23">
        <v>40734</v>
      </c>
      <c r="B1743" s="44">
        <v>2011</v>
      </c>
      <c r="C1743" s="25">
        <v>7</v>
      </c>
      <c r="D1743" s="25">
        <v>10</v>
      </c>
      <c r="E1743" t="s">
        <v>93</v>
      </c>
      <c r="F1743" s="44">
        <v>1</v>
      </c>
      <c r="G1743" s="44"/>
      <c r="H1743" s="44"/>
      <c r="I1743"/>
      <c r="J1743" t="s">
        <v>87</v>
      </c>
      <c r="K1743">
        <v>72</v>
      </c>
      <c r="L1743">
        <f t="shared" si="22"/>
        <v>182.88</v>
      </c>
      <c r="M1743">
        <v>80</v>
      </c>
      <c r="N1743">
        <f t="shared" si="23"/>
        <v>203.2</v>
      </c>
      <c r="O1743">
        <v>1</v>
      </c>
      <c r="P1743" t="s">
        <v>101</v>
      </c>
      <c r="R1743"/>
    </row>
    <row r="1744" spans="1:19" x14ac:dyDescent="0.35">
      <c r="A1744" s="23">
        <v>40734</v>
      </c>
      <c r="B1744" s="44">
        <v>2011</v>
      </c>
      <c r="C1744" s="25">
        <v>7</v>
      </c>
      <c r="D1744" s="25">
        <v>10</v>
      </c>
      <c r="E1744" t="s">
        <v>117</v>
      </c>
      <c r="F1744" s="44">
        <v>1</v>
      </c>
      <c r="G1744" s="44" t="s">
        <v>108</v>
      </c>
      <c r="H1744" s="44" t="s">
        <v>1002</v>
      </c>
      <c r="I1744"/>
      <c r="J1744" t="s">
        <v>86</v>
      </c>
      <c r="K1744">
        <v>71</v>
      </c>
      <c r="L1744">
        <f t="shared" si="22"/>
        <v>180.34</v>
      </c>
      <c r="M1744">
        <v>78</v>
      </c>
      <c r="N1744">
        <f t="shared" si="23"/>
        <v>198.12</v>
      </c>
      <c r="O1744">
        <v>0</v>
      </c>
      <c r="P1744" t="s">
        <v>102</v>
      </c>
      <c r="R1744"/>
    </row>
    <row r="1745" spans="1:19" x14ac:dyDescent="0.35">
      <c r="A1745" s="23">
        <v>40734</v>
      </c>
      <c r="B1745" s="44">
        <v>2011</v>
      </c>
      <c r="C1745" s="25">
        <v>7</v>
      </c>
      <c r="D1745" s="25">
        <v>10</v>
      </c>
      <c r="E1745" t="s">
        <v>93</v>
      </c>
      <c r="F1745" s="44">
        <v>1</v>
      </c>
      <c r="G1745" s="44" t="s">
        <v>108</v>
      </c>
      <c r="H1745" s="44" t="s">
        <v>1003</v>
      </c>
      <c r="I1745"/>
      <c r="J1745" t="s">
        <v>87</v>
      </c>
      <c r="K1745">
        <v>62</v>
      </c>
      <c r="L1745">
        <f t="shared" si="22"/>
        <v>157.47999999999999</v>
      </c>
      <c r="M1745">
        <v>69</v>
      </c>
      <c r="N1745">
        <f t="shared" si="23"/>
        <v>175.26</v>
      </c>
      <c r="O1745">
        <v>0</v>
      </c>
      <c r="P1745" t="s">
        <v>102</v>
      </c>
      <c r="R1745"/>
    </row>
    <row r="1746" spans="1:19" x14ac:dyDescent="0.35">
      <c r="A1746" s="23">
        <v>40734</v>
      </c>
      <c r="B1746" s="44">
        <v>2011</v>
      </c>
      <c r="C1746" s="25">
        <v>7</v>
      </c>
      <c r="D1746" s="25">
        <v>10</v>
      </c>
      <c r="E1746" t="s">
        <v>93</v>
      </c>
      <c r="F1746" s="44">
        <v>1</v>
      </c>
      <c r="G1746" s="44" t="s">
        <v>108</v>
      </c>
      <c r="H1746" s="44" t="s">
        <v>1004</v>
      </c>
      <c r="I1746"/>
      <c r="J1746" t="s">
        <v>87</v>
      </c>
      <c r="K1746">
        <v>69</v>
      </c>
      <c r="L1746">
        <f t="shared" si="22"/>
        <v>175.26</v>
      </c>
      <c r="M1746">
        <v>77</v>
      </c>
      <c r="N1746">
        <f t="shared" si="23"/>
        <v>195.58</v>
      </c>
      <c r="O1746">
        <v>0</v>
      </c>
      <c r="P1746" t="s">
        <v>102</v>
      </c>
      <c r="R1746"/>
    </row>
    <row r="1747" spans="1:19" x14ac:dyDescent="0.35">
      <c r="A1747" s="23">
        <v>40734</v>
      </c>
      <c r="B1747" s="44">
        <v>2011</v>
      </c>
      <c r="C1747" s="25">
        <v>7</v>
      </c>
      <c r="D1747" s="25">
        <v>10</v>
      </c>
      <c r="E1747" t="s">
        <v>93</v>
      </c>
      <c r="F1747" s="44">
        <v>1</v>
      </c>
      <c r="G1747" s="44" t="s">
        <v>108</v>
      </c>
      <c r="H1747" s="44" t="s">
        <v>1005</v>
      </c>
      <c r="I1747"/>
      <c r="J1747" t="s">
        <v>87</v>
      </c>
      <c r="K1747">
        <v>71</v>
      </c>
      <c r="L1747">
        <f t="shared" si="22"/>
        <v>180.34</v>
      </c>
      <c r="M1747">
        <v>80</v>
      </c>
      <c r="N1747">
        <f t="shared" si="23"/>
        <v>203.2</v>
      </c>
      <c r="O1747">
        <v>0</v>
      </c>
      <c r="P1747" t="s">
        <v>102</v>
      </c>
      <c r="R1747"/>
    </row>
    <row r="1748" spans="1:19" x14ac:dyDescent="0.35">
      <c r="A1748" s="23">
        <v>40734</v>
      </c>
      <c r="B1748" s="44">
        <v>2011</v>
      </c>
      <c r="C1748" s="25">
        <v>7</v>
      </c>
      <c r="D1748" s="25">
        <v>10</v>
      </c>
      <c r="E1748" t="s">
        <v>93</v>
      </c>
      <c r="F1748" s="44">
        <v>1</v>
      </c>
      <c r="G1748" s="44" t="s">
        <v>108</v>
      </c>
      <c r="H1748" s="44" t="s">
        <v>1006</v>
      </c>
      <c r="I1748"/>
      <c r="J1748" t="s">
        <v>87</v>
      </c>
      <c r="K1748">
        <v>73</v>
      </c>
      <c r="L1748">
        <f t="shared" si="22"/>
        <v>185.42000000000002</v>
      </c>
      <c r="M1748">
        <v>82</v>
      </c>
      <c r="N1748">
        <f t="shared" si="23"/>
        <v>208.28</v>
      </c>
      <c r="O1748">
        <v>0</v>
      </c>
      <c r="P1748" t="s">
        <v>102</v>
      </c>
      <c r="R1748"/>
      <c r="S1748" t="s">
        <v>562</v>
      </c>
    </row>
    <row r="1749" spans="1:19" x14ac:dyDescent="0.35">
      <c r="A1749" s="23">
        <v>40734</v>
      </c>
      <c r="B1749" s="44">
        <v>2011</v>
      </c>
      <c r="C1749" s="25">
        <v>7</v>
      </c>
      <c r="D1749" s="25">
        <v>10</v>
      </c>
      <c r="E1749" t="s">
        <v>123</v>
      </c>
      <c r="F1749" s="44">
        <v>1</v>
      </c>
      <c r="G1749" s="44" t="s">
        <v>108</v>
      </c>
      <c r="H1749" s="44" t="s">
        <v>1007</v>
      </c>
      <c r="I1749"/>
      <c r="J1749" t="s">
        <v>86</v>
      </c>
      <c r="K1749">
        <v>56</v>
      </c>
      <c r="L1749">
        <f t="shared" si="22"/>
        <v>142.24</v>
      </c>
      <c r="M1749">
        <v>64</v>
      </c>
      <c r="N1749">
        <f t="shared" si="23"/>
        <v>162.56</v>
      </c>
      <c r="O1749">
        <v>0</v>
      </c>
      <c r="P1749" t="s">
        <v>102</v>
      </c>
      <c r="R1749"/>
    </row>
    <row r="1750" spans="1:19" x14ac:dyDescent="0.35">
      <c r="A1750" s="23">
        <v>40734</v>
      </c>
      <c r="B1750" s="44">
        <v>2011</v>
      </c>
      <c r="C1750" s="25">
        <v>7</v>
      </c>
      <c r="D1750" s="25">
        <v>10</v>
      </c>
      <c r="E1750" t="s">
        <v>94</v>
      </c>
      <c r="F1750" s="44">
        <v>1</v>
      </c>
      <c r="G1750" s="44" t="s">
        <v>108</v>
      </c>
      <c r="H1750" s="44" t="s">
        <v>1008</v>
      </c>
      <c r="I1750"/>
      <c r="J1750" t="s">
        <v>87</v>
      </c>
      <c r="K1750">
        <v>70</v>
      </c>
      <c r="L1750">
        <f t="shared" si="22"/>
        <v>177.8</v>
      </c>
      <c r="M1750">
        <v>78</v>
      </c>
      <c r="N1750">
        <f t="shared" si="23"/>
        <v>198.12</v>
      </c>
      <c r="O1750">
        <v>0</v>
      </c>
      <c r="P1750" t="s">
        <v>102</v>
      </c>
      <c r="R1750"/>
      <c r="S1750" t="s">
        <v>562</v>
      </c>
    </row>
    <row r="1751" spans="1:19" x14ac:dyDescent="0.35">
      <c r="A1751" s="23">
        <v>40734</v>
      </c>
      <c r="B1751" s="44">
        <v>2011</v>
      </c>
      <c r="C1751" s="25">
        <v>7</v>
      </c>
      <c r="D1751" s="25">
        <v>10</v>
      </c>
      <c r="E1751" t="s">
        <v>94</v>
      </c>
      <c r="F1751" s="44">
        <v>1</v>
      </c>
      <c r="G1751" s="44" t="s">
        <v>108</v>
      </c>
      <c r="H1751" s="44" t="s">
        <v>1009</v>
      </c>
      <c r="I1751"/>
      <c r="J1751" t="s">
        <v>86</v>
      </c>
      <c r="K1751">
        <v>57</v>
      </c>
      <c r="L1751">
        <f t="shared" si="22"/>
        <v>144.78</v>
      </c>
      <c r="M1751">
        <v>61</v>
      </c>
      <c r="N1751">
        <f t="shared" si="23"/>
        <v>154.94</v>
      </c>
      <c r="O1751">
        <v>0</v>
      </c>
      <c r="P1751" t="s">
        <v>102</v>
      </c>
      <c r="R1751"/>
    </row>
    <row r="1752" spans="1:19" x14ac:dyDescent="0.35">
      <c r="A1752" s="23">
        <v>40734</v>
      </c>
      <c r="B1752" s="44">
        <v>2011</v>
      </c>
      <c r="C1752" s="25">
        <v>7</v>
      </c>
      <c r="D1752" s="25">
        <v>10</v>
      </c>
      <c r="E1752" t="s">
        <v>94</v>
      </c>
      <c r="F1752" s="44">
        <v>1</v>
      </c>
      <c r="G1752" s="44" t="s">
        <v>108</v>
      </c>
      <c r="H1752" s="44" t="s">
        <v>984</v>
      </c>
      <c r="I1752"/>
      <c r="J1752" t="s">
        <v>87</v>
      </c>
      <c r="K1752">
        <v>67</v>
      </c>
      <c r="L1752">
        <f t="shared" si="22"/>
        <v>170.18</v>
      </c>
      <c r="M1752">
        <v>75</v>
      </c>
      <c r="N1752">
        <f t="shared" si="23"/>
        <v>190.5</v>
      </c>
      <c r="O1752">
        <v>0</v>
      </c>
      <c r="P1752" t="s">
        <v>102</v>
      </c>
      <c r="R1752">
        <v>1</v>
      </c>
    </row>
    <row r="1753" spans="1:19" x14ac:dyDescent="0.35">
      <c r="A1753" s="23">
        <v>40735</v>
      </c>
      <c r="B1753" s="44">
        <v>2011</v>
      </c>
      <c r="C1753" s="25">
        <v>7</v>
      </c>
      <c r="D1753" s="25">
        <v>11</v>
      </c>
      <c r="E1753" t="s">
        <v>117</v>
      </c>
      <c r="F1753" s="44">
        <v>1</v>
      </c>
      <c r="G1753" s="44"/>
      <c r="H1753" s="44"/>
      <c r="I1753"/>
      <c r="J1753" t="s">
        <v>87</v>
      </c>
      <c r="K1753">
        <v>69</v>
      </c>
      <c r="L1753">
        <f t="shared" si="22"/>
        <v>175.26</v>
      </c>
      <c r="M1753">
        <v>77</v>
      </c>
      <c r="N1753">
        <f t="shared" si="23"/>
        <v>195.58</v>
      </c>
      <c r="O1753">
        <v>1</v>
      </c>
      <c r="P1753" t="s">
        <v>101</v>
      </c>
      <c r="R1753"/>
    </row>
    <row r="1754" spans="1:19" x14ac:dyDescent="0.35">
      <c r="A1754" s="23">
        <v>40735</v>
      </c>
      <c r="B1754" s="44">
        <v>2011</v>
      </c>
      <c r="C1754" s="25">
        <v>7</v>
      </c>
      <c r="D1754" s="25">
        <v>11</v>
      </c>
      <c r="E1754" t="s">
        <v>117</v>
      </c>
      <c r="F1754" s="44">
        <v>1</v>
      </c>
      <c r="G1754" s="44"/>
      <c r="H1754" s="44"/>
      <c r="I1754"/>
      <c r="J1754" t="s">
        <v>87</v>
      </c>
      <c r="K1754">
        <v>68</v>
      </c>
      <c r="L1754">
        <f t="shared" si="22"/>
        <v>172.72</v>
      </c>
      <c r="M1754">
        <v>76</v>
      </c>
      <c r="N1754">
        <f t="shared" si="23"/>
        <v>193.04</v>
      </c>
      <c r="O1754">
        <v>1</v>
      </c>
      <c r="P1754" t="s">
        <v>101</v>
      </c>
      <c r="R1754"/>
    </row>
    <row r="1755" spans="1:19" x14ac:dyDescent="0.35">
      <c r="A1755" s="23">
        <v>40735</v>
      </c>
      <c r="B1755" s="44">
        <v>2011</v>
      </c>
      <c r="C1755" s="25">
        <v>7</v>
      </c>
      <c r="D1755" s="25">
        <v>11</v>
      </c>
      <c r="E1755" t="s">
        <v>117</v>
      </c>
      <c r="F1755" s="44">
        <v>1</v>
      </c>
      <c r="G1755" s="44"/>
      <c r="H1755" s="44"/>
      <c r="I1755"/>
      <c r="J1755" t="s">
        <v>86</v>
      </c>
      <c r="K1755">
        <v>62</v>
      </c>
      <c r="L1755">
        <f t="shared" si="22"/>
        <v>157.47999999999999</v>
      </c>
      <c r="M1755">
        <v>69</v>
      </c>
      <c r="N1755">
        <f t="shared" si="23"/>
        <v>175.26</v>
      </c>
      <c r="O1755">
        <v>1</v>
      </c>
      <c r="P1755" t="s">
        <v>101</v>
      </c>
      <c r="R1755"/>
    </row>
    <row r="1756" spans="1:19" x14ac:dyDescent="0.35">
      <c r="A1756" s="23">
        <v>40735</v>
      </c>
      <c r="B1756" s="44">
        <v>2011</v>
      </c>
      <c r="C1756" s="25">
        <v>7</v>
      </c>
      <c r="D1756" s="25">
        <v>11</v>
      </c>
      <c r="E1756" t="s">
        <v>123</v>
      </c>
      <c r="F1756" s="44">
        <v>1</v>
      </c>
      <c r="G1756" s="44"/>
      <c r="H1756" s="44"/>
      <c r="I1756"/>
      <c r="J1756" t="s">
        <v>87</v>
      </c>
      <c r="K1756">
        <v>68</v>
      </c>
      <c r="L1756">
        <f t="shared" si="22"/>
        <v>172.72</v>
      </c>
      <c r="M1756">
        <v>76</v>
      </c>
      <c r="N1756">
        <f t="shared" si="23"/>
        <v>193.04</v>
      </c>
      <c r="O1756">
        <v>1</v>
      </c>
      <c r="P1756" t="s">
        <v>101</v>
      </c>
      <c r="R1756"/>
    </row>
    <row r="1757" spans="1:19" x14ac:dyDescent="0.35">
      <c r="A1757" s="23">
        <v>40735</v>
      </c>
      <c r="B1757" s="44">
        <v>2011</v>
      </c>
      <c r="C1757" s="25">
        <v>7</v>
      </c>
      <c r="D1757" s="25">
        <v>11</v>
      </c>
      <c r="E1757" t="s">
        <v>123</v>
      </c>
      <c r="F1757" s="44">
        <v>1</v>
      </c>
      <c r="G1757" s="44"/>
      <c r="H1757" s="44"/>
      <c r="I1757"/>
      <c r="J1757" t="s">
        <v>87</v>
      </c>
      <c r="K1757">
        <v>73</v>
      </c>
      <c r="L1757">
        <f t="shared" si="22"/>
        <v>185.42000000000002</v>
      </c>
      <c r="M1757">
        <v>81</v>
      </c>
      <c r="N1757">
        <f t="shared" si="23"/>
        <v>205.74</v>
      </c>
      <c r="O1757">
        <v>1</v>
      </c>
      <c r="P1757" t="s">
        <v>101</v>
      </c>
      <c r="R1757"/>
    </row>
    <row r="1758" spans="1:19" x14ac:dyDescent="0.35">
      <c r="A1758" s="23">
        <v>40735</v>
      </c>
      <c r="B1758" s="44">
        <v>2011</v>
      </c>
      <c r="C1758" s="25">
        <v>7</v>
      </c>
      <c r="D1758" s="25">
        <v>11</v>
      </c>
      <c r="E1758" t="s">
        <v>94</v>
      </c>
      <c r="F1758" s="44">
        <v>1</v>
      </c>
      <c r="G1758" s="44"/>
      <c r="H1758" s="44"/>
      <c r="I1758"/>
      <c r="J1758" t="s">
        <v>87</v>
      </c>
      <c r="K1758">
        <v>72</v>
      </c>
      <c r="L1758">
        <f t="shared" si="22"/>
        <v>182.88</v>
      </c>
      <c r="M1758">
        <v>82</v>
      </c>
      <c r="N1758">
        <f t="shared" si="23"/>
        <v>208.28</v>
      </c>
      <c r="O1758">
        <v>1</v>
      </c>
      <c r="P1758" t="s">
        <v>101</v>
      </c>
      <c r="R1758"/>
    </row>
    <row r="1759" spans="1:19" x14ac:dyDescent="0.35">
      <c r="A1759" s="23">
        <v>40735</v>
      </c>
      <c r="B1759" s="44">
        <v>2011</v>
      </c>
      <c r="C1759" s="25">
        <v>7</v>
      </c>
      <c r="D1759" s="25">
        <v>11</v>
      </c>
      <c r="E1759" t="s">
        <v>932</v>
      </c>
      <c r="F1759" s="44">
        <v>1</v>
      </c>
      <c r="G1759" s="44"/>
      <c r="H1759" s="44"/>
      <c r="I1759"/>
      <c r="J1759" t="s">
        <v>87</v>
      </c>
      <c r="K1759">
        <v>73</v>
      </c>
      <c r="L1759">
        <f t="shared" si="22"/>
        <v>185.42000000000002</v>
      </c>
      <c r="M1759">
        <v>80</v>
      </c>
      <c r="N1759">
        <f t="shared" si="23"/>
        <v>203.2</v>
      </c>
      <c r="O1759">
        <v>1</v>
      </c>
      <c r="P1759" s="45" t="s">
        <v>101</v>
      </c>
      <c r="Q1759" s="45"/>
      <c r="R1759"/>
    </row>
    <row r="1760" spans="1:19" x14ac:dyDescent="0.35">
      <c r="A1760" s="23">
        <v>40735</v>
      </c>
      <c r="B1760" s="44">
        <v>2011</v>
      </c>
      <c r="C1760" s="25">
        <v>7</v>
      </c>
      <c r="D1760" s="25">
        <v>11</v>
      </c>
      <c r="E1760" t="s">
        <v>932</v>
      </c>
      <c r="F1760" s="44">
        <v>1</v>
      </c>
      <c r="G1760" s="44"/>
      <c r="H1760" s="44"/>
      <c r="I1760"/>
      <c r="J1760" t="s">
        <v>87</v>
      </c>
      <c r="K1760">
        <v>76</v>
      </c>
      <c r="L1760">
        <f t="shared" si="22"/>
        <v>193.04</v>
      </c>
      <c r="M1760">
        <v>84</v>
      </c>
      <c r="N1760">
        <f t="shared" si="23"/>
        <v>213.36</v>
      </c>
      <c r="O1760">
        <v>1</v>
      </c>
      <c r="P1760" s="45" t="s">
        <v>101</v>
      </c>
      <c r="Q1760" s="45"/>
      <c r="R1760"/>
    </row>
    <row r="1761" spans="1:19" x14ac:dyDescent="0.35">
      <c r="A1761" s="23">
        <v>40735</v>
      </c>
      <c r="B1761" s="44">
        <v>2011</v>
      </c>
      <c r="C1761" s="25">
        <v>7</v>
      </c>
      <c r="D1761" s="25">
        <v>11</v>
      </c>
      <c r="E1761" t="s">
        <v>960</v>
      </c>
      <c r="F1761" s="44">
        <v>1</v>
      </c>
      <c r="G1761" s="44"/>
      <c r="H1761" s="44"/>
      <c r="I1761"/>
      <c r="J1761" t="s">
        <v>87</v>
      </c>
      <c r="K1761">
        <v>72</v>
      </c>
      <c r="L1761">
        <f t="shared" si="22"/>
        <v>182.88</v>
      </c>
      <c r="M1761">
        <v>81</v>
      </c>
      <c r="N1761">
        <f t="shared" si="23"/>
        <v>205.74</v>
      </c>
      <c r="O1761">
        <v>1</v>
      </c>
      <c r="P1761" s="45" t="s">
        <v>101</v>
      </c>
      <c r="Q1761" s="45"/>
      <c r="R1761"/>
    </row>
    <row r="1762" spans="1:19" x14ac:dyDescent="0.35">
      <c r="A1762" s="23">
        <v>40735</v>
      </c>
      <c r="B1762" s="44">
        <v>2011</v>
      </c>
      <c r="C1762" s="25">
        <v>7</v>
      </c>
      <c r="D1762" s="25">
        <v>11</v>
      </c>
      <c r="E1762" t="s">
        <v>124</v>
      </c>
      <c r="F1762" s="44">
        <v>1</v>
      </c>
      <c r="G1762" s="44"/>
      <c r="H1762" s="44"/>
      <c r="I1762"/>
      <c r="J1762" t="s">
        <v>86</v>
      </c>
      <c r="K1762">
        <v>62</v>
      </c>
      <c r="L1762">
        <f t="shared" si="22"/>
        <v>157.47999999999999</v>
      </c>
      <c r="M1762">
        <v>70</v>
      </c>
      <c r="N1762">
        <f t="shared" si="23"/>
        <v>177.8</v>
      </c>
      <c r="O1762">
        <v>1</v>
      </c>
      <c r="P1762" s="45" t="s">
        <v>101</v>
      </c>
      <c r="Q1762" s="45"/>
      <c r="R1762"/>
    </row>
    <row r="1763" spans="1:19" x14ac:dyDescent="0.35">
      <c r="A1763" s="23">
        <v>40735</v>
      </c>
      <c r="B1763" s="44">
        <v>2011</v>
      </c>
      <c r="C1763" s="25">
        <v>7</v>
      </c>
      <c r="D1763" s="25">
        <v>11</v>
      </c>
      <c r="E1763" t="s">
        <v>932</v>
      </c>
      <c r="F1763" s="44">
        <v>1</v>
      </c>
      <c r="G1763" s="44"/>
      <c r="H1763" s="44"/>
      <c r="I1763"/>
      <c r="J1763" t="s">
        <v>87</v>
      </c>
      <c r="K1763">
        <v>68</v>
      </c>
      <c r="L1763">
        <f t="shared" si="22"/>
        <v>172.72</v>
      </c>
      <c r="M1763">
        <v>74</v>
      </c>
      <c r="N1763">
        <f t="shared" si="23"/>
        <v>187.96</v>
      </c>
      <c r="O1763">
        <v>1</v>
      </c>
      <c r="P1763" s="45" t="s">
        <v>101</v>
      </c>
      <c r="Q1763" s="45"/>
      <c r="R1763"/>
    </row>
    <row r="1764" spans="1:19" x14ac:dyDescent="0.35">
      <c r="A1764" s="23">
        <v>40735</v>
      </c>
      <c r="B1764" s="44">
        <v>2011</v>
      </c>
      <c r="C1764" s="25">
        <v>7</v>
      </c>
      <c r="D1764" s="25">
        <v>11</v>
      </c>
      <c r="E1764" t="s">
        <v>960</v>
      </c>
      <c r="F1764" s="44">
        <v>1</v>
      </c>
      <c r="G1764" s="44"/>
      <c r="H1764" s="44"/>
      <c r="I1764"/>
      <c r="J1764" t="s">
        <v>87</v>
      </c>
      <c r="K1764">
        <v>78</v>
      </c>
      <c r="L1764">
        <f t="shared" si="22"/>
        <v>198.12</v>
      </c>
      <c r="M1764">
        <v>84</v>
      </c>
      <c r="N1764">
        <f t="shared" si="23"/>
        <v>213.36</v>
      </c>
      <c r="O1764">
        <v>1</v>
      </c>
      <c r="P1764" s="45" t="s">
        <v>101</v>
      </c>
      <c r="Q1764" s="45"/>
      <c r="R1764"/>
    </row>
    <row r="1765" spans="1:19" x14ac:dyDescent="0.35">
      <c r="A1765" s="23">
        <v>40735</v>
      </c>
      <c r="B1765" s="44">
        <v>2011</v>
      </c>
      <c r="C1765" s="25">
        <v>7</v>
      </c>
      <c r="D1765" s="25">
        <v>11</v>
      </c>
      <c r="E1765" t="s">
        <v>117</v>
      </c>
      <c r="F1765" s="44">
        <v>1</v>
      </c>
      <c r="G1765" s="44" t="s">
        <v>108</v>
      </c>
      <c r="H1765" s="44" t="s">
        <v>968</v>
      </c>
      <c r="I1765"/>
      <c r="J1765" t="s">
        <v>87</v>
      </c>
      <c r="L1765">
        <f t="shared" si="22"/>
        <v>0</v>
      </c>
      <c r="N1765">
        <f t="shared" si="23"/>
        <v>0</v>
      </c>
      <c r="O1765">
        <v>0</v>
      </c>
      <c r="P1765" t="s">
        <v>102</v>
      </c>
      <c r="R1765"/>
    </row>
    <row r="1766" spans="1:19" x14ac:dyDescent="0.35">
      <c r="A1766" s="23">
        <v>40735</v>
      </c>
      <c r="B1766" s="44">
        <v>2011</v>
      </c>
      <c r="C1766" s="25">
        <v>7</v>
      </c>
      <c r="D1766" s="25">
        <v>11</v>
      </c>
      <c r="E1766" t="s">
        <v>93</v>
      </c>
      <c r="F1766" s="44">
        <v>1</v>
      </c>
      <c r="G1766" s="44" t="s">
        <v>108</v>
      </c>
      <c r="H1766" s="44" t="s">
        <v>1010</v>
      </c>
      <c r="I1766"/>
      <c r="J1766" t="s">
        <v>86</v>
      </c>
      <c r="K1766">
        <v>63</v>
      </c>
      <c r="L1766">
        <f t="shared" si="22"/>
        <v>160.02000000000001</v>
      </c>
      <c r="M1766">
        <v>71</v>
      </c>
      <c r="N1766">
        <f t="shared" si="23"/>
        <v>180.34</v>
      </c>
      <c r="O1766">
        <v>0</v>
      </c>
      <c r="P1766" t="s">
        <v>102</v>
      </c>
      <c r="R1766"/>
    </row>
    <row r="1767" spans="1:19" x14ac:dyDescent="0.35">
      <c r="A1767" s="23">
        <v>40735</v>
      </c>
      <c r="B1767" s="44">
        <v>2011</v>
      </c>
      <c r="C1767" s="25">
        <v>7</v>
      </c>
      <c r="D1767" s="25">
        <v>11</v>
      </c>
      <c r="E1767" t="s">
        <v>94</v>
      </c>
      <c r="F1767" s="44">
        <v>1</v>
      </c>
      <c r="G1767" s="44" t="s">
        <v>108</v>
      </c>
      <c r="H1767" s="44" t="s">
        <v>1011</v>
      </c>
      <c r="I1767"/>
      <c r="J1767" t="s">
        <v>87</v>
      </c>
      <c r="K1767">
        <v>72</v>
      </c>
      <c r="L1767">
        <f t="shared" si="22"/>
        <v>182.88</v>
      </c>
      <c r="M1767">
        <v>81</v>
      </c>
      <c r="N1767">
        <f t="shared" si="23"/>
        <v>205.74</v>
      </c>
      <c r="O1767">
        <v>0</v>
      </c>
      <c r="P1767" t="s">
        <v>102</v>
      </c>
      <c r="R1767"/>
      <c r="S1767" t="s">
        <v>562</v>
      </c>
    </row>
    <row r="1768" spans="1:19" x14ac:dyDescent="0.35">
      <c r="A1768" s="23">
        <v>40735</v>
      </c>
      <c r="B1768" s="44">
        <v>2011</v>
      </c>
      <c r="C1768" s="25">
        <v>7</v>
      </c>
      <c r="D1768" s="25">
        <v>11</v>
      </c>
      <c r="E1768" t="s">
        <v>94</v>
      </c>
      <c r="F1768" s="44">
        <v>1</v>
      </c>
      <c r="G1768" s="44" t="s">
        <v>108</v>
      </c>
      <c r="H1768" s="44" t="s">
        <v>1012</v>
      </c>
      <c r="I1768"/>
      <c r="J1768" t="s">
        <v>86</v>
      </c>
      <c r="K1768">
        <v>60</v>
      </c>
      <c r="L1768">
        <f t="shared" si="22"/>
        <v>152.4</v>
      </c>
      <c r="M1768">
        <v>67</v>
      </c>
      <c r="N1768">
        <f t="shared" si="23"/>
        <v>170.18</v>
      </c>
      <c r="O1768">
        <v>0</v>
      </c>
      <c r="P1768" t="s">
        <v>102</v>
      </c>
      <c r="R1768"/>
    </row>
    <row r="1769" spans="1:19" x14ac:dyDescent="0.35">
      <c r="A1769" s="23">
        <v>40735</v>
      </c>
      <c r="B1769" s="44">
        <v>2011</v>
      </c>
      <c r="C1769" s="25">
        <v>7</v>
      </c>
      <c r="D1769" s="25">
        <v>11</v>
      </c>
      <c r="E1769" t="s">
        <v>117</v>
      </c>
      <c r="F1769" s="44">
        <v>1</v>
      </c>
      <c r="G1769" s="44" t="s">
        <v>108</v>
      </c>
      <c r="H1769" s="44" t="s">
        <v>1004</v>
      </c>
      <c r="I1769"/>
      <c r="J1769" s="26" t="s">
        <v>1332</v>
      </c>
      <c r="K1769">
        <v>69</v>
      </c>
      <c r="L1769">
        <f t="shared" si="22"/>
        <v>175.26</v>
      </c>
      <c r="M1769">
        <v>77</v>
      </c>
      <c r="N1769">
        <f t="shared" si="23"/>
        <v>195.58</v>
      </c>
      <c r="O1769">
        <v>0</v>
      </c>
      <c r="P1769" t="s">
        <v>102</v>
      </c>
      <c r="R1769">
        <v>1</v>
      </c>
    </row>
    <row r="1770" spans="1:19" x14ac:dyDescent="0.35">
      <c r="A1770" s="23">
        <v>40736</v>
      </c>
      <c r="B1770" s="44">
        <v>2011</v>
      </c>
      <c r="C1770" s="25">
        <v>7</v>
      </c>
      <c r="D1770" s="25">
        <v>12</v>
      </c>
      <c r="E1770" t="s">
        <v>93</v>
      </c>
      <c r="F1770" s="44">
        <v>1</v>
      </c>
      <c r="G1770" s="44"/>
      <c r="H1770" s="44"/>
      <c r="I1770"/>
      <c r="J1770" t="s">
        <v>87</v>
      </c>
      <c r="K1770">
        <v>68</v>
      </c>
      <c r="L1770">
        <f t="shared" si="22"/>
        <v>172.72</v>
      </c>
      <c r="M1770">
        <v>77</v>
      </c>
      <c r="N1770">
        <f t="shared" si="23"/>
        <v>195.58</v>
      </c>
      <c r="O1770">
        <v>1</v>
      </c>
      <c r="P1770" s="26" t="s">
        <v>107</v>
      </c>
      <c r="Q1770" s="45"/>
      <c r="R1770"/>
    </row>
    <row r="1771" spans="1:19" x14ac:dyDescent="0.35">
      <c r="A1771" s="23">
        <v>40736</v>
      </c>
      <c r="B1771" s="44">
        <v>2011</v>
      </c>
      <c r="C1771" s="25">
        <v>7</v>
      </c>
      <c r="D1771" s="25">
        <v>12</v>
      </c>
      <c r="E1771" t="s">
        <v>932</v>
      </c>
      <c r="F1771" s="44">
        <v>1</v>
      </c>
      <c r="G1771" s="44" t="s">
        <v>108</v>
      </c>
      <c r="H1771" s="44" t="s">
        <v>1013</v>
      </c>
      <c r="I1771"/>
      <c r="J1771" t="s">
        <v>87</v>
      </c>
      <c r="K1771">
        <v>65</v>
      </c>
      <c r="L1771">
        <f t="shared" si="22"/>
        <v>165.1</v>
      </c>
      <c r="M1771">
        <v>72</v>
      </c>
      <c r="N1771">
        <f t="shared" si="23"/>
        <v>182.88</v>
      </c>
      <c r="O1771">
        <v>1</v>
      </c>
      <c r="P1771" t="s">
        <v>101</v>
      </c>
      <c r="R1771">
        <v>1</v>
      </c>
      <c r="S1771" s="45" t="s">
        <v>974</v>
      </c>
    </row>
    <row r="1772" spans="1:19" x14ac:dyDescent="0.35">
      <c r="A1772" s="23">
        <v>40736</v>
      </c>
      <c r="B1772" s="44">
        <v>2011</v>
      </c>
      <c r="C1772" s="25">
        <v>7</v>
      </c>
      <c r="D1772" s="25">
        <v>12</v>
      </c>
      <c r="E1772" t="s">
        <v>117</v>
      </c>
      <c r="F1772" s="44">
        <v>1</v>
      </c>
      <c r="G1772" s="44"/>
      <c r="H1772" s="44"/>
      <c r="I1772"/>
      <c r="J1772" t="s">
        <v>87</v>
      </c>
      <c r="K1772">
        <v>74</v>
      </c>
      <c r="L1772">
        <f t="shared" si="22"/>
        <v>187.96</v>
      </c>
      <c r="M1772">
        <v>85</v>
      </c>
      <c r="N1772">
        <f t="shared" si="23"/>
        <v>215.9</v>
      </c>
      <c r="O1772">
        <v>1</v>
      </c>
      <c r="P1772" t="s">
        <v>101</v>
      </c>
      <c r="R1772"/>
    </row>
    <row r="1773" spans="1:19" x14ac:dyDescent="0.35">
      <c r="A1773" s="23">
        <v>40736</v>
      </c>
      <c r="B1773" s="44">
        <v>2011</v>
      </c>
      <c r="C1773" s="25">
        <v>7</v>
      </c>
      <c r="D1773" s="25">
        <v>12</v>
      </c>
      <c r="E1773" t="s">
        <v>961</v>
      </c>
      <c r="F1773" s="44">
        <v>1</v>
      </c>
      <c r="G1773" s="44"/>
      <c r="H1773" s="44"/>
      <c r="I1773"/>
      <c r="J1773" t="s">
        <v>86</v>
      </c>
      <c r="K1773">
        <v>70</v>
      </c>
      <c r="L1773">
        <f t="shared" si="22"/>
        <v>177.8</v>
      </c>
      <c r="M1773">
        <v>76</v>
      </c>
      <c r="N1773">
        <f t="shared" si="23"/>
        <v>193.04</v>
      </c>
      <c r="O1773">
        <v>1</v>
      </c>
      <c r="P1773" s="45" t="s">
        <v>101</v>
      </c>
      <c r="Q1773" s="45"/>
      <c r="R1773"/>
    </row>
    <row r="1774" spans="1:19" x14ac:dyDescent="0.35">
      <c r="A1774" s="23">
        <v>40736</v>
      </c>
      <c r="B1774" s="44">
        <v>2011</v>
      </c>
      <c r="C1774" s="25">
        <v>7</v>
      </c>
      <c r="D1774" s="25">
        <v>12</v>
      </c>
      <c r="E1774" t="s">
        <v>960</v>
      </c>
      <c r="F1774" s="44">
        <v>1</v>
      </c>
      <c r="G1774" s="44"/>
      <c r="H1774" s="44"/>
      <c r="I1774"/>
      <c r="J1774" t="s">
        <v>86</v>
      </c>
      <c r="K1774">
        <v>73</v>
      </c>
      <c r="L1774">
        <f t="shared" si="22"/>
        <v>185.42000000000002</v>
      </c>
      <c r="M1774">
        <v>82</v>
      </c>
      <c r="N1774">
        <f t="shared" si="23"/>
        <v>208.28</v>
      </c>
      <c r="O1774">
        <v>1</v>
      </c>
      <c r="P1774" s="45" t="s">
        <v>101</v>
      </c>
      <c r="Q1774" s="45"/>
      <c r="R1774"/>
    </row>
    <row r="1775" spans="1:19" x14ac:dyDescent="0.35">
      <c r="A1775" s="23">
        <v>40736</v>
      </c>
      <c r="B1775" s="44">
        <v>2011</v>
      </c>
      <c r="C1775" s="25">
        <v>7</v>
      </c>
      <c r="D1775" s="25">
        <v>12</v>
      </c>
      <c r="E1775" t="s">
        <v>960</v>
      </c>
      <c r="F1775" s="44">
        <v>1</v>
      </c>
      <c r="G1775" s="44"/>
      <c r="H1775" s="44"/>
      <c r="I1775"/>
      <c r="J1775" t="s">
        <v>87</v>
      </c>
      <c r="K1775">
        <v>74</v>
      </c>
      <c r="L1775">
        <f t="shared" si="22"/>
        <v>187.96</v>
      </c>
      <c r="M1775">
        <v>81</v>
      </c>
      <c r="N1775">
        <f t="shared" si="23"/>
        <v>205.74</v>
      </c>
      <c r="O1775">
        <v>1</v>
      </c>
      <c r="P1775" s="45" t="s">
        <v>101</v>
      </c>
      <c r="Q1775" s="45"/>
      <c r="R1775"/>
      <c r="S1775" t="s">
        <v>562</v>
      </c>
    </row>
    <row r="1776" spans="1:19" x14ac:dyDescent="0.35">
      <c r="A1776" s="23">
        <v>40736</v>
      </c>
      <c r="B1776" s="44">
        <v>2011</v>
      </c>
      <c r="C1776" s="25">
        <v>7</v>
      </c>
      <c r="D1776" s="25">
        <v>12</v>
      </c>
      <c r="E1776" t="s">
        <v>932</v>
      </c>
      <c r="F1776" s="44">
        <v>1</v>
      </c>
      <c r="G1776" s="44"/>
      <c r="H1776" s="44"/>
      <c r="I1776"/>
      <c r="J1776" t="s">
        <v>87</v>
      </c>
      <c r="K1776">
        <v>70</v>
      </c>
      <c r="L1776">
        <f t="shared" si="22"/>
        <v>177.8</v>
      </c>
      <c r="M1776">
        <v>78</v>
      </c>
      <c r="N1776">
        <f t="shared" si="23"/>
        <v>198.12</v>
      </c>
      <c r="O1776">
        <v>1</v>
      </c>
      <c r="P1776" s="45" t="s">
        <v>101</v>
      </c>
      <c r="Q1776" s="45"/>
      <c r="R1776"/>
    </row>
    <row r="1777" spans="1:19" x14ac:dyDescent="0.35">
      <c r="A1777" s="23">
        <v>40736</v>
      </c>
      <c r="B1777" s="44">
        <v>2011</v>
      </c>
      <c r="C1777" s="25">
        <v>7</v>
      </c>
      <c r="D1777" s="25">
        <v>12</v>
      </c>
      <c r="E1777" t="s">
        <v>960</v>
      </c>
      <c r="F1777" s="44">
        <v>1</v>
      </c>
      <c r="G1777" s="44"/>
      <c r="H1777" s="44"/>
      <c r="I1777"/>
      <c r="J1777" t="s">
        <v>87</v>
      </c>
      <c r="K1777">
        <v>75</v>
      </c>
      <c r="L1777">
        <f t="shared" si="22"/>
        <v>190.5</v>
      </c>
      <c r="M1777">
        <v>81</v>
      </c>
      <c r="N1777">
        <f t="shared" si="23"/>
        <v>205.74</v>
      </c>
      <c r="O1777">
        <v>1</v>
      </c>
      <c r="P1777" s="45" t="s">
        <v>101</v>
      </c>
      <c r="Q1777" s="45"/>
      <c r="R1777"/>
    </row>
    <row r="1778" spans="1:19" x14ac:dyDescent="0.35">
      <c r="A1778" s="23">
        <v>40736</v>
      </c>
      <c r="B1778" s="44">
        <v>2011</v>
      </c>
      <c r="C1778" s="25">
        <v>7</v>
      </c>
      <c r="D1778" s="25">
        <v>12</v>
      </c>
      <c r="E1778" t="s">
        <v>962</v>
      </c>
      <c r="F1778" s="44">
        <v>1</v>
      </c>
      <c r="G1778" s="44"/>
      <c r="H1778" s="44"/>
      <c r="I1778"/>
      <c r="J1778" t="s">
        <v>87</v>
      </c>
      <c r="K1778">
        <v>66</v>
      </c>
      <c r="L1778">
        <f t="shared" si="22"/>
        <v>167.64000000000001</v>
      </c>
      <c r="M1778">
        <v>74</v>
      </c>
      <c r="N1778">
        <f t="shared" si="23"/>
        <v>187.96</v>
      </c>
      <c r="O1778">
        <v>1</v>
      </c>
      <c r="P1778" s="45" t="s">
        <v>101</v>
      </c>
      <c r="Q1778" s="45"/>
      <c r="R1778"/>
    </row>
    <row r="1779" spans="1:19" x14ac:dyDescent="0.35">
      <c r="A1779" s="23">
        <v>40736</v>
      </c>
      <c r="B1779" s="44">
        <v>2011</v>
      </c>
      <c r="C1779" s="25">
        <v>7</v>
      </c>
      <c r="D1779" s="25">
        <v>12</v>
      </c>
      <c r="E1779" t="s">
        <v>123</v>
      </c>
      <c r="F1779" s="44">
        <v>1</v>
      </c>
      <c r="G1779" s="44" t="s">
        <v>108</v>
      </c>
      <c r="H1779" s="44" t="s">
        <v>1011</v>
      </c>
      <c r="I1779"/>
      <c r="J1779" t="s">
        <v>87</v>
      </c>
      <c r="K1779">
        <v>72</v>
      </c>
      <c r="L1779">
        <f t="shared" si="22"/>
        <v>182.88</v>
      </c>
      <c r="M1779">
        <v>81</v>
      </c>
      <c r="N1779">
        <f t="shared" si="23"/>
        <v>205.74</v>
      </c>
      <c r="O1779">
        <v>0</v>
      </c>
      <c r="P1779" t="s">
        <v>102</v>
      </c>
      <c r="R1779">
        <v>1</v>
      </c>
      <c r="S1779" t="s">
        <v>562</v>
      </c>
    </row>
    <row r="1780" spans="1:19" x14ac:dyDescent="0.35">
      <c r="A1780" s="23">
        <v>40736</v>
      </c>
      <c r="B1780" s="44">
        <v>2011</v>
      </c>
      <c r="C1780" s="25">
        <v>7</v>
      </c>
      <c r="D1780" s="25">
        <v>12</v>
      </c>
      <c r="E1780" t="s">
        <v>961</v>
      </c>
      <c r="F1780" s="44">
        <v>1</v>
      </c>
      <c r="G1780" s="44" t="s">
        <v>108</v>
      </c>
      <c r="H1780" s="44" t="s">
        <v>1014</v>
      </c>
      <c r="I1780"/>
      <c r="J1780" t="s">
        <v>86</v>
      </c>
      <c r="K1780">
        <v>61</v>
      </c>
      <c r="L1780">
        <f t="shared" si="22"/>
        <v>154.94</v>
      </c>
      <c r="M1780">
        <v>68</v>
      </c>
      <c r="N1780">
        <f t="shared" si="23"/>
        <v>172.72</v>
      </c>
      <c r="O1780">
        <v>0</v>
      </c>
      <c r="P1780" s="45" t="s">
        <v>102</v>
      </c>
      <c r="Q1780" s="45"/>
      <c r="R1780"/>
    </row>
    <row r="1781" spans="1:19" x14ac:dyDescent="0.35">
      <c r="A1781" s="23">
        <v>40736</v>
      </c>
      <c r="B1781" s="44">
        <v>2011</v>
      </c>
      <c r="C1781" s="25">
        <v>7</v>
      </c>
      <c r="D1781" s="25">
        <v>12</v>
      </c>
      <c r="E1781" t="s">
        <v>932</v>
      </c>
      <c r="F1781" s="44">
        <v>1</v>
      </c>
      <c r="G1781" s="44" t="s">
        <v>108</v>
      </c>
      <c r="H1781" s="44" t="s">
        <v>1015</v>
      </c>
      <c r="I1781"/>
      <c r="J1781" t="s">
        <v>87</v>
      </c>
      <c r="K1781">
        <v>87</v>
      </c>
      <c r="L1781">
        <f t="shared" si="22"/>
        <v>220.98</v>
      </c>
      <c r="M1781">
        <v>96</v>
      </c>
      <c r="N1781">
        <f t="shared" si="23"/>
        <v>243.84</v>
      </c>
      <c r="O1781">
        <v>0</v>
      </c>
      <c r="P1781" t="s">
        <v>102</v>
      </c>
      <c r="R1781"/>
    </row>
    <row r="1782" spans="1:19" x14ac:dyDescent="0.35">
      <c r="A1782" s="23">
        <v>40736</v>
      </c>
      <c r="B1782" s="44">
        <v>2011</v>
      </c>
      <c r="C1782" s="25">
        <v>7</v>
      </c>
      <c r="D1782" s="25">
        <v>12</v>
      </c>
      <c r="E1782" t="s">
        <v>117</v>
      </c>
      <c r="F1782" s="44">
        <v>1</v>
      </c>
      <c r="G1782" s="44" t="s">
        <v>108</v>
      </c>
      <c r="H1782" s="44" t="s">
        <v>1016</v>
      </c>
      <c r="I1782"/>
      <c r="J1782" t="s">
        <v>87</v>
      </c>
      <c r="K1782">
        <v>69</v>
      </c>
      <c r="L1782">
        <f t="shared" si="22"/>
        <v>175.26</v>
      </c>
      <c r="M1782">
        <v>78</v>
      </c>
      <c r="N1782">
        <f t="shared" si="23"/>
        <v>198.12</v>
      </c>
      <c r="O1782">
        <v>0</v>
      </c>
      <c r="P1782" t="s">
        <v>102</v>
      </c>
      <c r="R1782"/>
      <c r="S1782" t="s">
        <v>562</v>
      </c>
    </row>
    <row r="1783" spans="1:19" x14ac:dyDescent="0.35">
      <c r="A1783" s="23">
        <v>40736</v>
      </c>
      <c r="B1783" s="44">
        <v>2011</v>
      </c>
      <c r="C1783" s="25">
        <v>7</v>
      </c>
      <c r="D1783" s="25">
        <v>12</v>
      </c>
      <c r="E1783" t="s">
        <v>93</v>
      </c>
      <c r="F1783" s="44">
        <v>1</v>
      </c>
      <c r="G1783" s="44" t="s">
        <v>108</v>
      </c>
      <c r="H1783" s="44" t="s">
        <v>1017</v>
      </c>
      <c r="I1783"/>
      <c r="J1783" t="s">
        <v>87</v>
      </c>
      <c r="K1783">
        <v>78</v>
      </c>
      <c r="L1783">
        <f t="shared" si="22"/>
        <v>198.12</v>
      </c>
      <c r="M1783">
        <v>81</v>
      </c>
      <c r="N1783">
        <f t="shared" si="23"/>
        <v>205.74</v>
      </c>
      <c r="O1783">
        <v>0</v>
      </c>
      <c r="P1783" t="s">
        <v>102</v>
      </c>
      <c r="R1783"/>
      <c r="S1783" t="s">
        <v>562</v>
      </c>
    </row>
    <row r="1784" spans="1:19" x14ac:dyDescent="0.35">
      <c r="A1784" s="23">
        <v>40736</v>
      </c>
      <c r="B1784" s="44">
        <v>2011</v>
      </c>
      <c r="C1784" s="25">
        <v>7</v>
      </c>
      <c r="D1784" s="25">
        <v>12</v>
      </c>
      <c r="E1784" t="s">
        <v>961</v>
      </c>
      <c r="F1784" s="44">
        <v>1</v>
      </c>
      <c r="G1784" s="44" t="s">
        <v>108</v>
      </c>
      <c r="H1784" s="44" t="s">
        <v>1018</v>
      </c>
      <c r="I1784"/>
      <c r="J1784" t="s">
        <v>86</v>
      </c>
      <c r="K1784">
        <v>54</v>
      </c>
      <c r="L1784">
        <f t="shared" si="22"/>
        <v>137.16</v>
      </c>
      <c r="M1784">
        <v>60</v>
      </c>
      <c r="N1784">
        <f t="shared" si="23"/>
        <v>152.4</v>
      </c>
      <c r="O1784">
        <v>0</v>
      </c>
      <c r="P1784" s="45" t="s">
        <v>102</v>
      </c>
      <c r="Q1784" s="45"/>
      <c r="R1784"/>
    </row>
    <row r="1785" spans="1:19" x14ac:dyDescent="0.35">
      <c r="A1785" s="23">
        <v>40736</v>
      </c>
      <c r="B1785" s="44">
        <v>2011</v>
      </c>
      <c r="C1785" s="25">
        <v>7</v>
      </c>
      <c r="D1785" s="25">
        <v>12</v>
      </c>
      <c r="E1785" t="s">
        <v>124</v>
      </c>
      <c r="F1785" s="44">
        <v>1</v>
      </c>
      <c r="G1785" s="44" t="s">
        <v>108</v>
      </c>
      <c r="H1785" s="44" t="s">
        <v>1019</v>
      </c>
      <c r="I1785"/>
      <c r="J1785" t="s">
        <v>86</v>
      </c>
      <c r="K1785">
        <v>59</v>
      </c>
      <c r="L1785">
        <f t="shared" ref="L1785:L1848" si="24">K1785*2.54</f>
        <v>149.86000000000001</v>
      </c>
      <c r="M1785">
        <v>67</v>
      </c>
      <c r="N1785">
        <f t="shared" ref="N1785:N1848" si="25">M1785*2.54</f>
        <v>170.18</v>
      </c>
      <c r="O1785">
        <v>0</v>
      </c>
      <c r="P1785" s="45" t="s">
        <v>102</v>
      </c>
      <c r="Q1785" s="45"/>
      <c r="R1785"/>
    </row>
    <row r="1786" spans="1:19" x14ac:dyDescent="0.35">
      <c r="A1786" s="23">
        <v>40736</v>
      </c>
      <c r="B1786" s="44">
        <v>2011</v>
      </c>
      <c r="C1786" s="25">
        <v>7</v>
      </c>
      <c r="D1786" s="25">
        <v>12</v>
      </c>
      <c r="E1786" t="s">
        <v>124</v>
      </c>
      <c r="F1786" s="44">
        <v>1</v>
      </c>
      <c r="G1786" s="44" t="s">
        <v>108</v>
      </c>
      <c r="H1786" s="44" t="s">
        <v>1020</v>
      </c>
      <c r="I1786"/>
      <c r="J1786" t="s">
        <v>86</v>
      </c>
      <c r="K1786">
        <v>66</v>
      </c>
      <c r="L1786">
        <f t="shared" si="24"/>
        <v>167.64000000000001</v>
      </c>
      <c r="M1786">
        <v>73</v>
      </c>
      <c r="N1786">
        <f t="shared" si="25"/>
        <v>185.42000000000002</v>
      </c>
      <c r="O1786">
        <v>0</v>
      </c>
      <c r="P1786" s="45" t="s">
        <v>102</v>
      </c>
      <c r="Q1786" s="45"/>
      <c r="R1786"/>
    </row>
    <row r="1787" spans="1:19" x14ac:dyDescent="0.35">
      <c r="A1787" s="23">
        <v>40736</v>
      </c>
      <c r="B1787" s="44">
        <v>2011</v>
      </c>
      <c r="C1787" s="25">
        <v>7</v>
      </c>
      <c r="D1787" s="25">
        <v>12</v>
      </c>
      <c r="E1787" t="s">
        <v>960</v>
      </c>
      <c r="F1787" s="44">
        <v>1</v>
      </c>
      <c r="G1787" s="44" t="s">
        <v>108</v>
      </c>
      <c r="H1787" s="44" t="s">
        <v>1021</v>
      </c>
      <c r="I1787"/>
      <c r="J1787" t="s">
        <v>86</v>
      </c>
      <c r="K1787">
        <v>57</v>
      </c>
      <c r="L1787">
        <f t="shared" si="24"/>
        <v>144.78</v>
      </c>
      <c r="M1787">
        <v>62</v>
      </c>
      <c r="N1787">
        <f t="shared" si="25"/>
        <v>157.47999999999999</v>
      </c>
      <c r="O1787">
        <v>0</v>
      </c>
      <c r="P1787" s="45" t="s">
        <v>102</v>
      </c>
      <c r="Q1787" s="45"/>
      <c r="R1787"/>
    </row>
    <row r="1788" spans="1:19" x14ac:dyDescent="0.35">
      <c r="A1788" s="23">
        <v>40736</v>
      </c>
      <c r="B1788" s="44">
        <v>2011</v>
      </c>
      <c r="C1788" s="25">
        <v>7</v>
      </c>
      <c r="D1788" s="25">
        <v>12</v>
      </c>
      <c r="E1788" t="s">
        <v>962</v>
      </c>
      <c r="F1788" s="44">
        <v>1</v>
      </c>
      <c r="G1788" s="44" t="s">
        <v>108</v>
      </c>
      <c r="H1788" s="44" t="s">
        <v>1022</v>
      </c>
      <c r="I1788"/>
      <c r="J1788" t="s">
        <v>87</v>
      </c>
      <c r="K1788">
        <v>67</v>
      </c>
      <c r="L1788">
        <f t="shared" si="24"/>
        <v>170.18</v>
      </c>
      <c r="M1788">
        <v>76</v>
      </c>
      <c r="N1788">
        <f t="shared" si="25"/>
        <v>193.04</v>
      </c>
      <c r="O1788">
        <v>0</v>
      </c>
      <c r="P1788" s="45" t="s">
        <v>102</v>
      </c>
      <c r="Q1788" s="45"/>
      <c r="R1788"/>
    </row>
    <row r="1789" spans="1:19" x14ac:dyDescent="0.35">
      <c r="A1789" s="23">
        <v>40736</v>
      </c>
      <c r="B1789" s="44">
        <v>2011</v>
      </c>
      <c r="C1789" s="25">
        <v>7</v>
      </c>
      <c r="D1789" s="25">
        <v>12</v>
      </c>
      <c r="E1789" t="s">
        <v>123</v>
      </c>
      <c r="F1789" s="44">
        <v>1</v>
      </c>
      <c r="G1789" s="44" t="s">
        <v>108</v>
      </c>
      <c r="H1789" s="44" t="s">
        <v>740</v>
      </c>
      <c r="I1789"/>
      <c r="J1789" t="s">
        <v>87</v>
      </c>
      <c r="K1789">
        <v>78</v>
      </c>
      <c r="L1789">
        <f t="shared" si="24"/>
        <v>198.12</v>
      </c>
      <c r="M1789">
        <v>86</v>
      </c>
      <c r="N1789">
        <f t="shared" si="25"/>
        <v>218.44</v>
      </c>
      <c r="O1789">
        <v>0</v>
      </c>
      <c r="P1789" t="s">
        <v>102</v>
      </c>
      <c r="R1789">
        <v>1</v>
      </c>
      <c r="S1789" t="s">
        <v>562</v>
      </c>
    </row>
    <row r="1790" spans="1:19" x14ac:dyDescent="0.35">
      <c r="A1790" s="23">
        <v>40737</v>
      </c>
      <c r="B1790" s="44">
        <v>2011</v>
      </c>
      <c r="C1790" s="25">
        <v>7</v>
      </c>
      <c r="D1790" s="46">
        <v>13</v>
      </c>
      <c r="E1790" t="s">
        <v>123</v>
      </c>
      <c r="F1790" s="44">
        <v>1</v>
      </c>
      <c r="G1790" s="44"/>
      <c r="H1790" s="44"/>
      <c r="I1790"/>
      <c r="J1790" t="s">
        <v>86</v>
      </c>
      <c r="K1790">
        <v>71</v>
      </c>
      <c r="L1790">
        <f t="shared" si="24"/>
        <v>180.34</v>
      </c>
      <c r="M1790">
        <v>79</v>
      </c>
      <c r="N1790">
        <f t="shared" si="25"/>
        <v>200.66</v>
      </c>
      <c r="O1790">
        <v>1</v>
      </c>
      <c r="P1790" t="s">
        <v>101</v>
      </c>
      <c r="R1790"/>
    </row>
    <row r="1791" spans="1:19" x14ac:dyDescent="0.35">
      <c r="A1791" s="23">
        <v>40737</v>
      </c>
      <c r="B1791" s="44">
        <v>2011</v>
      </c>
      <c r="C1791" s="25">
        <v>7</v>
      </c>
      <c r="D1791" s="46">
        <v>13</v>
      </c>
      <c r="E1791" t="s">
        <v>93</v>
      </c>
      <c r="F1791" s="44">
        <v>1</v>
      </c>
      <c r="G1791" s="44"/>
      <c r="H1791" s="44"/>
      <c r="I1791"/>
      <c r="J1791" t="s">
        <v>86</v>
      </c>
      <c r="K1791">
        <v>62</v>
      </c>
      <c r="L1791">
        <f t="shared" si="24"/>
        <v>157.47999999999999</v>
      </c>
      <c r="M1791">
        <v>70</v>
      </c>
      <c r="N1791">
        <f t="shared" si="25"/>
        <v>177.8</v>
      </c>
      <c r="O1791">
        <v>1</v>
      </c>
      <c r="P1791" t="s">
        <v>101</v>
      </c>
      <c r="R1791"/>
    </row>
    <row r="1792" spans="1:19" x14ac:dyDescent="0.35">
      <c r="A1792" s="23">
        <v>40737</v>
      </c>
      <c r="B1792" s="44">
        <v>2011</v>
      </c>
      <c r="C1792" s="25">
        <v>7</v>
      </c>
      <c r="D1792" s="46">
        <v>13</v>
      </c>
      <c r="E1792" t="s">
        <v>117</v>
      </c>
      <c r="F1792" s="44">
        <v>1</v>
      </c>
      <c r="G1792" s="44"/>
      <c r="H1792" s="44"/>
      <c r="I1792"/>
      <c r="J1792" t="s">
        <v>86</v>
      </c>
      <c r="K1792">
        <v>68</v>
      </c>
      <c r="L1792">
        <f t="shared" si="24"/>
        <v>172.72</v>
      </c>
      <c r="M1792">
        <v>77</v>
      </c>
      <c r="N1792">
        <f t="shared" si="25"/>
        <v>195.58</v>
      </c>
      <c r="O1792">
        <v>1</v>
      </c>
      <c r="P1792" t="s">
        <v>101</v>
      </c>
      <c r="R1792"/>
    </row>
    <row r="1793" spans="1:19" x14ac:dyDescent="0.35">
      <c r="A1793" s="23">
        <v>40737</v>
      </c>
      <c r="B1793" s="44">
        <v>2011</v>
      </c>
      <c r="C1793" s="25">
        <v>7</v>
      </c>
      <c r="D1793" s="46">
        <v>13</v>
      </c>
      <c r="E1793" t="s">
        <v>93</v>
      </c>
      <c r="F1793" s="44">
        <v>1</v>
      </c>
      <c r="G1793" s="44"/>
      <c r="H1793" s="44"/>
      <c r="I1793"/>
      <c r="J1793" t="s">
        <v>86</v>
      </c>
      <c r="K1793">
        <v>70</v>
      </c>
      <c r="L1793">
        <f t="shared" si="24"/>
        <v>177.8</v>
      </c>
      <c r="M1793">
        <v>78</v>
      </c>
      <c r="N1793">
        <f t="shared" si="25"/>
        <v>198.12</v>
      </c>
      <c r="O1793">
        <v>1</v>
      </c>
      <c r="P1793" t="s">
        <v>101</v>
      </c>
      <c r="R1793"/>
    </row>
    <row r="1794" spans="1:19" x14ac:dyDescent="0.35">
      <c r="A1794" s="23">
        <v>40737</v>
      </c>
      <c r="B1794" s="44">
        <v>2011</v>
      </c>
      <c r="C1794" s="25">
        <v>7</v>
      </c>
      <c r="D1794" s="46">
        <v>13</v>
      </c>
      <c r="E1794" t="s">
        <v>124</v>
      </c>
      <c r="F1794" s="44">
        <v>1</v>
      </c>
      <c r="G1794" s="44"/>
      <c r="H1794" s="44"/>
      <c r="I1794"/>
      <c r="J1794" t="s">
        <v>86</v>
      </c>
      <c r="K1794">
        <v>66</v>
      </c>
      <c r="L1794">
        <f t="shared" si="24"/>
        <v>167.64000000000001</v>
      </c>
      <c r="M1794">
        <v>74</v>
      </c>
      <c r="N1794">
        <f t="shared" si="25"/>
        <v>187.96</v>
      </c>
      <c r="O1794">
        <v>1</v>
      </c>
      <c r="P1794" s="45" t="s">
        <v>101</v>
      </c>
      <c r="Q1794" s="45"/>
      <c r="R1794"/>
      <c r="S1794">
        <v>159</v>
      </c>
    </row>
    <row r="1795" spans="1:19" x14ac:dyDescent="0.35">
      <c r="A1795" s="23">
        <v>40737</v>
      </c>
      <c r="B1795" s="44">
        <v>2011</v>
      </c>
      <c r="C1795" s="25">
        <v>7</v>
      </c>
      <c r="D1795" s="46">
        <v>13</v>
      </c>
      <c r="E1795" t="s">
        <v>960</v>
      </c>
      <c r="F1795" s="44">
        <v>1</v>
      </c>
      <c r="G1795" s="44"/>
      <c r="H1795" s="44"/>
      <c r="I1795"/>
      <c r="J1795" t="s">
        <v>87</v>
      </c>
      <c r="K1795">
        <v>76</v>
      </c>
      <c r="L1795">
        <f t="shared" si="24"/>
        <v>193.04</v>
      </c>
      <c r="M1795">
        <v>86</v>
      </c>
      <c r="N1795">
        <f t="shared" si="25"/>
        <v>218.44</v>
      </c>
      <c r="O1795">
        <v>1</v>
      </c>
      <c r="P1795" s="45" t="s">
        <v>101</v>
      </c>
      <c r="Q1795" s="45"/>
      <c r="R1795"/>
    </row>
    <row r="1796" spans="1:19" x14ac:dyDescent="0.35">
      <c r="A1796" s="23">
        <v>40737</v>
      </c>
      <c r="B1796" s="44">
        <v>2011</v>
      </c>
      <c r="C1796" s="25">
        <v>7</v>
      </c>
      <c r="D1796" s="46">
        <v>13</v>
      </c>
      <c r="E1796" t="s">
        <v>960</v>
      </c>
      <c r="F1796" s="44">
        <v>1</v>
      </c>
      <c r="G1796" s="44"/>
      <c r="H1796" s="44"/>
      <c r="I1796"/>
      <c r="J1796" t="s">
        <v>86</v>
      </c>
      <c r="K1796">
        <v>65</v>
      </c>
      <c r="L1796">
        <f t="shared" si="24"/>
        <v>165.1</v>
      </c>
      <c r="M1796">
        <v>75</v>
      </c>
      <c r="N1796">
        <f t="shared" si="25"/>
        <v>190.5</v>
      </c>
      <c r="O1796">
        <v>1</v>
      </c>
      <c r="P1796" s="45" t="s">
        <v>101</v>
      </c>
      <c r="Q1796" s="45"/>
      <c r="R1796"/>
    </row>
    <row r="1797" spans="1:19" x14ac:dyDescent="0.35">
      <c r="A1797" s="23">
        <v>40737</v>
      </c>
      <c r="B1797" s="44">
        <v>2011</v>
      </c>
      <c r="C1797" s="25">
        <v>7</v>
      </c>
      <c r="D1797" s="46">
        <v>13</v>
      </c>
      <c r="E1797" t="s">
        <v>960</v>
      </c>
      <c r="F1797" s="44">
        <v>1</v>
      </c>
      <c r="G1797" s="44"/>
      <c r="H1797" s="44"/>
      <c r="I1797"/>
      <c r="J1797" t="s">
        <v>86</v>
      </c>
      <c r="K1797">
        <v>68</v>
      </c>
      <c r="L1797">
        <f t="shared" si="24"/>
        <v>172.72</v>
      </c>
      <c r="M1797">
        <v>79</v>
      </c>
      <c r="N1797">
        <f t="shared" si="25"/>
        <v>200.66</v>
      </c>
      <c r="O1797">
        <v>1</v>
      </c>
      <c r="P1797" s="45" t="s">
        <v>101</v>
      </c>
      <c r="Q1797" s="45"/>
      <c r="R1797"/>
    </row>
    <row r="1798" spans="1:19" x14ac:dyDescent="0.35">
      <c r="A1798" s="23">
        <v>40737</v>
      </c>
      <c r="B1798" s="44">
        <v>2011</v>
      </c>
      <c r="C1798" s="25">
        <v>7</v>
      </c>
      <c r="D1798" s="46">
        <v>13</v>
      </c>
      <c r="E1798" t="s">
        <v>960</v>
      </c>
      <c r="F1798" s="44">
        <v>1</v>
      </c>
      <c r="G1798" s="44"/>
      <c r="H1798" s="44"/>
      <c r="I1798"/>
      <c r="J1798" t="s">
        <v>86</v>
      </c>
      <c r="K1798">
        <v>66</v>
      </c>
      <c r="L1798">
        <f t="shared" si="24"/>
        <v>167.64000000000001</v>
      </c>
      <c r="M1798">
        <v>75</v>
      </c>
      <c r="N1798">
        <f t="shared" si="25"/>
        <v>190.5</v>
      </c>
      <c r="O1798">
        <v>1</v>
      </c>
      <c r="P1798" s="45" t="s">
        <v>101</v>
      </c>
      <c r="Q1798" s="45"/>
      <c r="R1798"/>
    </row>
    <row r="1799" spans="1:19" x14ac:dyDescent="0.35">
      <c r="A1799" s="23">
        <v>40737</v>
      </c>
      <c r="B1799" s="44">
        <v>2011</v>
      </c>
      <c r="C1799" s="25">
        <v>7</v>
      </c>
      <c r="D1799" s="46">
        <v>13</v>
      </c>
      <c r="E1799" t="s">
        <v>124</v>
      </c>
      <c r="F1799" s="44">
        <v>1</v>
      </c>
      <c r="G1799" s="44"/>
      <c r="H1799" s="44"/>
      <c r="I1799"/>
      <c r="J1799" t="s">
        <v>86</v>
      </c>
      <c r="K1799">
        <v>67</v>
      </c>
      <c r="L1799">
        <f t="shared" si="24"/>
        <v>170.18</v>
      </c>
      <c r="M1799">
        <v>77</v>
      </c>
      <c r="N1799">
        <f t="shared" si="25"/>
        <v>195.58</v>
      </c>
      <c r="O1799">
        <v>1</v>
      </c>
      <c r="P1799" s="45" t="s">
        <v>101</v>
      </c>
      <c r="Q1799" s="45"/>
      <c r="R1799"/>
    </row>
    <row r="1800" spans="1:19" x14ac:dyDescent="0.35">
      <c r="A1800" s="23">
        <v>40737</v>
      </c>
      <c r="B1800" s="44">
        <v>2011</v>
      </c>
      <c r="C1800" s="25">
        <v>7</v>
      </c>
      <c r="D1800" s="46">
        <v>13</v>
      </c>
      <c r="E1800" t="s">
        <v>932</v>
      </c>
      <c r="F1800" s="44">
        <v>1</v>
      </c>
      <c r="G1800" s="44"/>
      <c r="H1800" s="44"/>
      <c r="I1800"/>
      <c r="J1800" t="s">
        <v>87</v>
      </c>
      <c r="K1800">
        <v>69</v>
      </c>
      <c r="L1800">
        <f t="shared" si="24"/>
        <v>175.26</v>
      </c>
      <c r="M1800">
        <v>76</v>
      </c>
      <c r="N1800">
        <f t="shared" si="25"/>
        <v>193.04</v>
      </c>
      <c r="O1800">
        <v>1</v>
      </c>
      <c r="P1800" s="45" t="s">
        <v>101</v>
      </c>
      <c r="Q1800" s="45"/>
      <c r="R1800"/>
    </row>
    <row r="1801" spans="1:19" x14ac:dyDescent="0.35">
      <c r="A1801" s="23">
        <v>40737</v>
      </c>
      <c r="B1801" s="44">
        <v>2011</v>
      </c>
      <c r="C1801" s="25">
        <v>7</v>
      </c>
      <c r="D1801" s="46">
        <v>13</v>
      </c>
      <c r="E1801" t="s">
        <v>960</v>
      </c>
      <c r="F1801" s="44">
        <v>1</v>
      </c>
      <c r="G1801" s="44" t="s">
        <v>108</v>
      </c>
      <c r="H1801" s="44" t="s">
        <v>1019</v>
      </c>
      <c r="I1801"/>
      <c r="J1801" s="45" t="s">
        <v>86</v>
      </c>
      <c r="K1801">
        <v>59</v>
      </c>
      <c r="L1801">
        <f t="shared" si="24"/>
        <v>149.86000000000001</v>
      </c>
      <c r="M1801">
        <v>67</v>
      </c>
      <c r="N1801">
        <f t="shared" si="25"/>
        <v>170.18</v>
      </c>
      <c r="O1801">
        <v>0</v>
      </c>
      <c r="P1801" s="45" t="s">
        <v>102</v>
      </c>
      <c r="Q1801" s="45"/>
      <c r="R1801">
        <v>1</v>
      </c>
    </row>
    <row r="1802" spans="1:19" x14ac:dyDescent="0.35">
      <c r="A1802" s="23">
        <v>40737</v>
      </c>
      <c r="B1802" s="44">
        <v>2011</v>
      </c>
      <c r="C1802" s="25">
        <v>7</v>
      </c>
      <c r="D1802" s="46">
        <v>13</v>
      </c>
      <c r="E1802" t="s">
        <v>932</v>
      </c>
      <c r="F1802" s="44">
        <v>1</v>
      </c>
      <c r="G1802" s="44" t="s">
        <v>108</v>
      </c>
      <c r="H1802" s="44" t="s">
        <v>1023</v>
      </c>
      <c r="I1802"/>
      <c r="J1802" t="s">
        <v>90</v>
      </c>
      <c r="K1802">
        <v>36</v>
      </c>
      <c r="L1802">
        <f t="shared" si="24"/>
        <v>91.44</v>
      </c>
      <c r="M1802">
        <v>42</v>
      </c>
      <c r="N1802">
        <f t="shared" si="25"/>
        <v>106.68</v>
      </c>
      <c r="O1802">
        <v>0</v>
      </c>
      <c r="P1802" t="s">
        <v>102</v>
      </c>
      <c r="R1802"/>
    </row>
    <row r="1803" spans="1:19" x14ac:dyDescent="0.35">
      <c r="A1803" s="23">
        <v>40737</v>
      </c>
      <c r="B1803" s="44">
        <v>2011</v>
      </c>
      <c r="C1803" s="25">
        <v>7</v>
      </c>
      <c r="D1803" s="46">
        <v>13</v>
      </c>
      <c r="E1803" t="s">
        <v>117</v>
      </c>
      <c r="F1803" s="44">
        <v>1</v>
      </c>
      <c r="G1803" s="44" t="s">
        <v>108</v>
      </c>
      <c r="H1803" s="44" t="s">
        <v>1024</v>
      </c>
      <c r="I1803"/>
      <c r="J1803" t="s">
        <v>87</v>
      </c>
      <c r="K1803">
        <v>69</v>
      </c>
      <c r="L1803">
        <f t="shared" si="24"/>
        <v>175.26</v>
      </c>
      <c r="M1803">
        <v>77</v>
      </c>
      <c r="N1803">
        <f t="shared" si="25"/>
        <v>195.58</v>
      </c>
      <c r="O1803">
        <v>0</v>
      </c>
      <c r="P1803" t="s">
        <v>102</v>
      </c>
      <c r="R1803"/>
      <c r="S1803" t="s">
        <v>562</v>
      </c>
    </row>
    <row r="1804" spans="1:19" x14ac:dyDescent="0.35">
      <c r="A1804" s="23">
        <v>40737</v>
      </c>
      <c r="B1804" s="44">
        <v>2011</v>
      </c>
      <c r="C1804" s="25">
        <v>7</v>
      </c>
      <c r="D1804" s="46">
        <v>13</v>
      </c>
      <c r="E1804" t="s">
        <v>117</v>
      </c>
      <c r="F1804" s="44">
        <v>1</v>
      </c>
      <c r="G1804" s="44" t="s">
        <v>108</v>
      </c>
      <c r="H1804" s="44" t="s">
        <v>1025</v>
      </c>
      <c r="I1804"/>
      <c r="J1804" t="s">
        <v>90</v>
      </c>
      <c r="K1804">
        <v>35</v>
      </c>
      <c r="L1804">
        <f t="shared" si="24"/>
        <v>88.9</v>
      </c>
      <c r="M1804">
        <v>40</v>
      </c>
      <c r="N1804">
        <f t="shared" si="25"/>
        <v>101.6</v>
      </c>
      <c r="O1804">
        <v>0</v>
      </c>
      <c r="P1804" t="s">
        <v>102</v>
      </c>
      <c r="R1804"/>
    </row>
    <row r="1805" spans="1:19" x14ac:dyDescent="0.35">
      <c r="A1805" s="23">
        <v>40737</v>
      </c>
      <c r="B1805" s="44">
        <v>2011</v>
      </c>
      <c r="C1805" s="25">
        <v>7</v>
      </c>
      <c r="D1805" s="46">
        <v>13</v>
      </c>
      <c r="E1805" t="s">
        <v>93</v>
      </c>
      <c r="F1805" s="44">
        <v>1</v>
      </c>
      <c r="G1805" s="44" t="s">
        <v>108</v>
      </c>
      <c r="H1805" s="44" t="s">
        <v>1026</v>
      </c>
      <c r="I1805"/>
      <c r="J1805" t="s">
        <v>87</v>
      </c>
      <c r="K1805">
        <v>68</v>
      </c>
      <c r="L1805">
        <f t="shared" si="24"/>
        <v>172.72</v>
      </c>
      <c r="M1805">
        <v>76</v>
      </c>
      <c r="N1805">
        <f t="shared" si="25"/>
        <v>193.04</v>
      </c>
      <c r="O1805">
        <v>0</v>
      </c>
      <c r="P1805" t="s">
        <v>102</v>
      </c>
      <c r="R1805"/>
    </row>
    <row r="1806" spans="1:19" x14ac:dyDescent="0.35">
      <c r="A1806" s="23">
        <v>40737</v>
      </c>
      <c r="B1806" s="44">
        <v>2011</v>
      </c>
      <c r="C1806" s="25">
        <v>7</v>
      </c>
      <c r="D1806" s="46">
        <v>13</v>
      </c>
      <c r="E1806" t="s">
        <v>94</v>
      </c>
      <c r="F1806" s="44">
        <v>1</v>
      </c>
      <c r="G1806" s="44" t="s">
        <v>108</v>
      </c>
      <c r="H1806" s="44" t="s">
        <v>1027</v>
      </c>
      <c r="I1806"/>
      <c r="J1806" t="s">
        <v>87</v>
      </c>
      <c r="K1806">
        <v>72</v>
      </c>
      <c r="L1806">
        <f t="shared" si="24"/>
        <v>182.88</v>
      </c>
      <c r="M1806">
        <v>80</v>
      </c>
      <c r="N1806">
        <f t="shared" si="25"/>
        <v>203.2</v>
      </c>
      <c r="O1806">
        <v>0</v>
      </c>
      <c r="P1806" t="s">
        <v>102</v>
      </c>
      <c r="R1806"/>
      <c r="S1806" t="s">
        <v>562</v>
      </c>
    </row>
    <row r="1807" spans="1:19" x14ac:dyDescent="0.35">
      <c r="A1807" s="23">
        <v>40737</v>
      </c>
      <c r="B1807" s="44">
        <v>2011</v>
      </c>
      <c r="C1807" s="25">
        <v>7</v>
      </c>
      <c r="D1807" s="46">
        <v>13</v>
      </c>
      <c r="E1807" t="s">
        <v>94</v>
      </c>
      <c r="F1807" s="44">
        <v>1</v>
      </c>
      <c r="G1807" s="44" t="s">
        <v>108</v>
      </c>
      <c r="H1807" s="44" t="s">
        <v>1028</v>
      </c>
      <c r="I1807"/>
      <c r="J1807" t="s">
        <v>87</v>
      </c>
      <c r="K1807">
        <v>75</v>
      </c>
      <c r="L1807">
        <f t="shared" si="24"/>
        <v>190.5</v>
      </c>
      <c r="M1807">
        <v>83</v>
      </c>
      <c r="N1807">
        <f t="shared" si="25"/>
        <v>210.82</v>
      </c>
      <c r="O1807">
        <v>0</v>
      </c>
      <c r="P1807" t="s">
        <v>102</v>
      </c>
      <c r="R1807"/>
      <c r="S1807" t="s">
        <v>562</v>
      </c>
    </row>
    <row r="1808" spans="1:19" x14ac:dyDescent="0.35">
      <c r="A1808" s="23">
        <v>40737</v>
      </c>
      <c r="B1808" s="44">
        <v>2011</v>
      </c>
      <c r="C1808" s="25">
        <v>7</v>
      </c>
      <c r="D1808" s="46">
        <v>13</v>
      </c>
      <c r="E1808" t="s">
        <v>960</v>
      </c>
      <c r="F1808" s="44">
        <v>1</v>
      </c>
      <c r="G1808" s="44" t="s">
        <v>108</v>
      </c>
      <c r="H1808" s="44" t="s">
        <v>390</v>
      </c>
      <c r="I1808"/>
      <c r="J1808" t="s">
        <v>86</v>
      </c>
      <c r="L1808">
        <f t="shared" si="24"/>
        <v>0</v>
      </c>
      <c r="N1808">
        <f t="shared" si="25"/>
        <v>0</v>
      </c>
      <c r="O1808">
        <v>0</v>
      </c>
      <c r="P1808" s="45" t="s">
        <v>102</v>
      </c>
      <c r="Q1808" s="45"/>
      <c r="R1808">
        <v>1</v>
      </c>
      <c r="S1808" s="45" t="s">
        <v>974</v>
      </c>
    </row>
    <row r="1809" spans="1:19" x14ac:dyDescent="0.35">
      <c r="A1809" s="23">
        <v>40737</v>
      </c>
      <c r="B1809" s="44">
        <v>2011</v>
      </c>
      <c r="C1809" s="25">
        <v>7</v>
      </c>
      <c r="D1809" s="46">
        <v>13</v>
      </c>
      <c r="E1809" t="s">
        <v>124</v>
      </c>
      <c r="F1809" s="44">
        <v>1</v>
      </c>
      <c r="G1809" s="44" t="s">
        <v>108</v>
      </c>
      <c r="H1809" s="44" t="s">
        <v>1029</v>
      </c>
      <c r="I1809"/>
      <c r="J1809" t="s">
        <v>86</v>
      </c>
      <c r="K1809">
        <v>61</v>
      </c>
      <c r="L1809">
        <f t="shared" si="24"/>
        <v>154.94</v>
      </c>
      <c r="M1809">
        <v>69</v>
      </c>
      <c r="N1809">
        <f t="shared" si="25"/>
        <v>175.26</v>
      </c>
      <c r="O1809">
        <v>0</v>
      </c>
      <c r="P1809" s="45" t="s">
        <v>102</v>
      </c>
      <c r="Q1809" s="45"/>
      <c r="R1809"/>
    </row>
    <row r="1810" spans="1:19" x14ac:dyDescent="0.35">
      <c r="A1810" s="23">
        <v>40737</v>
      </c>
      <c r="B1810" s="44">
        <v>2011</v>
      </c>
      <c r="C1810" s="25">
        <v>7</v>
      </c>
      <c r="D1810" s="46">
        <v>13</v>
      </c>
      <c r="E1810" t="s">
        <v>962</v>
      </c>
      <c r="F1810" s="44">
        <v>1</v>
      </c>
      <c r="G1810" s="44" t="s">
        <v>108</v>
      </c>
      <c r="H1810" s="44" t="s">
        <v>1030</v>
      </c>
      <c r="I1810"/>
      <c r="J1810" t="s">
        <v>87</v>
      </c>
      <c r="K1810">
        <v>86</v>
      </c>
      <c r="L1810">
        <f t="shared" si="24"/>
        <v>218.44</v>
      </c>
      <c r="M1810">
        <v>95</v>
      </c>
      <c r="N1810">
        <f t="shared" si="25"/>
        <v>241.3</v>
      </c>
      <c r="O1810">
        <v>0</v>
      </c>
      <c r="P1810" s="45" t="s">
        <v>102</v>
      </c>
      <c r="Q1810" s="45"/>
      <c r="R1810"/>
    </row>
    <row r="1811" spans="1:19" x14ac:dyDescent="0.35">
      <c r="A1811" s="23">
        <v>40737</v>
      </c>
      <c r="B1811" s="44">
        <v>2011</v>
      </c>
      <c r="C1811" s="25">
        <v>7</v>
      </c>
      <c r="D1811" s="46">
        <v>13</v>
      </c>
      <c r="E1811" t="s">
        <v>960</v>
      </c>
      <c r="F1811" s="44">
        <v>1</v>
      </c>
      <c r="G1811" s="44" t="s">
        <v>108</v>
      </c>
      <c r="H1811" s="44" t="s">
        <v>1031</v>
      </c>
      <c r="I1811"/>
      <c r="J1811" t="s">
        <v>86</v>
      </c>
      <c r="K1811">
        <v>58</v>
      </c>
      <c r="L1811">
        <f t="shared" si="24"/>
        <v>147.32</v>
      </c>
      <c r="M1811">
        <v>65</v>
      </c>
      <c r="N1811">
        <f t="shared" si="25"/>
        <v>165.1</v>
      </c>
      <c r="O1811">
        <v>0</v>
      </c>
      <c r="P1811" s="45" t="s">
        <v>102</v>
      </c>
      <c r="Q1811" s="45"/>
      <c r="R1811"/>
    </row>
    <row r="1812" spans="1:19" x14ac:dyDescent="0.35">
      <c r="A1812" s="23">
        <v>40737</v>
      </c>
      <c r="B1812" s="44">
        <v>2011</v>
      </c>
      <c r="C1812" s="25">
        <v>7</v>
      </c>
      <c r="D1812" s="46">
        <v>13</v>
      </c>
      <c r="E1812" t="s">
        <v>960</v>
      </c>
      <c r="F1812" s="44">
        <v>1</v>
      </c>
      <c r="G1812" s="44" t="s">
        <v>108</v>
      </c>
      <c r="H1812" s="44" t="s">
        <v>1032</v>
      </c>
      <c r="I1812"/>
      <c r="J1812" t="s">
        <v>86</v>
      </c>
      <c r="K1812">
        <v>65</v>
      </c>
      <c r="L1812">
        <f t="shared" si="24"/>
        <v>165.1</v>
      </c>
      <c r="M1812">
        <v>74</v>
      </c>
      <c r="N1812">
        <f t="shared" si="25"/>
        <v>187.96</v>
      </c>
      <c r="O1812">
        <v>0</v>
      </c>
      <c r="P1812" s="45" t="s">
        <v>102</v>
      </c>
      <c r="Q1812" s="45"/>
      <c r="R1812"/>
    </row>
    <row r="1813" spans="1:19" x14ac:dyDescent="0.35">
      <c r="A1813" s="23">
        <v>40738</v>
      </c>
      <c r="B1813" s="44">
        <v>2011</v>
      </c>
      <c r="C1813" s="25">
        <v>7</v>
      </c>
      <c r="D1813" s="46">
        <v>14</v>
      </c>
      <c r="E1813" t="s">
        <v>117</v>
      </c>
      <c r="F1813" s="44">
        <v>1</v>
      </c>
      <c r="G1813" s="44"/>
      <c r="H1813" s="44"/>
      <c r="I1813"/>
      <c r="J1813" t="s">
        <v>87</v>
      </c>
      <c r="K1813">
        <v>63</v>
      </c>
      <c r="L1813">
        <f t="shared" si="24"/>
        <v>160.02000000000001</v>
      </c>
      <c r="M1813">
        <v>69</v>
      </c>
      <c r="N1813">
        <f t="shared" si="25"/>
        <v>175.26</v>
      </c>
      <c r="O1813">
        <v>1</v>
      </c>
      <c r="P1813" t="s">
        <v>101</v>
      </c>
      <c r="R1813"/>
    </row>
    <row r="1814" spans="1:19" x14ac:dyDescent="0.35">
      <c r="A1814" s="23">
        <v>40738</v>
      </c>
      <c r="B1814" s="44">
        <v>2011</v>
      </c>
      <c r="C1814" s="25">
        <v>7</v>
      </c>
      <c r="D1814" s="46">
        <v>14</v>
      </c>
      <c r="E1814" t="s">
        <v>117</v>
      </c>
      <c r="F1814" s="44">
        <v>1</v>
      </c>
      <c r="G1814" s="44"/>
      <c r="H1814" s="44"/>
      <c r="I1814"/>
      <c r="J1814" t="s">
        <v>86</v>
      </c>
      <c r="K1814">
        <v>65</v>
      </c>
      <c r="L1814">
        <f t="shared" si="24"/>
        <v>165.1</v>
      </c>
      <c r="M1814">
        <v>74</v>
      </c>
      <c r="N1814">
        <f t="shared" si="25"/>
        <v>187.96</v>
      </c>
      <c r="O1814">
        <v>1</v>
      </c>
      <c r="P1814" t="s">
        <v>101</v>
      </c>
      <c r="R1814"/>
    </row>
    <row r="1815" spans="1:19" x14ac:dyDescent="0.35">
      <c r="A1815" s="23">
        <v>40738</v>
      </c>
      <c r="B1815" s="44">
        <v>2011</v>
      </c>
      <c r="C1815" s="25">
        <v>7</v>
      </c>
      <c r="D1815" s="46">
        <v>14</v>
      </c>
      <c r="E1815" t="s">
        <v>932</v>
      </c>
      <c r="F1815" s="44">
        <v>1</v>
      </c>
      <c r="G1815" s="44"/>
      <c r="H1815" s="44"/>
      <c r="I1815"/>
      <c r="J1815" t="s">
        <v>86</v>
      </c>
      <c r="K1815">
        <v>67</v>
      </c>
      <c r="L1815">
        <f t="shared" si="24"/>
        <v>170.18</v>
      </c>
      <c r="M1815">
        <v>76</v>
      </c>
      <c r="N1815">
        <f t="shared" si="25"/>
        <v>193.04</v>
      </c>
      <c r="O1815">
        <v>1</v>
      </c>
      <c r="P1815" t="s">
        <v>101</v>
      </c>
      <c r="R1815"/>
    </row>
    <row r="1816" spans="1:19" x14ac:dyDescent="0.35">
      <c r="A1816" s="23">
        <v>40738</v>
      </c>
      <c r="B1816" s="44">
        <v>2011</v>
      </c>
      <c r="C1816" s="25">
        <v>7</v>
      </c>
      <c r="D1816" s="46">
        <v>14</v>
      </c>
      <c r="E1816" t="s">
        <v>93</v>
      </c>
      <c r="F1816" s="44">
        <v>1</v>
      </c>
      <c r="G1816" s="44"/>
      <c r="H1816" s="44"/>
      <c r="I1816"/>
      <c r="J1816" t="s">
        <v>87</v>
      </c>
      <c r="K1816">
        <v>67</v>
      </c>
      <c r="L1816">
        <f t="shared" si="24"/>
        <v>170.18</v>
      </c>
      <c r="M1816">
        <v>76</v>
      </c>
      <c r="N1816">
        <f t="shared" si="25"/>
        <v>193.04</v>
      </c>
      <c r="O1816">
        <v>1</v>
      </c>
      <c r="P1816" t="s">
        <v>101</v>
      </c>
      <c r="R1816"/>
    </row>
    <row r="1817" spans="1:19" x14ac:dyDescent="0.35">
      <c r="A1817" s="23">
        <v>40738</v>
      </c>
      <c r="B1817" s="44">
        <v>2011</v>
      </c>
      <c r="C1817" s="25">
        <v>7</v>
      </c>
      <c r="D1817" s="46">
        <v>14</v>
      </c>
      <c r="E1817" t="s">
        <v>123</v>
      </c>
      <c r="F1817" s="44">
        <v>1</v>
      </c>
      <c r="G1817" s="44"/>
      <c r="H1817" s="44"/>
      <c r="I1817"/>
      <c r="J1817" s="45" t="s">
        <v>87</v>
      </c>
      <c r="K1817">
        <v>77</v>
      </c>
      <c r="L1817">
        <f t="shared" si="24"/>
        <v>195.58</v>
      </c>
      <c r="M1817">
        <v>85</v>
      </c>
      <c r="N1817">
        <f t="shared" si="25"/>
        <v>215.9</v>
      </c>
      <c r="O1817">
        <v>1</v>
      </c>
      <c r="P1817" t="s">
        <v>100</v>
      </c>
      <c r="R1817"/>
      <c r="S1817" t="s">
        <v>129</v>
      </c>
    </row>
    <row r="1818" spans="1:19" x14ac:dyDescent="0.35">
      <c r="A1818" s="23">
        <v>40738</v>
      </c>
      <c r="B1818" s="44">
        <v>2011</v>
      </c>
      <c r="C1818" s="25">
        <v>7</v>
      </c>
      <c r="D1818" s="46">
        <v>14</v>
      </c>
      <c r="E1818" t="s">
        <v>123</v>
      </c>
      <c r="F1818" s="44">
        <v>1</v>
      </c>
      <c r="G1818" s="44"/>
      <c r="H1818" s="44"/>
      <c r="I1818"/>
      <c r="J1818" t="s">
        <v>86</v>
      </c>
      <c r="K1818">
        <v>68</v>
      </c>
      <c r="L1818">
        <f t="shared" si="24"/>
        <v>172.72</v>
      </c>
      <c r="M1818">
        <v>76</v>
      </c>
      <c r="N1818">
        <f t="shared" si="25"/>
        <v>193.04</v>
      </c>
      <c r="O1818">
        <v>1</v>
      </c>
      <c r="P1818" t="s">
        <v>101</v>
      </c>
      <c r="R1818"/>
    </row>
    <row r="1819" spans="1:19" x14ac:dyDescent="0.35">
      <c r="A1819" s="23">
        <v>40738</v>
      </c>
      <c r="B1819" s="44">
        <v>2011</v>
      </c>
      <c r="C1819" s="25">
        <v>7</v>
      </c>
      <c r="D1819" s="46">
        <v>14</v>
      </c>
      <c r="E1819" t="s">
        <v>962</v>
      </c>
      <c r="F1819" s="44">
        <v>1</v>
      </c>
      <c r="G1819" s="44"/>
      <c r="H1819" s="44"/>
      <c r="I1819"/>
      <c r="J1819" t="s">
        <v>87</v>
      </c>
      <c r="K1819">
        <v>70</v>
      </c>
      <c r="L1819">
        <f t="shared" si="24"/>
        <v>177.8</v>
      </c>
      <c r="M1819">
        <v>78</v>
      </c>
      <c r="N1819">
        <f t="shared" si="25"/>
        <v>198.12</v>
      </c>
      <c r="O1819">
        <v>1</v>
      </c>
      <c r="P1819" s="45" t="s">
        <v>101</v>
      </c>
      <c r="Q1819" s="45"/>
      <c r="R1819"/>
    </row>
    <row r="1820" spans="1:19" x14ac:dyDescent="0.35">
      <c r="A1820" s="23">
        <v>40738</v>
      </c>
      <c r="B1820" s="44">
        <v>2011</v>
      </c>
      <c r="C1820" s="25">
        <v>7</v>
      </c>
      <c r="D1820" s="46">
        <v>14</v>
      </c>
      <c r="E1820" t="s">
        <v>960</v>
      </c>
      <c r="F1820" s="44">
        <v>1</v>
      </c>
      <c r="G1820" s="44"/>
      <c r="H1820" s="44"/>
      <c r="I1820"/>
      <c r="J1820" t="s">
        <v>86</v>
      </c>
      <c r="K1820">
        <v>65</v>
      </c>
      <c r="L1820">
        <f t="shared" si="24"/>
        <v>165.1</v>
      </c>
      <c r="M1820">
        <v>72</v>
      </c>
      <c r="N1820">
        <f t="shared" si="25"/>
        <v>182.88</v>
      </c>
      <c r="O1820">
        <v>1</v>
      </c>
      <c r="P1820" s="45" t="s">
        <v>101</v>
      </c>
      <c r="Q1820" s="45"/>
      <c r="R1820"/>
    </row>
    <row r="1821" spans="1:19" x14ac:dyDescent="0.35">
      <c r="A1821" s="23">
        <v>40738</v>
      </c>
      <c r="B1821" s="44">
        <v>2011</v>
      </c>
      <c r="C1821" s="25">
        <v>7</v>
      </c>
      <c r="D1821" s="46">
        <v>14</v>
      </c>
      <c r="E1821" t="s">
        <v>124</v>
      </c>
      <c r="F1821" s="44">
        <v>1</v>
      </c>
      <c r="G1821" s="44"/>
      <c r="H1821" s="44"/>
      <c r="I1821"/>
      <c r="J1821" t="s">
        <v>86</v>
      </c>
      <c r="K1821">
        <v>61</v>
      </c>
      <c r="L1821">
        <f t="shared" si="24"/>
        <v>154.94</v>
      </c>
      <c r="M1821">
        <v>68</v>
      </c>
      <c r="N1821">
        <f t="shared" si="25"/>
        <v>172.72</v>
      </c>
      <c r="O1821">
        <v>1</v>
      </c>
      <c r="P1821" s="45" t="s">
        <v>101</v>
      </c>
      <c r="Q1821" s="45"/>
      <c r="R1821"/>
    </row>
    <row r="1822" spans="1:19" x14ac:dyDescent="0.35">
      <c r="A1822" s="23">
        <v>40738</v>
      </c>
      <c r="B1822" s="44">
        <v>2011</v>
      </c>
      <c r="C1822" s="25">
        <v>7</v>
      </c>
      <c r="D1822" s="46">
        <v>14</v>
      </c>
      <c r="E1822" t="s">
        <v>93</v>
      </c>
      <c r="F1822" s="44">
        <v>1</v>
      </c>
      <c r="G1822" s="44" t="s">
        <v>108</v>
      </c>
      <c r="H1822" s="44" t="s">
        <v>1017</v>
      </c>
      <c r="I1822"/>
      <c r="J1822" t="s">
        <v>87</v>
      </c>
      <c r="K1822">
        <v>78</v>
      </c>
      <c r="L1822">
        <f t="shared" si="24"/>
        <v>198.12</v>
      </c>
      <c r="M1822">
        <v>81</v>
      </c>
      <c r="N1822">
        <f t="shared" si="25"/>
        <v>205.74</v>
      </c>
      <c r="O1822">
        <v>0</v>
      </c>
      <c r="P1822" t="s">
        <v>102</v>
      </c>
      <c r="R1822">
        <v>1</v>
      </c>
      <c r="S1822" t="s">
        <v>562</v>
      </c>
    </row>
    <row r="1823" spans="1:19" x14ac:dyDescent="0.35">
      <c r="A1823" s="23">
        <v>40738</v>
      </c>
      <c r="B1823" s="44">
        <v>2011</v>
      </c>
      <c r="C1823" s="25">
        <v>7</v>
      </c>
      <c r="D1823" s="46">
        <v>14</v>
      </c>
      <c r="E1823" t="s">
        <v>93</v>
      </c>
      <c r="F1823" s="44">
        <v>1</v>
      </c>
      <c r="G1823" s="44" t="s">
        <v>108</v>
      </c>
      <c r="H1823" s="44" t="s">
        <v>945</v>
      </c>
      <c r="I1823" t="s">
        <v>946</v>
      </c>
      <c r="J1823" s="26" t="s">
        <v>1332</v>
      </c>
      <c r="K1823">
        <v>72</v>
      </c>
      <c r="L1823">
        <f t="shared" si="24"/>
        <v>182.88</v>
      </c>
      <c r="M1823">
        <v>82</v>
      </c>
      <c r="N1823">
        <f t="shared" si="25"/>
        <v>208.28</v>
      </c>
      <c r="O1823">
        <v>0</v>
      </c>
      <c r="P1823" t="s">
        <v>102</v>
      </c>
      <c r="R1823">
        <v>1</v>
      </c>
      <c r="S1823" s="45" t="s">
        <v>947</v>
      </c>
    </row>
    <row r="1824" spans="1:19" x14ac:dyDescent="0.35">
      <c r="A1824" s="23">
        <v>40738</v>
      </c>
      <c r="B1824" s="44">
        <v>2011</v>
      </c>
      <c r="C1824" s="25">
        <v>7</v>
      </c>
      <c r="D1824" s="46">
        <v>14</v>
      </c>
      <c r="E1824" t="s">
        <v>93</v>
      </c>
      <c r="F1824" s="44">
        <v>1</v>
      </c>
      <c r="G1824" s="44" t="s">
        <v>108</v>
      </c>
      <c r="H1824" s="44" t="s">
        <v>992</v>
      </c>
      <c r="I1824"/>
      <c r="J1824" s="45" t="s">
        <v>87</v>
      </c>
      <c r="K1824">
        <v>70</v>
      </c>
      <c r="L1824">
        <f t="shared" si="24"/>
        <v>177.8</v>
      </c>
      <c r="M1824">
        <v>77</v>
      </c>
      <c r="N1824">
        <f t="shared" si="25"/>
        <v>195.58</v>
      </c>
      <c r="O1824">
        <v>0</v>
      </c>
      <c r="P1824" t="s">
        <v>102</v>
      </c>
      <c r="R1824">
        <v>1</v>
      </c>
    </row>
    <row r="1825" spans="1:19" x14ac:dyDescent="0.35">
      <c r="A1825" s="23">
        <v>40738</v>
      </c>
      <c r="B1825" s="44">
        <v>2011</v>
      </c>
      <c r="C1825" s="25">
        <v>7</v>
      </c>
      <c r="D1825" s="46">
        <v>14</v>
      </c>
      <c r="E1825" t="s">
        <v>932</v>
      </c>
      <c r="F1825" s="44">
        <v>1</v>
      </c>
      <c r="G1825" s="44" t="s">
        <v>108</v>
      </c>
      <c r="H1825" s="44" t="s">
        <v>1033</v>
      </c>
      <c r="I1825"/>
      <c r="J1825" t="s">
        <v>86</v>
      </c>
      <c r="K1825">
        <v>59</v>
      </c>
      <c r="L1825">
        <f t="shared" si="24"/>
        <v>149.86000000000001</v>
      </c>
      <c r="M1825">
        <v>66</v>
      </c>
      <c r="N1825">
        <f t="shared" si="25"/>
        <v>167.64000000000001</v>
      </c>
      <c r="O1825">
        <v>0</v>
      </c>
      <c r="P1825" s="45" t="s">
        <v>102</v>
      </c>
      <c r="Q1825" s="45"/>
      <c r="R1825"/>
    </row>
    <row r="1826" spans="1:19" x14ac:dyDescent="0.35">
      <c r="A1826" s="23">
        <v>40738</v>
      </c>
      <c r="B1826" s="44">
        <v>2011</v>
      </c>
      <c r="C1826" s="25">
        <v>7</v>
      </c>
      <c r="D1826" s="46">
        <v>14</v>
      </c>
      <c r="E1826" t="s">
        <v>124</v>
      </c>
      <c r="F1826" s="44">
        <v>1</v>
      </c>
      <c r="G1826" s="44" t="s">
        <v>108</v>
      </c>
      <c r="H1826" s="44" t="s">
        <v>1034</v>
      </c>
      <c r="I1826"/>
      <c r="J1826" t="s">
        <v>86</v>
      </c>
      <c r="K1826">
        <v>61</v>
      </c>
      <c r="L1826">
        <f t="shared" si="24"/>
        <v>154.94</v>
      </c>
      <c r="M1826">
        <v>68</v>
      </c>
      <c r="N1826">
        <f t="shared" si="25"/>
        <v>172.72</v>
      </c>
      <c r="O1826">
        <v>0</v>
      </c>
      <c r="P1826" s="45" t="s">
        <v>102</v>
      </c>
      <c r="Q1826" s="45"/>
      <c r="R1826"/>
    </row>
    <row r="1827" spans="1:19" x14ac:dyDescent="0.35">
      <c r="A1827" s="23">
        <v>40739</v>
      </c>
      <c r="B1827" s="44">
        <v>2011</v>
      </c>
      <c r="C1827" s="25">
        <v>7</v>
      </c>
      <c r="D1827" s="46">
        <v>15</v>
      </c>
      <c r="E1827" t="s">
        <v>93</v>
      </c>
      <c r="F1827" s="44">
        <v>1</v>
      </c>
      <c r="G1827" s="44" t="s">
        <v>108</v>
      </c>
      <c r="H1827" s="44" t="s">
        <v>1035</v>
      </c>
      <c r="I1827"/>
      <c r="J1827" t="s">
        <v>86</v>
      </c>
      <c r="K1827">
        <v>66</v>
      </c>
      <c r="L1827">
        <f t="shared" si="24"/>
        <v>167.64000000000001</v>
      </c>
      <c r="M1827">
        <v>74</v>
      </c>
      <c r="N1827">
        <f t="shared" si="25"/>
        <v>187.96</v>
      </c>
      <c r="O1827">
        <v>1</v>
      </c>
      <c r="P1827" t="s">
        <v>100</v>
      </c>
      <c r="R1827"/>
    </row>
    <row r="1828" spans="1:19" x14ac:dyDescent="0.35">
      <c r="A1828" s="23">
        <v>40739</v>
      </c>
      <c r="B1828" s="44">
        <v>2011</v>
      </c>
      <c r="C1828" s="25">
        <v>7</v>
      </c>
      <c r="D1828" s="46">
        <v>15</v>
      </c>
      <c r="E1828" t="s">
        <v>117</v>
      </c>
      <c r="F1828" s="44">
        <v>1</v>
      </c>
      <c r="G1828" s="44"/>
      <c r="H1828" s="44"/>
      <c r="I1828"/>
      <c r="J1828" t="s">
        <v>87</v>
      </c>
      <c r="K1828">
        <v>74</v>
      </c>
      <c r="L1828">
        <f t="shared" si="24"/>
        <v>187.96</v>
      </c>
      <c r="M1828">
        <v>80</v>
      </c>
      <c r="N1828">
        <f t="shared" si="25"/>
        <v>203.2</v>
      </c>
      <c r="O1828">
        <v>1</v>
      </c>
      <c r="P1828" t="s">
        <v>101</v>
      </c>
      <c r="R1828"/>
    </row>
    <row r="1829" spans="1:19" x14ac:dyDescent="0.35">
      <c r="A1829" s="23">
        <v>40739</v>
      </c>
      <c r="B1829" s="44">
        <v>2011</v>
      </c>
      <c r="C1829" s="25">
        <v>7</v>
      </c>
      <c r="D1829" s="46">
        <v>15</v>
      </c>
      <c r="E1829" t="s">
        <v>123</v>
      </c>
      <c r="F1829" s="44">
        <v>1</v>
      </c>
      <c r="G1829" s="44" t="s">
        <v>108</v>
      </c>
      <c r="H1829" s="44" t="s">
        <v>1036</v>
      </c>
      <c r="I1829"/>
      <c r="J1829" t="s">
        <v>87</v>
      </c>
      <c r="K1829">
        <v>72</v>
      </c>
      <c r="L1829">
        <f t="shared" si="24"/>
        <v>182.88</v>
      </c>
      <c r="M1829">
        <v>80</v>
      </c>
      <c r="N1829">
        <f t="shared" si="25"/>
        <v>203.2</v>
      </c>
      <c r="O1829">
        <v>1</v>
      </c>
      <c r="P1829" t="s">
        <v>100</v>
      </c>
      <c r="R1829"/>
    </row>
    <row r="1830" spans="1:19" x14ac:dyDescent="0.35">
      <c r="A1830" s="23">
        <v>40739</v>
      </c>
      <c r="B1830" s="44">
        <v>2011</v>
      </c>
      <c r="C1830" s="25">
        <v>7</v>
      </c>
      <c r="D1830" s="46">
        <v>15</v>
      </c>
      <c r="E1830" t="s">
        <v>93</v>
      </c>
      <c r="F1830" s="44">
        <v>1</v>
      </c>
      <c r="G1830" s="44"/>
      <c r="H1830" s="44"/>
      <c r="I1830"/>
      <c r="J1830" t="s">
        <v>86</v>
      </c>
      <c r="K1830">
        <v>76</v>
      </c>
      <c r="L1830">
        <f t="shared" si="24"/>
        <v>193.04</v>
      </c>
      <c r="M1830">
        <v>85</v>
      </c>
      <c r="N1830">
        <f t="shared" si="25"/>
        <v>215.9</v>
      </c>
      <c r="O1830">
        <v>1</v>
      </c>
      <c r="P1830" t="s">
        <v>101</v>
      </c>
      <c r="R1830"/>
    </row>
    <row r="1831" spans="1:19" x14ac:dyDescent="0.35">
      <c r="A1831" s="23">
        <v>40739</v>
      </c>
      <c r="B1831" s="44">
        <v>2011</v>
      </c>
      <c r="C1831" s="25">
        <v>7</v>
      </c>
      <c r="D1831" s="46">
        <v>15</v>
      </c>
      <c r="E1831" t="s">
        <v>94</v>
      </c>
      <c r="F1831" s="44">
        <v>1</v>
      </c>
      <c r="G1831" s="44" t="s">
        <v>108</v>
      </c>
      <c r="H1831" s="44" t="s">
        <v>1006</v>
      </c>
      <c r="I1831"/>
      <c r="J1831" t="s">
        <v>87</v>
      </c>
      <c r="K1831">
        <v>73</v>
      </c>
      <c r="L1831">
        <f t="shared" si="24"/>
        <v>185.42000000000002</v>
      </c>
      <c r="M1831">
        <v>82</v>
      </c>
      <c r="N1831">
        <f t="shared" si="25"/>
        <v>208.28</v>
      </c>
      <c r="O1831">
        <v>0</v>
      </c>
      <c r="P1831" t="s">
        <v>102</v>
      </c>
      <c r="R1831">
        <v>1</v>
      </c>
      <c r="S1831" t="s">
        <v>562</v>
      </c>
    </row>
    <row r="1832" spans="1:19" x14ac:dyDescent="0.35">
      <c r="A1832" s="23">
        <v>40739</v>
      </c>
      <c r="B1832" s="44">
        <v>2011</v>
      </c>
      <c r="C1832" s="25">
        <v>7</v>
      </c>
      <c r="D1832" s="46">
        <v>15</v>
      </c>
      <c r="E1832" t="s">
        <v>932</v>
      </c>
      <c r="F1832" s="44">
        <v>1</v>
      </c>
      <c r="G1832" s="44" t="s">
        <v>108</v>
      </c>
      <c r="H1832" s="44" t="s">
        <v>1037</v>
      </c>
      <c r="I1832"/>
      <c r="J1832" t="s">
        <v>87</v>
      </c>
      <c r="K1832">
        <v>69</v>
      </c>
      <c r="L1832">
        <f t="shared" si="24"/>
        <v>175.26</v>
      </c>
      <c r="M1832">
        <v>77</v>
      </c>
      <c r="N1832">
        <f t="shared" si="25"/>
        <v>195.58</v>
      </c>
      <c r="O1832">
        <v>0</v>
      </c>
      <c r="P1832" t="s">
        <v>102</v>
      </c>
      <c r="R1832"/>
      <c r="S1832" t="s">
        <v>562</v>
      </c>
    </row>
    <row r="1833" spans="1:19" x14ac:dyDescent="0.35">
      <c r="A1833" s="23">
        <v>40740</v>
      </c>
      <c r="B1833" s="44">
        <v>2011</v>
      </c>
      <c r="C1833" s="25">
        <v>7</v>
      </c>
      <c r="D1833" s="46">
        <v>16</v>
      </c>
      <c r="E1833" t="s">
        <v>117</v>
      </c>
      <c r="F1833" s="44">
        <v>1</v>
      </c>
      <c r="G1833" s="44"/>
      <c r="H1833" s="44"/>
      <c r="I1833"/>
      <c r="J1833" t="s">
        <v>86</v>
      </c>
      <c r="K1833">
        <v>68</v>
      </c>
      <c r="L1833">
        <f t="shared" si="24"/>
        <v>172.72</v>
      </c>
      <c r="M1833">
        <v>75</v>
      </c>
      <c r="N1833">
        <f t="shared" si="25"/>
        <v>190.5</v>
      </c>
      <c r="O1833">
        <v>1</v>
      </c>
      <c r="P1833" t="s">
        <v>101</v>
      </c>
      <c r="R1833"/>
    </row>
    <row r="1834" spans="1:19" x14ac:dyDescent="0.35">
      <c r="A1834" s="23">
        <v>40740</v>
      </c>
      <c r="B1834" s="44">
        <v>2011</v>
      </c>
      <c r="C1834" s="25">
        <v>7</v>
      </c>
      <c r="D1834" s="46">
        <v>16</v>
      </c>
      <c r="E1834" t="s">
        <v>960</v>
      </c>
      <c r="F1834" s="44">
        <v>1</v>
      </c>
      <c r="G1834" s="44"/>
      <c r="H1834" s="44"/>
      <c r="I1834"/>
      <c r="J1834" t="s">
        <v>86</v>
      </c>
      <c r="K1834">
        <v>75</v>
      </c>
      <c r="L1834">
        <f t="shared" si="24"/>
        <v>190.5</v>
      </c>
      <c r="M1834">
        <v>84</v>
      </c>
      <c r="N1834">
        <f t="shared" si="25"/>
        <v>213.36</v>
      </c>
      <c r="O1834">
        <v>1</v>
      </c>
      <c r="P1834" s="45" t="s">
        <v>101</v>
      </c>
      <c r="Q1834" s="45"/>
      <c r="R1834"/>
    </row>
    <row r="1835" spans="1:19" x14ac:dyDescent="0.35">
      <c r="A1835" s="23">
        <v>40740</v>
      </c>
      <c r="B1835" s="44">
        <v>2011</v>
      </c>
      <c r="C1835" s="25">
        <v>7</v>
      </c>
      <c r="D1835" s="46">
        <v>16</v>
      </c>
      <c r="E1835" t="s">
        <v>962</v>
      </c>
      <c r="F1835" s="44">
        <v>1</v>
      </c>
      <c r="G1835" s="44"/>
      <c r="H1835" s="44"/>
      <c r="I1835"/>
      <c r="J1835" t="s">
        <v>87</v>
      </c>
      <c r="K1835">
        <v>76</v>
      </c>
      <c r="L1835">
        <f t="shared" si="24"/>
        <v>193.04</v>
      </c>
      <c r="M1835">
        <v>85</v>
      </c>
      <c r="N1835">
        <f t="shared" si="25"/>
        <v>215.9</v>
      </c>
      <c r="O1835">
        <v>1</v>
      </c>
      <c r="P1835" s="45" t="s">
        <v>101</v>
      </c>
      <c r="Q1835" s="45"/>
      <c r="R1835"/>
    </row>
    <row r="1836" spans="1:19" x14ac:dyDescent="0.35">
      <c r="A1836" s="23">
        <v>40740</v>
      </c>
      <c r="B1836" s="44">
        <v>2011</v>
      </c>
      <c r="C1836" s="25">
        <v>7</v>
      </c>
      <c r="D1836" s="46">
        <v>16</v>
      </c>
      <c r="E1836" t="s">
        <v>124</v>
      </c>
      <c r="F1836" s="44">
        <v>1</v>
      </c>
      <c r="G1836" s="44"/>
      <c r="H1836" s="44"/>
      <c r="I1836"/>
      <c r="J1836" t="s">
        <v>86</v>
      </c>
      <c r="K1836">
        <v>65</v>
      </c>
      <c r="L1836">
        <f t="shared" si="24"/>
        <v>165.1</v>
      </c>
      <c r="M1836">
        <v>70</v>
      </c>
      <c r="N1836">
        <f t="shared" si="25"/>
        <v>177.8</v>
      </c>
      <c r="O1836">
        <v>1</v>
      </c>
      <c r="P1836" s="45" t="s">
        <v>101</v>
      </c>
      <c r="Q1836" s="45"/>
      <c r="R1836"/>
    </row>
    <row r="1837" spans="1:19" x14ac:dyDescent="0.35">
      <c r="A1837" s="23">
        <v>40740</v>
      </c>
      <c r="B1837" s="44">
        <v>2011</v>
      </c>
      <c r="C1837" s="25">
        <v>7</v>
      </c>
      <c r="D1837" s="46">
        <v>16</v>
      </c>
      <c r="E1837" t="s">
        <v>971</v>
      </c>
      <c r="F1837" s="44">
        <v>1</v>
      </c>
      <c r="G1837" s="44" t="s">
        <v>108</v>
      </c>
      <c r="H1837" s="44" t="s">
        <v>1038</v>
      </c>
      <c r="I1837"/>
      <c r="J1837" t="s">
        <v>86</v>
      </c>
      <c r="K1837">
        <v>63</v>
      </c>
      <c r="L1837">
        <f t="shared" si="24"/>
        <v>160.02000000000001</v>
      </c>
      <c r="M1837">
        <v>72</v>
      </c>
      <c r="N1837">
        <f t="shared" si="25"/>
        <v>182.88</v>
      </c>
      <c r="O1837">
        <v>0</v>
      </c>
      <c r="P1837" s="45" t="s">
        <v>102</v>
      </c>
      <c r="Q1837" s="45"/>
      <c r="R1837"/>
    </row>
    <row r="1838" spans="1:19" x14ac:dyDescent="0.35">
      <c r="A1838" s="23">
        <v>40741</v>
      </c>
      <c r="B1838" s="44">
        <v>2011</v>
      </c>
      <c r="C1838" s="25">
        <v>7</v>
      </c>
      <c r="D1838" s="46">
        <v>17</v>
      </c>
      <c r="E1838" t="s">
        <v>117</v>
      </c>
      <c r="F1838" s="44">
        <v>1</v>
      </c>
      <c r="G1838" s="44" t="s">
        <v>108</v>
      </c>
      <c r="H1838" s="44" t="s">
        <v>1039</v>
      </c>
      <c r="I1838"/>
      <c r="J1838" t="s">
        <v>86</v>
      </c>
      <c r="K1838">
        <v>59</v>
      </c>
      <c r="L1838">
        <f t="shared" si="24"/>
        <v>149.86000000000001</v>
      </c>
      <c r="M1838">
        <v>66</v>
      </c>
      <c r="N1838">
        <f t="shared" si="25"/>
        <v>167.64000000000001</v>
      </c>
      <c r="O1838">
        <v>1</v>
      </c>
      <c r="P1838" t="s">
        <v>100</v>
      </c>
      <c r="R1838"/>
    </row>
    <row r="1839" spans="1:19" x14ac:dyDescent="0.35">
      <c r="A1839" s="23">
        <v>40741</v>
      </c>
      <c r="B1839" s="44">
        <v>2011</v>
      </c>
      <c r="C1839" s="25">
        <v>7</v>
      </c>
      <c r="D1839" s="46">
        <v>17</v>
      </c>
      <c r="E1839" t="s">
        <v>93</v>
      </c>
      <c r="F1839" s="44">
        <v>1</v>
      </c>
      <c r="G1839" s="44"/>
      <c r="H1839" s="44"/>
      <c r="I1839"/>
      <c r="J1839" t="s">
        <v>86</v>
      </c>
      <c r="K1839">
        <v>64</v>
      </c>
      <c r="L1839">
        <f t="shared" si="24"/>
        <v>162.56</v>
      </c>
      <c r="M1839">
        <v>72</v>
      </c>
      <c r="N1839">
        <f t="shared" si="25"/>
        <v>182.88</v>
      </c>
      <c r="O1839">
        <v>1</v>
      </c>
      <c r="P1839" t="s">
        <v>101</v>
      </c>
      <c r="R1839"/>
    </row>
    <row r="1840" spans="1:19" x14ac:dyDescent="0.35">
      <c r="A1840" s="23">
        <v>40741</v>
      </c>
      <c r="B1840" s="44">
        <v>2011</v>
      </c>
      <c r="C1840" s="25">
        <v>7</v>
      </c>
      <c r="D1840" s="46">
        <v>17</v>
      </c>
      <c r="E1840" t="s">
        <v>117</v>
      </c>
      <c r="F1840" s="44">
        <v>1</v>
      </c>
      <c r="G1840" s="44"/>
      <c r="H1840" s="44"/>
      <c r="I1840"/>
      <c r="J1840" t="s">
        <v>86</v>
      </c>
      <c r="K1840">
        <v>61</v>
      </c>
      <c r="L1840">
        <f t="shared" si="24"/>
        <v>154.94</v>
      </c>
      <c r="M1840">
        <v>69</v>
      </c>
      <c r="N1840">
        <f t="shared" si="25"/>
        <v>175.26</v>
      </c>
      <c r="O1840">
        <v>1</v>
      </c>
      <c r="P1840" t="s">
        <v>101</v>
      </c>
      <c r="R1840"/>
    </row>
    <row r="1841" spans="1:19" x14ac:dyDescent="0.35">
      <c r="A1841" s="23">
        <v>40741</v>
      </c>
      <c r="B1841" s="44">
        <v>2011</v>
      </c>
      <c r="C1841" s="25">
        <v>7</v>
      </c>
      <c r="D1841" s="46">
        <v>17</v>
      </c>
      <c r="E1841" t="s">
        <v>117</v>
      </c>
      <c r="F1841" s="44">
        <v>1</v>
      </c>
      <c r="G1841" s="44"/>
      <c r="H1841" s="44"/>
      <c r="I1841"/>
      <c r="J1841" t="s">
        <v>86</v>
      </c>
      <c r="K1841">
        <v>68</v>
      </c>
      <c r="L1841">
        <f t="shared" si="24"/>
        <v>172.72</v>
      </c>
      <c r="M1841">
        <v>76</v>
      </c>
      <c r="N1841">
        <f t="shared" si="25"/>
        <v>193.04</v>
      </c>
      <c r="O1841">
        <v>1</v>
      </c>
      <c r="P1841" t="s">
        <v>101</v>
      </c>
      <c r="R1841"/>
    </row>
    <row r="1842" spans="1:19" x14ac:dyDescent="0.35">
      <c r="A1842" s="23">
        <v>40741</v>
      </c>
      <c r="B1842" s="44">
        <v>2011</v>
      </c>
      <c r="C1842" s="25">
        <v>7</v>
      </c>
      <c r="D1842" s="46">
        <v>17</v>
      </c>
      <c r="E1842" t="s">
        <v>124</v>
      </c>
      <c r="F1842" s="44">
        <v>1</v>
      </c>
      <c r="G1842" s="44"/>
      <c r="H1842" s="44"/>
      <c r="I1842"/>
      <c r="J1842" t="s">
        <v>87</v>
      </c>
      <c r="K1842">
        <v>72</v>
      </c>
      <c r="L1842">
        <f t="shared" si="24"/>
        <v>182.88</v>
      </c>
      <c r="M1842">
        <v>84</v>
      </c>
      <c r="N1842">
        <f t="shared" si="25"/>
        <v>213.36</v>
      </c>
      <c r="O1842">
        <v>1</v>
      </c>
      <c r="P1842" s="45" t="s">
        <v>101</v>
      </c>
      <c r="Q1842" s="45"/>
      <c r="R1842"/>
    </row>
    <row r="1843" spans="1:19" x14ac:dyDescent="0.35">
      <c r="A1843" s="23">
        <v>40741</v>
      </c>
      <c r="B1843" s="44">
        <v>2011</v>
      </c>
      <c r="C1843" s="25">
        <v>7</v>
      </c>
      <c r="D1843" s="46">
        <v>17</v>
      </c>
      <c r="E1843" t="s">
        <v>960</v>
      </c>
      <c r="F1843" s="44">
        <v>1</v>
      </c>
      <c r="G1843" s="44"/>
      <c r="H1843" s="44"/>
      <c r="I1843"/>
      <c r="J1843" t="s">
        <v>87</v>
      </c>
      <c r="K1843">
        <v>82</v>
      </c>
      <c r="L1843">
        <f t="shared" si="24"/>
        <v>208.28</v>
      </c>
      <c r="M1843">
        <v>90</v>
      </c>
      <c r="N1843">
        <f t="shared" si="25"/>
        <v>228.6</v>
      </c>
      <c r="O1843">
        <v>1</v>
      </c>
      <c r="P1843" s="45" t="s">
        <v>101</v>
      </c>
      <c r="Q1843" s="45"/>
      <c r="R1843"/>
    </row>
    <row r="1844" spans="1:19" x14ac:dyDescent="0.35">
      <c r="A1844" s="23">
        <v>40741</v>
      </c>
      <c r="B1844" s="44">
        <v>2011</v>
      </c>
      <c r="C1844" s="25">
        <v>7</v>
      </c>
      <c r="D1844" s="46">
        <v>17</v>
      </c>
      <c r="E1844" t="s">
        <v>932</v>
      </c>
      <c r="F1844" s="44">
        <v>1</v>
      </c>
      <c r="G1844" s="44" t="s">
        <v>108</v>
      </c>
      <c r="H1844" s="44" t="s">
        <v>466</v>
      </c>
      <c r="I1844"/>
      <c r="J1844" t="s">
        <v>86</v>
      </c>
      <c r="K1844">
        <v>59</v>
      </c>
      <c r="L1844">
        <f t="shared" si="24"/>
        <v>149.86000000000001</v>
      </c>
      <c r="M1844">
        <v>66</v>
      </c>
      <c r="N1844">
        <f t="shared" si="25"/>
        <v>167.64000000000001</v>
      </c>
      <c r="O1844">
        <v>0</v>
      </c>
      <c r="P1844" t="s">
        <v>102</v>
      </c>
      <c r="R1844">
        <v>1</v>
      </c>
      <c r="S1844" s="45" t="s">
        <v>562</v>
      </c>
    </row>
    <row r="1845" spans="1:19" x14ac:dyDescent="0.35">
      <c r="A1845" s="23">
        <v>40741</v>
      </c>
      <c r="B1845" s="44">
        <v>2011</v>
      </c>
      <c r="C1845" s="25">
        <v>7</v>
      </c>
      <c r="D1845" s="46">
        <v>17</v>
      </c>
      <c r="E1845" t="s">
        <v>117</v>
      </c>
      <c r="F1845" s="44">
        <v>1</v>
      </c>
      <c r="G1845" s="44" t="s">
        <v>108</v>
      </c>
      <c r="H1845" s="44" t="s">
        <v>1040</v>
      </c>
      <c r="I1845"/>
      <c r="J1845" t="s">
        <v>87</v>
      </c>
      <c r="K1845">
        <v>79</v>
      </c>
      <c r="L1845">
        <f t="shared" si="24"/>
        <v>200.66</v>
      </c>
      <c r="M1845">
        <v>88</v>
      </c>
      <c r="N1845">
        <f t="shared" si="25"/>
        <v>223.52</v>
      </c>
      <c r="O1845">
        <v>0</v>
      </c>
      <c r="P1845" t="s">
        <v>102</v>
      </c>
      <c r="R1845"/>
      <c r="S1845" t="s">
        <v>562</v>
      </c>
    </row>
    <row r="1846" spans="1:19" x14ac:dyDescent="0.35">
      <c r="A1846" s="23">
        <v>40741</v>
      </c>
      <c r="B1846" s="44">
        <v>2011</v>
      </c>
      <c r="C1846" s="25">
        <v>7</v>
      </c>
      <c r="D1846" s="46">
        <v>17</v>
      </c>
      <c r="E1846" t="s">
        <v>117</v>
      </c>
      <c r="F1846" s="44">
        <v>1</v>
      </c>
      <c r="G1846" s="44" t="s">
        <v>108</v>
      </c>
      <c r="H1846" s="44" t="s">
        <v>1041</v>
      </c>
      <c r="I1846"/>
      <c r="J1846" t="s">
        <v>86</v>
      </c>
      <c r="K1846">
        <v>58</v>
      </c>
      <c r="L1846">
        <f t="shared" si="24"/>
        <v>147.32</v>
      </c>
      <c r="M1846">
        <v>65</v>
      </c>
      <c r="N1846">
        <f t="shared" si="25"/>
        <v>165.1</v>
      </c>
      <c r="O1846">
        <v>0</v>
      </c>
      <c r="P1846" t="s">
        <v>102</v>
      </c>
      <c r="R1846"/>
    </row>
    <row r="1847" spans="1:19" x14ac:dyDescent="0.35">
      <c r="A1847" s="23">
        <v>40741</v>
      </c>
      <c r="B1847" s="44">
        <v>2011</v>
      </c>
      <c r="C1847" s="25">
        <v>7</v>
      </c>
      <c r="D1847" s="46">
        <v>17</v>
      </c>
      <c r="E1847" t="s">
        <v>123</v>
      </c>
      <c r="F1847" s="44">
        <v>1</v>
      </c>
      <c r="G1847" s="44" t="s">
        <v>108</v>
      </c>
      <c r="H1847" s="44" t="s">
        <v>1042</v>
      </c>
      <c r="I1847"/>
      <c r="J1847" t="s">
        <v>87</v>
      </c>
      <c r="K1847">
        <v>65</v>
      </c>
      <c r="L1847">
        <f t="shared" si="24"/>
        <v>165.1</v>
      </c>
      <c r="M1847">
        <v>73</v>
      </c>
      <c r="N1847">
        <f t="shared" si="25"/>
        <v>185.42000000000002</v>
      </c>
      <c r="O1847">
        <v>0</v>
      </c>
      <c r="P1847" t="s">
        <v>102</v>
      </c>
      <c r="R1847"/>
      <c r="S1847" t="s">
        <v>562</v>
      </c>
    </row>
    <row r="1848" spans="1:19" x14ac:dyDescent="0.35">
      <c r="A1848" s="23">
        <v>40741</v>
      </c>
      <c r="B1848" s="44">
        <v>2011</v>
      </c>
      <c r="C1848" s="25">
        <v>7</v>
      </c>
      <c r="D1848" s="46">
        <v>17</v>
      </c>
      <c r="E1848" t="s">
        <v>962</v>
      </c>
      <c r="F1848" s="44">
        <v>1</v>
      </c>
      <c r="G1848" s="44" t="s">
        <v>108</v>
      </c>
      <c r="H1848" s="44" t="s">
        <v>1043</v>
      </c>
      <c r="I1848"/>
      <c r="J1848" t="s">
        <v>87</v>
      </c>
      <c r="K1848">
        <v>77</v>
      </c>
      <c r="L1848">
        <f t="shared" si="24"/>
        <v>195.58</v>
      </c>
      <c r="M1848">
        <v>85</v>
      </c>
      <c r="N1848">
        <f t="shared" si="25"/>
        <v>215.9</v>
      </c>
      <c r="O1848">
        <v>0</v>
      </c>
      <c r="P1848" s="45" t="s">
        <v>102</v>
      </c>
      <c r="Q1848" s="45"/>
      <c r="R1848"/>
      <c r="S1848" t="s">
        <v>562</v>
      </c>
    </row>
    <row r="1849" spans="1:19" x14ac:dyDescent="0.35">
      <c r="A1849" s="23">
        <v>40741</v>
      </c>
      <c r="B1849" s="44">
        <v>2011</v>
      </c>
      <c r="C1849" s="25">
        <v>7</v>
      </c>
      <c r="D1849" s="46">
        <v>17</v>
      </c>
      <c r="E1849" t="s">
        <v>94</v>
      </c>
      <c r="F1849" s="44">
        <v>1</v>
      </c>
      <c r="G1849" s="44" t="s">
        <v>108</v>
      </c>
      <c r="H1849" s="44" t="s">
        <v>923</v>
      </c>
      <c r="I1849"/>
      <c r="J1849" t="s">
        <v>86</v>
      </c>
      <c r="K1849">
        <v>69</v>
      </c>
      <c r="L1849">
        <f t="shared" ref="L1849:L1912" si="26">K1849*2.54</f>
        <v>175.26</v>
      </c>
      <c r="M1849">
        <v>78</v>
      </c>
      <c r="N1849">
        <f t="shared" ref="N1849:N1912" si="27">M1849*2.54</f>
        <v>198.12</v>
      </c>
      <c r="O1849">
        <v>0</v>
      </c>
      <c r="P1849" t="s">
        <v>102</v>
      </c>
      <c r="R1849">
        <v>1</v>
      </c>
      <c r="S1849" s="45" t="s">
        <v>562</v>
      </c>
    </row>
    <row r="1850" spans="1:19" x14ac:dyDescent="0.35">
      <c r="A1850" s="23">
        <v>40742</v>
      </c>
      <c r="B1850" s="44">
        <v>2011</v>
      </c>
      <c r="C1850" s="25">
        <v>7</v>
      </c>
      <c r="D1850" s="46">
        <v>18</v>
      </c>
      <c r="E1850" t="s">
        <v>93</v>
      </c>
      <c r="F1850" s="44">
        <v>1</v>
      </c>
      <c r="G1850" t="s">
        <v>907</v>
      </c>
      <c r="H1850">
        <v>3113</v>
      </c>
      <c r="I1850"/>
      <c r="J1850" s="26" t="s">
        <v>1332</v>
      </c>
      <c r="K1850">
        <v>70</v>
      </c>
      <c r="L1850">
        <f t="shared" si="26"/>
        <v>177.8</v>
      </c>
      <c r="M1850">
        <v>78</v>
      </c>
      <c r="N1850">
        <f t="shared" si="27"/>
        <v>198.12</v>
      </c>
      <c r="O1850">
        <v>0</v>
      </c>
      <c r="P1850" t="s">
        <v>102</v>
      </c>
      <c r="R1850"/>
      <c r="S1850" t="s">
        <v>907</v>
      </c>
    </row>
    <row r="1851" spans="1:19" x14ac:dyDescent="0.35">
      <c r="A1851" s="23">
        <v>40742</v>
      </c>
      <c r="B1851" s="44">
        <v>2011</v>
      </c>
      <c r="C1851" s="25">
        <v>7</v>
      </c>
      <c r="D1851" s="46">
        <v>18</v>
      </c>
      <c r="E1851" t="s">
        <v>117</v>
      </c>
      <c r="F1851" s="44">
        <v>1</v>
      </c>
      <c r="G1851" s="44" t="s">
        <v>108</v>
      </c>
      <c r="H1851">
        <v>3150</v>
      </c>
      <c r="I1851"/>
      <c r="J1851" t="s">
        <v>87</v>
      </c>
      <c r="K1851">
        <v>75</v>
      </c>
      <c r="L1851">
        <f t="shared" si="26"/>
        <v>190.5</v>
      </c>
      <c r="M1851">
        <v>84</v>
      </c>
      <c r="N1851">
        <f t="shared" si="27"/>
        <v>213.36</v>
      </c>
      <c r="O1851">
        <v>1</v>
      </c>
      <c r="P1851" t="s">
        <v>100</v>
      </c>
      <c r="R1851"/>
      <c r="S1851" t="s">
        <v>1044</v>
      </c>
    </row>
    <row r="1852" spans="1:19" x14ac:dyDescent="0.35">
      <c r="A1852" s="23">
        <v>40742</v>
      </c>
      <c r="B1852" s="44">
        <v>2011</v>
      </c>
      <c r="C1852" s="25">
        <v>7</v>
      </c>
      <c r="D1852" s="46">
        <v>18</v>
      </c>
      <c r="E1852" t="s">
        <v>94</v>
      </c>
      <c r="F1852" s="44">
        <v>1</v>
      </c>
      <c r="G1852" s="44"/>
      <c r="H1852">
        <v>3111</v>
      </c>
      <c r="I1852"/>
      <c r="J1852" t="s">
        <v>87</v>
      </c>
      <c r="K1852">
        <v>73</v>
      </c>
      <c r="L1852">
        <f t="shared" si="26"/>
        <v>185.42000000000002</v>
      </c>
      <c r="M1852">
        <v>81</v>
      </c>
      <c r="N1852">
        <f t="shared" si="27"/>
        <v>205.74</v>
      </c>
      <c r="O1852">
        <v>1</v>
      </c>
      <c r="P1852" t="s">
        <v>101</v>
      </c>
      <c r="R1852"/>
      <c r="S1852" t="s">
        <v>562</v>
      </c>
    </row>
    <row r="1853" spans="1:19" x14ac:dyDescent="0.35">
      <c r="A1853" s="23">
        <v>40742</v>
      </c>
      <c r="B1853" s="44">
        <v>2011</v>
      </c>
      <c r="C1853" s="25">
        <v>7</v>
      </c>
      <c r="D1853" s="46">
        <v>18</v>
      </c>
      <c r="E1853" t="s">
        <v>117</v>
      </c>
      <c r="F1853" s="44">
        <v>1</v>
      </c>
      <c r="G1853" s="44" t="s">
        <v>108</v>
      </c>
      <c r="H1853">
        <v>3113</v>
      </c>
      <c r="I1853"/>
      <c r="J1853" s="45" t="s">
        <v>86</v>
      </c>
      <c r="K1853">
        <v>68</v>
      </c>
      <c r="L1853">
        <f t="shared" si="26"/>
        <v>172.72</v>
      </c>
      <c r="M1853">
        <v>77</v>
      </c>
      <c r="N1853">
        <f t="shared" si="27"/>
        <v>195.58</v>
      </c>
      <c r="O1853">
        <v>1</v>
      </c>
      <c r="P1853" t="s">
        <v>101</v>
      </c>
      <c r="R1853"/>
      <c r="S1853" t="s">
        <v>1045</v>
      </c>
    </row>
    <row r="1854" spans="1:19" x14ac:dyDescent="0.35">
      <c r="A1854" s="23">
        <v>40742</v>
      </c>
      <c r="B1854" s="44">
        <v>2011</v>
      </c>
      <c r="C1854" s="25">
        <v>7</v>
      </c>
      <c r="D1854" s="46">
        <v>18</v>
      </c>
      <c r="E1854" t="s">
        <v>960</v>
      </c>
      <c r="F1854" s="44">
        <v>1</v>
      </c>
      <c r="G1854" s="44"/>
      <c r="H1854" s="34">
        <v>3110</v>
      </c>
      <c r="I1854"/>
      <c r="J1854" t="s">
        <v>86</v>
      </c>
      <c r="K1854">
        <v>70</v>
      </c>
      <c r="L1854">
        <f t="shared" si="26"/>
        <v>177.8</v>
      </c>
      <c r="M1854">
        <v>77</v>
      </c>
      <c r="N1854">
        <f t="shared" si="27"/>
        <v>195.58</v>
      </c>
      <c r="O1854">
        <v>1</v>
      </c>
      <c r="P1854" s="45" t="s">
        <v>101</v>
      </c>
      <c r="Q1854" s="45"/>
      <c r="R1854"/>
    </row>
    <row r="1855" spans="1:19" x14ac:dyDescent="0.35">
      <c r="A1855" s="23">
        <v>40742</v>
      </c>
      <c r="B1855" s="44">
        <v>2011</v>
      </c>
      <c r="C1855" s="25">
        <v>7</v>
      </c>
      <c r="D1855" s="46">
        <v>18</v>
      </c>
      <c r="E1855" t="s">
        <v>960</v>
      </c>
      <c r="F1855" s="44">
        <v>1</v>
      </c>
      <c r="G1855" s="44"/>
      <c r="H1855">
        <v>3110</v>
      </c>
      <c r="I1855"/>
      <c r="J1855" t="s">
        <v>87</v>
      </c>
      <c r="K1855">
        <v>72</v>
      </c>
      <c r="L1855">
        <f t="shared" si="26"/>
        <v>182.88</v>
      </c>
      <c r="M1855">
        <v>80</v>
      </c>
      <c r="N1855">
        <f t="shared" si="27"/>
        <v>203.2</v>
      </c>
      <c r="O1855">
        <v>1</v>
      </c>
      <c r="P1855" s="45" t="s">
        <v>101</v>
      </c>
      <c r="Q1855" s="45"/>
      <c r="R1855"/>
    </row>
    <row r="1856" spans="1:19" x14ac:dyDescent="0.35">
      <c r="A1856" s="23">
        <v>40742</v>
      </c>
      <c r="B1856" s="44">
        <v>2011</v>
      </c>
      <c r="C1856" s="25">
        <v>7</v>
      </c>
      <c r="D1856" s="46">
        <v>18</v>
      </c>
      <c r="E1856" t="s">
        <v>961</v>
      </c>
      <c r="F1856" s="44">
        <v>1</v>
      </c>
      <c r="G1856" s="44"/>
      <c r="H1856">
        <v>3112</v>
      </c>
      <c r="I1856"/>
      <c r="J1856" t="s">
        <v>87</v>
      </c>
      <c r="K1856">
        <v>74</v>
      </c>
      <c r="L1856">
        <f t="shared" si="26"/>
        <v>187.96</v>
      </c>
      <c r="M1856">
        <v>82</v>
      </c>
      <c r="N1856">
        <f t="shared" si="27"/>
        <v>208.28</v>
      </c>
      <c r="O1856">
        <v>1</v>
      </c>
      <c r="P1856" s="45" t="s">
        <v>101</v>
      </c>
      <c r="Q1856" s="45"/>
      <c r="R1856"/>
    </row>
    <row r="1857" spans="1:19" x14ac:dyDescent="0.35">
      <c r="A1857" s="23">
        <v>40742</v>
      </c>
      <c r="B1857" s="44">
        <v>2011</v>
      </c>
      <c r="C1857" s="25">
        <v>7</v>
      </c>
      <c r="D1857" s="46">
        <v>18</v>
      </c>
      <c r="E1857" t="s">
        <v>960</v>
      </c>
      <c r="F1857" s="44">
        <v>1</v>
      </c>
      <c r="G1857" s="44"/>
      <c r="H1857">
        <v>3131</v>
      </c>
      <c r="I1857"/>
      <c r="J1857" t="s">
        <v>87</v>
      </c>
      <c r="K1857">
        <v>77</v>
      </c>
      <c r="L1857">
        <f t="shared" si="26"/>
        <v>195.58</v>
      </c>
      <c r="M1857">
        <v>86</v>
      </c>
      <c r="N1857">
        <f t="shared" si="27"/>
        <v>218.44</v>
      </c>
      <c r="O1857">
        <v>1</v>
      </c>
      <c r="P1857" s="45" t="s">
        <v>101</v>
      </c>
      <c r="Q1857" s="45"/>
      <c r="R1857"/>
    </row>
    <row r="1858" spans="1:19" x14ac:dyDescent="0.35">
      <c r="A1858" s="23">
        <v>40742</v>
      </c>
      <c r="B1858" s="44">
        <v>2011</v>
      </c>
      <c r="C1858" s="25">
        <v>7</v>
      </c>
      <c r="D1858" s="46">
        <v>18</v>
      </c>
      <c r="E1858" t="s">
        <v>124</v>
      </c>
      <c r="F1858" s="44">
        <v>1</v>
      </c>
      <c r="G1858" s="44" t="s">
        <v>108</v>
      </c>
      <c r="H1858" s="44" t="s">
        <v>1046</v>
      </c>
      <c r="I1858"/>
      <c r="J1858" t="s">
        <v>87</v>
      </c>
      <c r="K1858">
        <v>75</v>
      </c>
      <c r="L1858">
        <f t="shared" si="26"/>
        <v>190.5</v>
      </c>
      <c r="M1858">
        <v>85</v>
      </c>
      <c r="N1858">
        <f t="shared" si="27"/>
        <v>215.9</v>
      </c>
      <c r="O1858">
        <v>0</v>
      </c>
      <c r="P1858" s="45" t="s">
        <v>102</v>
      </c>
      <c r="Q1858" s="45"/>
      <c r="R1858">
        <v>1</v>
      </c>
      <c r="S1858" t="s">
        <v>562</v>
      </c>
    </row>
    <row r="1859" spans="1:19" x14ac:dyDescent="0.35">
      <c r="A1859" s="23">
        <v>40742</v>
      </c>
      <c r="B1859" s="44">
        <v>2011</v>
      </c>
      <c r="C1859" s="25">
        <v>7</v>
      </c>
      <c r="D1859" s="46">
        <v>18</v>
      </c>
      <c r="E1859" t="s">
        <v>93</v>
      </c>
      <c r="F1859" s="44">
        <v>1</v>
      </c>
      <c r="G1859" s="44" t="s">
        <v>108</v>
      </c>
      <c r="H1859" s="44" t="s">
        <v>1047</v>
      </c>
      <c r="I1859"/>
      <c r="J1859" t="s">
        <v>86</v>
      </c>
      <c r="K1859">
        <v>61</v>
      </c>
      <c r="L1859">
        <f t="shared" si="26"/>
        <v>154.94</v>
      </c>
      <c r="M1859">
        <v>68</v>
      </c>
      <c r="N1859">
        <f t="shared" si="27"/>
        <v>172.72</v>
      </c>
      <c r="O1859">
        <v>0</v>
      </c>
      <c r="P1859" t="s">
        <v>102</v>
      </c>
      <c r="R1859"/>
      <c r="S1859" s="45" t="s">
        <v>562</v>
      </c>
    </row>
    <row r="1860" spans="1:19" x14ac:dyDescent="0.35">
      <c r="A1860" s="23">
        <v>40743</v>
      </c>
      <c r="B1860" s="44">
        <v>2011</v>
      </c>
      <c r="C1860" s="25">
        <v>7</v>
      </c>
      <c r="D1860" s="46">
        <v>19</v>
      </c>
      <c r="E1860" t="s">
        <v>93</v>
      </c>
      <c r="F1860" s="44">
        <v>1</v>
      </c>
      <c r="G1860" s="44"/>
      <c r="H1860" s="44"/>
      <c r="I1860"/>
      <c r="J1860" t="s">
        <v>87</v>
      </c>
      <c r="K1860">
        <v>73</v>
      </c>
      <c r="L1860">
        <f t="shared" si="26"/>
        <v>185.42000000000002</v>
      </c>
      <c r="M1860">
        <v>82</v>
      </c>
      <c r="N1860">
        <f t="shared" si="27"/>
        <v>208.28</v>
      </c>
      <c r="O1860">
        <v>1</v>
      </c>
      <c r="P1860" t="s">
        <v>101</v>
      </c>
      <c r="R1860"/>
    </row>
    <row r="1861" spans="1:19" x14ac:dyDescent="0.35">
      <c r="A1861" s="23">
        <v>40743</v>
      </c>
      <c r="B1861" s="44">
        <v>2011</v>
      </c>
      <c r="C1861" s="25">
        <v>7</v>
      </c>
      <c r="D1861" s="46">
        <v>19</v>
      </c>
      <c r="E1861" t="s">
        <v>94</v>
      </c>
      <c r="F1861" s="44">
        <v>1</v>
      </c>
      <c r="G1861" s="44"/>
      <c r="H1861" s="44"/>
      <c r="I1861"/>
      <c r="J1861" t="s">
        <v>86</v>
      </c>
      <c r="K1861">
        <v>67</v>
      </c>
      <c r="L1861">
        <f t="shared" si="26"/>
        <v>170.18</v>
      </c>
      <c r="M1861">
        <v>75</v>
      </c>
      <c r="N1861">
        <f t="shared" si="27"/>
        <v>190.5</v>
      </c>
      <c r="O1861">
        <v>1</v>
      </c>
      <c r="P1861" t="s">
        <v>101</v>
      </c>
      <c r="R1861"/>
    </row>
    <row r="1862" spans="1:19" x14ac:dyDescent="0.35">
      <c r="A1862" s="23">
        <v>40743</v>
      </c>
      <c r="B1862" s="44">
        <v>2011</v>
      </c>
      <c r="C1862" s="25">
        <v>7</v>
      </c>
      <c r="D1862" s="46">
        <v>19</v>
      </c>
      <c r="E1862" t="s">
        <v>123</v>
      </c>
      <c r="F1862" s="44">
        <v>1</v>
      </c>
      <c r="G1862" s="44"/>
      <c r="H1862" s="44"/>
      <c r="I1862"/>
      <c r="J1862" t="s">
        <v>86</v>
      </c>
      <c r="K1862">
        <v>71</v>
      </c>
      <c r="L1862">
        <f t="shared" si="26"/>
        <v>180.34</v>
      </c>
      <c r="M1862">
        <v>80</v>
      </c>
      <c r="N1862">
        <f t="shared" si="27"/>
        <v>203.2</v>
      </c>
      <c r="O1862">
        <v>1</v>
      </c>
      <c r="P1862" t="s">
        <v>101</v>
      </c>
      <c r="R1862"/>
    </row>
    <row r="1863" spans="1:19" x14ac:dyDescent="0.35">
      <c r="A1863" s="23">
        <v>40743</v>
      </c>
      <c r="B1863" s="44">
        <v>2011</v>
      </c>
      <c r="C1863" s="25">
        <v>7</v>
      </c>
      <c r="D1863" s="46">
        <v>19</v>
      </c>
      <c r="E1863" t="s">
        <v>932</v>
      </c>
      <c r="F1863" s="44">
        <v>1</v>
      </c>
      <c r="G1863" s="44"/>
      <c r="H1863" s="44"/>
      <c r="I1863"/>
      <c r="J1863" t="s">
        <v>86</v>
      </c>
      <c r="K1863">
        <v>64</v>
      </c>
      <c r="L1863">
        <f t="shared" si="26"/>
        <v>162.56</v>
      </c>
      <c r="M1863">
        <v>71</v>
      </c>
      <c r="N1863">
        <f t="shared" si="27"/>
        <v>180.34</v>
      </c>
      <c r="O1863">
        <v>1</v>
      </c>
      <c r="P1863" t="s">
        <v>101</v>
      </c>
      <c r="R1863"/>
    </row>
    <row r="1864" spans="1:19" x14ac:dyDescent="0.35">
      <c r="A1864" s="23">
        <v>40743</v>
      </c>
      <c r="B1864" s="44">
        <v>2011</v>
      </c>
      <c r="C1864" s="25">
        <v>7</v>
      </c>
      <c r="D1864" s="46">
        <v>19</v>
      </c>
      <c r="E1864" t="s">
        <v>94</v>
      </c>
      <c r="F1864" s="44">
        <v>1</v>
      </c>
      <c r="G1864" s="44"/>
      <c r="H1864" s="44"/>
      <c r="I1864"/>
      <c r="J1864" t="s">
        <v>86</v>
      </c>
      <c r="K1864">
        <v>67</v>
      </c>
      <c r="L1864">
        <f t="shared" si="26"/>
        <v>170.18</v>
      </c>
      <c r="M1864">
        <v>75</v>
      </c>
      <c r="N1864">
        <f t="shared" si="27"/>
        <v>190.5</v>
      </c>
      <c r="O1864">
        <v>1</v>
      </c>
      <c r="P1864" t="s">
        <v>101</v>
      </c>
      <c r="R1864"/>
    </row>
    <row r="1865" spans="1:19" x14ac:dyDescent="0.35">
      <c r="A1865" s="23">
        <v>40743</v>
      </c>
      <c r="B1865" s="44">
        <v>2011</v>
      </c>
      <c r="C1865" s="25">
        <v>7</v>
      </c>
      <c r="D1865" s="46">
        <v>19</v>
      </c>
      <c r="F1865" s="44">
        <v>1</v>
      </c>
      <c r="G1865" s="44" t="s">
        <v>179</v>
      </c>
      <c r="H1865" s="44">
        <v>2312</v>
      </c>
      <c r="I1865" s="45"/>
      <c r="J1865" t="s">
        <v>86</v>
      </c>
      <c r="K1865">
        <v>65</v>
      </c>
      <c r="L1865">
        <f t="shared" si="26"/>
        <v>165.1</v>
      </c>
      <c r="M1865">
        <v>72</v>
      </c>
      <c r="N1865">
        <f t="shared" si="27"/>
        <v>182.88</v>
      </c>
      <c r="O1865">
        <v>1</v>
      </c>
      <c r="P1865" s="45" t="s">
        <v>101</v>
      </c>
      <c r="Q1865" s="45"/>
      <c r="R1865">
        <v>1</v>
      </c>
      <c r="S1865" s="45" t="s">
        <v>974</v>
      </c>
    </row>
    <row r="1866" spans="1:19" x14ac:dyDescent="0.35">
      <c r="A1866" s="23">
        <v>40743</v>
      </c>
      <c r="B1866" s="44">
        <v>2011</v>
      </c>
      <c r="C1866" s="25">
        <v>7</v>
      </c>
      <c r="D1866" s="46">
        <v>19</v>
      </c>
      <c r="E1866" t="s">
        <v>123</v>
      </c>
      <c r="F1866" s="44">
        <v>1</v>
      </c>
      <c r="G1866" s="44" t="s">
        <v>108</v>
      </c>
      <c r="H1866" s="44" t="s">
        <v>984</v>
      </c>
      <c r="I1866"/>
      <c r="J1866" t="s">
        <v>87</v>
      </c>
      <c r="K1866">
        <v>67</v>
      </c>
      <c r="L1866">
        <f t="shared" si="26"/>
        <v>170.18</v>
      </c>
      <c r="M1866">
        <v>75</v>
      </c>
      <c r="N1866">
        <f t="shared" si="27"/>
        <v>190.5</v>
      </c>
      <c r="O1866">
        <v>0</v>
      </c>
      <c r="P1866" t="s">
        <v>102</v>
      </c>
      <c r="R1866">
        <v>1</v>
      </c>
      <c r="S1866" t="s">
        <v>562</v>
      </c>
    </row>
    <row r="1867" spans="1:19" x14ac:dyDescent="0.35">
      <c r="A1867" s="23">
        <v>40743</v>
      </c>
      <c r="B1867" s="44">
        <v>2011</v>
      </c>
      <c r="C1867" s="25">
        <v>7</v>
      </c>
      <c r="D1867" s="46">
        <v>19</v>
      </c>
      <c r="E1867" t="s">
        <v>932</v>
      </c>
      <c r="F1867" s="44">
        <v>1</v>
      </c>
      <c r="G1867" s="44" t="s">
        <v>108</v>
      </c>
      <c r="H1867" s="44" t="s">
        <v>1048</v>
      </c>
      <c r="I1867"/>
      <c r="J1867" t="s">
        <v>87</v>
      </c>
      <c r="K1867">
        <v>70</v>
      </c>
      <c r="L1867">
        <f t="shared" si="26"/>
        <v>177.8</v>
      </c>
      <c r="M1867">
        <v>77</v>
      </c>
      <c r="N1867">
        <f t="shared" si="27"/>
        <v>195.58</v>
      </c>
      <c r="O1867">
        <v>0</v>
      </c>
      <c r="P1867" t="s">
        <v>102</v>
      </c>
      <c r="R1867"/>
      <c r="S1867" t="s">
        <v>562</v>
      </c>
    </row>
    <row r="1868" spans="1:19" x14ac:dyDescent="0.35">
      <c r="A1868" s="23">
        <v>40743</v>
      </c>
      <c r="B1868" s="44">
        <v>2011</v>
      </c>
      <c r="C1868" s="25">
        <v>7</v>
      </c>
      <c r="D1868" s="46">
        <v>19</v>
      </c>
      <c r="E1868" t="s">
        <v>94</v>
      </c>
      <c r="F1868" s="44">
        <v>1</v>
      </c>
      <c r="G1868" s="44" t="s">
        <v>108</v>
      </c>
      <c r="H1868" s="44" t="s">
        <v>1049</v>
      </c>
      <c r="I1868"/>
      <c r="J1868" s="45" t="s">
        <v>86</v>
      </c>
      <c r="K1868">
        <v>58</v>
      </c>
      <c r="L1868">
        <f t="shared" si="26"/>
        <v>147.32</v>
      </c>
      <c r="M1868">
        <v>65</v>
      </c>
      <c r="N1868">
        <f t="shared" si="27"/>
        <v>165.1</v>
      </c>
      <c r="O1868">
        <v>0</v>
      </c>
      <c r="P1868" t="s">
        <v>102</v>
      </c>
      <c r="R1868"/>
    </row>
    <row r="1869" spans="1:19" x14ac:dyDescent="0.35">
      <c r="A1869" s="23">
        <v>40743</v>
      </c>
      <c r="B1869" s="44">
        <v>2011</v>
      </c>
      <c r="C1869" s="25">
        <v>7</v>
      </c>
      <c r="D1869" s="46">
        <v>19</v>
      </c>
      <c r="E1869" t="s">
        <v>932</v>
      </c>
      <c r="F1869" s="44">
        <v>1</v>
      </c>
      <c r="G1869" s="44" t="s">
        <v>108</v>
      </c>
      <c r="H1869" s="44" t="s">
        <v>924</v>
      </c>
      <c r="I1869"/>
      <c r="J1869" t="s">
        <v>86</v>
      </c>
      <c r="K1869">
        <v>57</v>
      </c>
      <c r="L1869">
        <f t="shared" si="26"/>
        <v>144.78</v>
      </c>
      <c r="M1869">
        <v>63</v>
      </c>
      <c r="N1869">
        <f t="shared" si="27"/>
        <v>160.02000000000001</v>
      </c>
      <c r="O1869">
        <v>0</v>
      </c>
      <c r="P1869" t="s">
        <v>102</v>
      </c>
      <c r="R1869"/>
    </row>
    <row r="1870" spans="1:19" x14ac:dyDescent="0.35">
      <c r="A1870" s="23">
        <v>40744</v>
      </c>
      <c r="B1870" s="44">
        <v>2011</v>
      </c>
      <c r="C1870" s="25">
        <v>7</v>
      </c>
      <c r="D1870" s="46">
        <v>20</v>
      </c>
      <c r="E1870" t="s">
        <v>117</v>
      </c>
      <c r="F1870" s="44">
        <v>1</v>
      </c>
      <c r="G1870" s="44"/>
      <c r="H1870" s="44"/>
      <c r="I1870"/>
      <c r="J1870" t="s">
        <v>87</v>
      </c>
      <c r="K1870">
        <v>67</v>
      </c>
      <c r="L1870">
        <f t="shared" si="26"/>
        <v>170.18</v>
      </c>
      <c r="M1870">
        <v>75</v>
      </c>
      <c r="N1870">
        <f t="shared" si="27"/>
        <v>190.5</v>
      </c>
      <c r="O1870">
        <v>1</v>
      </c>
      <c r="P1870" t="s">
        <v>101</v>
      </c>
      <c r="R1870"/>
    </row>
    <row r="1871" spans="1:19" x14ac:dyDescent="0.35">
      <c r="A1871" s="23">
        <v>40744</v>
      </c>
      <c r="B1871" s="44">
        <v>2011</v>
      </c>
      <c r="C1871" s="25">
        <v>7</v>
      </c>
      <c r="D1871" s="46">
        <v>20</v>
      </c>
      <c r="E1871" t="s">
        <v>117</v>
      </c>
      <c r="F1871" s="44">
        <v>1</v>
      </c>
      <c r="G1871" s="44"/>
      <c r="H1871" s="44"/>
      <c r="I1871"/>
      <c r="J1871" t="s">
        <v>87</v>
      </c>
      <c r="K1871">
        <v>72</v>
      </c>
      <c r="L1871">
        <f t="shared" si="26"/>
        <v>182.88</v>
      </c>
      <c r="M1871">
        <v>78</v>
      </c>
      <c r="N1871">
        <f t="shared" si="27"/>
        <v>198.12</v>
      </c>
      <c r="O1871">
        <v>1</v>
      </c>
      <c r="P1871" t="s">
        <v>101</v>
      </c>
      <c r="R1871"/>
    </row>
    <row r="1872" spans="1:19" x14ac:dyDescent="0.35">
      <c r="A1872" s="23">
        <v>40744</v>
      </c>
      <c r="B1872" s="44">
        <v>2011</v>
      </c>
      <c r="C1872" s="25">
        <v>7</v>
      </c>
      <c r="D1872" s="46">
        <v>20</v>
      </c>
      <c r="E1872" t="s">
        <v>93</v>
      </c>
      <c r="F1872" s="44">
        <v>1</v>
      </c>
      <c r="G1872" s="44"/>
      <c r="H1872" s="44"/>
      <c r="I1872"/>
      <c r="J1872" t="s">
        <v>87</v>
      </c>
      <c r="K1872">
        <v>65</v>
      </c>
      <c r="L1872">
        <f t="shared" si="26"/>
        <v>165.1</v>
      </c>
      <c r="M1872">
        <v>72</v>
      </c>
      <c r="N1872">
        <f t="shared" si="27"/>
        <v>182.88</v>
      </c>
      <c r="O1872">
        <v>1</v>
      </c>
      <c r="P1872" t="s">
        <v>101</v>
      </c>
      <c r="R1872"/>
    </row>
    <row r="1873" spans="1:19" x14ac:dyDescent="0.35">
      <c r="A1873" s="23">
        <v>40744</v>
      </c>
      <c r="B1873" s="44">
        <v>2011</v>
      </c>
      <c r="C1873" s="25">
        <v>7</v>
      </c>
      <c r="D1873" s="46">
        <v>20</v>
      </c>
      <c r="E1873" t="s">
        <v>93</v>
      </c>
      <c r="F1873" s="44">
        <v>1</v>
      </c>
      <c r="G1873" s="44"/>
      <c r="H1873" s="44"/>
      <c r="I1873"/>
      <c r="J1873" t="s">
        <v>86</v>
      </c>
      <c r="K1873">
        <v>71</v>
      </c>
      <c r="L1873">
        <f t="shared" si="26"/>
        <v>180.34</v>
      </c>
      <c r="M1873">
        <v>79</v>
      </c>
      <c r="N1873">
        <f t="shared" si="27"/>
        <v>200.66</v>
      </c>
      <c r="O1873">
        <v>1</v>
      </c>
      <c r="P1873" t="s">
        <v>101</v>
      </c>
      <c r="R1873"/>
    </row>
    <row r="1874" spans="1:19" x14ac:dyDescent="0.35">
      <c r="A1874" s="23">
        <v>40744</v>
      </c>
      <c r="B1874" s="44">
        <v>2011</v>
      </c>
      <c r="C1874" s="25">
        <v>7</v>
      </c>
      <c r="D1874" s="46">
        <v>20</v>
      </c>
      <c r="E1874" t="s">
        <v>117</v>
      </c>
      <c r="F1874" s="44">
        <v>1</v>
      </c>
      <c r="G1874" s="44"/>
      <c r="H1874" s="44"/>
      <c r="I1874"/>
      <c r="J1874" t="s">
        <v>86</v>
      </c>
      <c r="K1874">
        <v>62</v>
      </c>
      <c r="L1874">
        <f t="shared" si="26"/>
        <v>157.47999999999999</v>
      </c>
      <c r="M1874">
        <v>69</v>
      </c>
      <c r="N1874">
        <f t="shared" si="27"/>
        <v>175.26</v>
      </c>
      <c r="O1874">
        <v>1</v>
      </c>
      <c r="P1874" t="s">
        <v>101</v>
      </c>
      <c r="R1874"/>
    </row>
    <row r="1875" spans="1:19" x14ac:dyDescent="0.35">
      <c r="A1875" s="23">
        <v>40744</v>
      </c>
      <c r="B1875" s="44">
        <v>2011</v>
      </c>
      <c r="C1875" s="25">
        <v>7</v>
      </c>
      <c r="D1875" s="46">
        <v>20</v>
      </c>
      <c r="E1875" t="s">
        <v>94</v>
      </c>
      <c r="F1875" s="44">
        <v>1</v>
      </c>
      <c r="G1875" s="44"/>
      <c r="H1875" s="44"/>
      <c r="I1875"/>
      <c r="J1875" t="s">
        <v>87</v>
      </c>
      <c r="K1875">
        <v>77</v>
      </c>
      <c r="L1875">
        <f t="shared" si="26"/>
        <v>195.58</v>
      </c>
      <c r="M1875">
        <v>84</v>
      </c>
      <c r="N1875">
        <f t="shared" si="27"/>
        <v>213.36</v>
      </c>
      <c r="O1875">
        <v>1</v>
      </c>
      <c r="P1875" t="s">
        <v>101</v>
      </c>
      <c r="R1875"/>
    </row>
    <row r="1876" spans="1:19" x14ac:dyDescent="0.35">
      <c r="A1876" s="23">
        <v>40744</v>
      </c>
      <c r="B1876" s="44">
        <v>2011</v>
      </c>
      <c r="C1876" s="25">
        <v>7</v>
      </c>
      <c r="D1876" s="46">
        <v>20</v>
      </c>
      <c r="E1876" t="s">
        <v>932</v>
      </c>
      <c r="F1876" s="44">
        <v>1</v>
      </c>
      <c r="G1876" s="44" t="s">
        <v>108</v>
      </c>
      <c r="H1876" s="44" t="s">
        <v>1050</v>
      </c>
      <c r="I1876"/>
      <c r="J1876" t="s">
        <v>87</v>
      </c>
      <c r="K1876">
        <v>65</v>
      </c>
      <c r="L1876">
        <f t="shared" si="26"/>
        <v>165.1</v>
      </c>
      <c r="M1876">
        <v>73</v>
      </c>
      <c r="N1876">
        <f t="shared" si="27"/>
        <v>185.42000000000002</v>
      </c>
      <c r="O1876">
        <v>0</v>
      </c>
      <c r="P1876" t="s">
        <v>102</v>
      </c>
      <c r="R1876"/>
      <c r="S1876" t="s">
        <v>562</v>
      </c>
    </row>
    <row r="1877" spans="1:19" x14ac:dyDescent="0.35">
      <c r="A1877" s="23">
        <v>40744</v>
      </c>
      <c r="B1877" s="44">
        <v>2011</v>
      </c>
      <c r="C1877" s="25">
        <v>7</v>
      </c>
      <c r="D1877" s="46">
        <v>20</v>
      </c>
      <c r="E1877" t="s">
        <v>123</v>
      </c>
      <c r="F1877" s="44">
        <v>1</v>
      </c>
      <c r="G1877" s="44" t="s">
        <v>108</v>
      </c>
      <c r="H1877" s="44" t="s">
        <v>1051</v>
      </c>
      <c r="I1877"/>
      <c r="J1877" t="s">
        <v>87</v>
      </c>
      <c r="K1877">
        <v>66</v>
      </c>
      <c r="L1877">
        <f t="shared" si="26"/>
        <v>167.64000000000001</v>
      </c>
      <c r="M1877">
        <v>73</v>
      </c>
      <c r="N1877">
        <f t="shared" si="27"/>
        <v>185.42000000000002</v>
      </c>
      <c r="O1877">
        <v>0</v>
      </c>
      <c r="P1877" t="s">
        <v>102</v>
      </c>
      <c r="R1877"/>
      <c r="S1877" t="s">
        <v>562</v>
      </c>
    </row>
    <row r="1878" spans="1:19" x14ac:dyDescent="0.35">
      <c r="A1878" s="23">
        <v>40744</v>
      </c>
      <c r="B1878" s="44">
        <v>2011</v>
      </c>
      <c r="C1878" s="25">
        <v>7</v>
      </c>
      <c r="D1878" s="46">
        <v>20</v>
      </c>
      <c r="E1878" t="s">
        <v>94</v>
      </c>
      <c r="F1878" s="44">
        <v>1</v>
      </c>
      <c r="G1878" s="44" t="s">
        <v>108</v>
      </c>
      <c r="H1878" s="44" t="s">
        <v>1052</v>
      </c>
      <c r="I1878"/>
      <c r="J1878" t="s">
        <v>87</v>
      </c>
      <c r="K1878">
        <v>61</v>
      </c>
      <c r="L1878">
        <f t="shared" si="26"/>
        <v>154.94</v>
      </c>
      <c r="M1878">
        <v>67</v>
      </c>
      <c r="N1878">
        <f t="shared" si="27"/>
        <v>170.18</v>
      </c>
      <c r="O1878">
        <v>0</v>
      </c>
      <c r="P1878" t="s">
        <v>102</v>
      </c>
      <c r="R1878"/>
    </row>
    <row r="1879" spans="1:19" x14ac:dyDescent="0.35">
      <c r="A1879" s="23">
        <v>40745</v>
      </c>
      <c r="B1879" s="44">
        <v>2011</v>
      </c>
      <c r="C1879" s="25">
        <v>7</v>
      </c>
      <c r="D1879" s="46">
        <v>21</v>
      </c>
      <c r="E1879" t="s">
        <v>94</v>
      </c>
      <c r="F1879" s="44">
        <v>1</v>
      </c>
      <c r="G1879" s="44"/>
      <c r="H1879" s="44"/>
      <c r="I1879"/>
      <c r="J1879" t="s">
        <v>86</v>
      </c>
      <c r="K1879">
        <v>66</v>
      </c>
      <c r="L1879">
        <f t="shared" si="26"/>
        <v>167.64000000000001</v>
      </c>
      <c r="M1879">
        <v>75</v>
      </c>
      <c r="N1879">
        <f t="shared" si="27"/>
        <v>190.5</v>
      </c>
      <c r="O1879">
        <v>1</v>
      </c>
      <c r="P1879" t="s">
        <v>101</v>
      </c>
      <c r="R1879"/>
    </row>
    <row r="1880" spans="1:19" x14ac:dyDescent="0.35">
      <c r="A1880" s="23">
        <v>40745</v>
      </c>
      <c r="B1880" s="44">
        <v>2011</v>
      </c>
      <c r="C1880" s="25">
        <v>7</v>
      </c>
      <c r="D1880" s="46">
        <v>21</v>
      </c>
      <c r="E1880" t="s">
        <v>94</v>
      </c>
      <c r="F1880" s="44">
        <v>1</v>
      </c>
      <c r="G1880" s="44"/>
      <c r="H1880" s="44"/>
      <c r="I1880"/>
      <c r="J1880" t="s">
        <v>87</v>
      </c>
      <c r="K1880">
        <v>81</v>
      </c>
      <c r="L1880">
        <f t="shared" si="26"/>
        <v>205.74</v>
      </c>
      <c r="M1880">
        <v>91</v>
      </c>
      <c r="N1880">
        <f t="shared" si="27"/>
        <v>231.14000000000001</v>
      </c>
      <c r="O1880">
        <v>1</v>
      </c>
      <c r="P1880" s="26" t="s">
        <v>107</v>
      </c>
      <c r="R1880"/>
      <c r="S1880" t="s">
        <v>562</v>
      </c>
    </row>
    <row r="1881" spans="1:19" x14ac:dyDescent="0.35">
      <c r="A1881" s="23">
        <v>40745</v>
      </c>
      <c r="B1881" s="44">
        <v>2011</v>
      </c>
      <c r="C1881" s="25">
        <v>7</v>
      </c>
      <c r="D1881" s="46">
        <v>21</v>
      </c>
      <c r="E1881" t="s">
        <v>94</v>
      </c>
      <c r="F1881" s="44">
        <v>1</v>
      </c>
      <c r="G1881" s="44"/>
      <c r="H1881" s="44"/>
      <c r="I1881"/>
      <c r="J1881" t="s">
        <v>86</v>
      </c>
      <c r="K1881">
        <v>62</v>
      </c>
      <c r="L1881">
        <f t="shared" si="26"/>
        <v>157.47999999999999</v>
      </c>
      <c r="M1881">
        <v>69</v>
      </c>
      <c r="N1881">
        <f t="shared" si="27"/>
        <v>175.26</v>
      </c>
      <c r="O1881">
        <v>1</v>
      </c>
      <c r="P1881" t="s">
        <v>101</v>
      </c>
      <c r="R1881"/>
    </row>
    <row r="1882" spans="1:19" x14ac:dyDescent="0.35">
      <c r="A1882" s="23">
        <v>40745</v>
      </c>
      <c r="B1882" s="44">
        <v>2011</v>
      </c>
      <c r="C1882" s="25">
        <v>7</v>
      </c>
      <c r="D1882" s="46">
        <v>21</v>
      </c>
      <c r="E1882" t="s">
        <v>117</v>
      </c>
      <c r="F1882" s="44">
        <v>1</v>
      </c>
      <c r="G1882" s="44" t="s">
        <v>108</v>
      </c>
      <c r="H1882" s="44" t="s">
        <v>1053</v>
      </c>
      <c r="I1882"/>
      <c r="J1882" t="s">
        <v>86</v>
      </c>
      <c r="K1882">
        <v>63</v>
      </c>
      <c r="L1882">
        <f t="shared" si="26"/>
        <v>160.02000000000001</v>
      </c>
      <c r="M1882">
        <v>70</v>
      </c>
      <c r="N1882">
        <f t="shared" si="27"/>
        <v>177.8</v>
      </c>
      <c r="O1882">
        <v>1</v>
      </c>
      <c r="P1882" t="s">
        <v>100</v>
      </c>
      <c r="R1882"/>
    </row>
    <row r="1883" spans="1:19" x14ac:dyDescent="0.35">
      <c r="A1883" s="23">
        <v>40745</v>
      </c>
      <c r="B1883" s="44">
        <v>2011</v>
      </c>
      <c r="C1883" s="25">
        <v>7</v>
      </c>
      <c r="D1883" s="46">
        <v>21</v>
      </c>
      <c r="E1883" s="45" t="s">
        <v>971</v>
      </c>
      <c r="F1883" s="44">
        <v>1</v>
      </c>
      <c r="G1883" s="44"/>
      <c r="H1883" s="44"/>
      <c r="I1883"/>
      <c r="J1883" t="s">
        <v>86</v>
      </c>
      <c r="K1883">
        <v>71</v>
      </c>
      <c r="L1883">
        <f t="shared" si="26"/>
        <v>180.34</v>
      </c>
      <c r="M1883">
        <v>77</v>
      </c>
      <c r="N1883">
        <f t="shared" si="27"/>
        <v>195.58</v>
      </c>
      <c r="O1883">
        <v>1</v>
      </c>
      <c r="P1883" s="45" t="s">
        <v>101</v>
      </c>
      <c r="Q1883" s="45"/>
      <c r="R1883"/>
    </row>
    <row r="1884" spans="1:19" x14ac:dyDescent="0.35">
      <c r="A1884" s="23">
        <v>40745</v>
      </c>
      <c r="B1884" s="44">
        <v>2011</v>
      </c>
      <c r="C1884" s="25">
        <v>7</v>
      </c>
      <c r="D1884" s="46">
        <v>21</v>
      </c>
      <c r="E1884" s="45" t="s">
        <v>971</v>
      </c>
      <c r="F1884" s="44">
        <v>1</v>
      </c>
      <c r="G1884" s="44"/>
      <c r="H1884" s="44"/>
      <c r="I1884"/>
      <c r="J1884" t="s">
        <v>86</v>
      </c>
      <c r="K1884">
        <v>65</v>
      </c>
      <c r="L1884">
        <f t="shared" si="26"/>
        <v>165.1</v>
      </c>
      <c r="M1884">
        <v>74</v>
      </c>
      <c r="N1884">
        <f t="shared" si="27"/>
        <v>187.96</v>
      </c>
      <c r="O1884">
        <v>1</v>
      </c>
      <c r="P1884" s="45" t="s">
        <v>101</v>
      </c>
      <c r="Q1884" s="45"/>
      <c r="R1884"/>
    </row>
    <row r="1885" spans="1:19" x14ac:dyDescent="0.35">
      <c r="A1885" s="23">
        <v>40745</v>
      </c>
      <c r="B1885" s="44">
        <v>2011</v>
      </c>
      <c r="C1885" s="25">
        <v>7</v>
      </c>
      <c r="D1885" s="46">
        <v>21</v>
      </c>
      <c r="E1885" s="45" t="s">
        <v>960</v>
      </c>
      <c r="F1885" s="44">
        <v>1</v>
      </c>
      <c r="G1885" s="44"/>
      <c r="H1885" s="44"/>
      <c r="I1885"/>
      <c r="J1885" t="s">
        <v>87</v>
      </c>
      <c r="K1885">
        <v>75</v>
      </c>
      <c r="L1885">
        <f t="shared" si="26"/>
        <v>190.5</v>
      </c>
      <c r="M1885">
        <v>84</v>
      </c>
      <c r="N1885">
        <f t="shared" si="27"/>
        <v>213.36</v>
      </c>
      <c r="O1885">
        <v>1</v>
      </c>
      <c r="P1885" s="45" t="s">
        <v>101</v>
      </c>
      <c r="Q1885" s="45"/>
      <c r="R1885"/>
    </row>
    <row r="1886" spans="1:19" x14ac:dyDescent="0.35">
      <c r="A1886" s="23">
        <v>40745</v>
      </c>
      <c r="B1886" s="44">
        <v>2011</v>
      </c>
      <c r="C1886" s="25">
        <v>7</v>
      </c>
      <c r="D1886" s="46">
        <v>21</v>
      </c>
      <c r="E1886" t="s">
        <v>932</v>
      </c>
      <c r="F1886" s="44">
        <v>1</v>
      </c>
      <c r="G1886" s="44" t="s">
        <v>108</v>
      </c>
      <c r="H1886" s="44" t="s">
        <v>1054</v>
      </c>
      <c r="I1886"/>
      <c r="J1886" t="s">
        <v>87</v>
      </c>
      <c r="K1886">
        <v>61</v>
      </c>
      <c r="L1886">
        <f t="shared" si="26"/>
        <v>154.94</v>
      </c>
      <c r="M1886">
        <v>67</v>
      </c>
      <c r="N1886">
        <f t="shared" si="27"/>
        <v>170.18</v>
      </c>
      <c r="O1886">
        <v>0</v>
      </c>
      <c r="P1886" t="s">
        <v>102</v>
      </c>
      <c r="R1886"/>
    </row>
    <row r="1887" spans="1:19" x14ac:dyDescent="0.35">
      <c r="A1887" s="23">
        <v>40745</v>
      </c>
      <c r="B1887" s="44">
        <v>2011</v>
      </c>
      <c r="C1887" s="25">
        <v>7</v>
      </c>
      <c r="D1887" s="46">
        <v>21</v>
      </c>
      <c r="E1887" t="s">
        <v>117</v>
      </c>
      <c r="F1887" s="44">
        <v>1</v>
      </c>
      <c r="G1887" s="44" t="s">
        <v>108</v>
      </c>
      <c r="H1887" s="44" t="s">
        <v>1055</v>
      </c>
      <c r="I1887"/>
      <c r="J1887" t="s">
        <v>86</v>
      </c>
      <c r="K1887">
        <v>62</v>
      </c>
      <c r="L1887">
        <f t="shared" si="26"/>
        <v>157.47999999999999</v>
      </c>
      <c r="M1887">
        <v>69</v>
      </c>
      <c r="N1887">
        <f t="shared" si="27"/>
        <v>175.26</v>
      </c>
      <c r="O1887">
        <v>0</v>
      </c>
      <c r="P1887" t="s">
        <v>102</v>
      </c>
      <c r="R1887"/>
      <c r="S1887" s="45" t="s">
        <v>562</v>
      </c>
    </row>
    <row r="1888" spans="1:19" x14ac:dyDescent="0.35">
      <c r="A1888" s="23">
        <v>40745</v>
      </c>
      <c r="B1888" s="44">
        <v>2011</v>
      </c>
      <c r="C1888" s="25">
        <v>7</v>
      </c>
      <c r="D1888" s="46">
        <v>21</v>
      </c>
      <c r="E1888" t="s">
        <v>123</v>
      </c>
      <c r="F1888" s="44">
        <v>1</v>
      </c>
      <c r="G1888" s="44" t="s">
        <v>108</v>
      </c>
      <c r="H1888" s="44" t="s">
        <v>1056</v>
      </c>
      <c r="I1888"/>
      <c r="J1888" t="s">
        <v>86</v>
      </c>
      <c r="K1888">
        <v>62</v>
      </c>
      <c r="L1888">
        <f t="shared" si="26"/>
        <v>157.47999999999999</v>
      </c>
      <c r="M1888">
        <v>70</v>
      </c>
      <c r="N1888">
        <f t="shared" si="27"/>
        <v>177.8</v>
      </c>
      <c r="O1888">
        <v>0</v>
      </c>
      <c r="P1888" t="s">
        <v>102</v>
      </c>
      <c r="R1888"/>
    </row>
    <row r="1889" spans="1:19" x14ac:dyDescent="0.35">
      <c r="A1889" s="23">
        <v>40745</v>
      </c>
      <c r="B1889" s="44">
        <v>2011</v>
      </c>
      <c r="C1889" s="25">
        <v>7</v>
      </c>
      <c r="D1889" s="46">
        <v>21</v>
      </c>
      <c r="E1889" t="s">
        <v>93</v>
      </c>
      <c r="F1889" s="44">
        <v>1</v>
      </c>
      <c r="G1889" s="44" t="s">
        <v>108</v>
      </c>
      <c r="H1889" s="44" t="s">
        <v>994</v>
      </c>
      <c r="I1889"/>
      <c r="J1889" t="s">
        <v>87</v>
      </c>
      <c r="K1889">
        <v>64</v>
      </c>
      <c r="L1889">
        <f t="shared" si="26"/>
        <v>162.56</v>
      </c>
      <c r="M1889">
        <v>72</v>
      </c>
      <c r="N1889">
        <f t="shared" si="27"/>
        <v>182.88</v>
      </c>
      <c r="O1889">
        <v>0</v>
      </c>
      <c r="P1889" t="s">
        <v>102</v>
      </c>
      <c r="R1889">
        <v>1</v>
      </c>
    </row>
    <row r="1890" spans="1:19" x14ac:dyDescent="0.35">
      <c r="A1890" s="23">
        <v>40745</v>
      </c>
      <c r="B1890" s="44">
        <v>2011</v>
      </c>
      <c r="C1890" s="25">
        <v>7</v>
      </c>
      <c r="D1890" s="46">
        <v>21</v>
      </c>
      <c r="E1890" t="s">
        <v>117</v>
      </c>
      <c r="F1890" s="44">
        <v>1</v>
      </c>
      <c r="G1890" s="44" t="s">
        <v>108</v>
      </c>
      <c r="H1890" s="44" t="s">
        <v>159</v>
      </c>
      <c r="I1890"/>
      <c r="J1890" t="s">
        <v>86</v>
      </c>
      <c r="K1890">
        <v>60</v>
      </c>
      <c r="L1890">
        <f t="shared" si="26"/>
        <v>152.4</v>
      </c>
      <c r="M1890">
        <v>68</v>
      </c>
      <c r="N1890">
        <f t="shared" si="27"/>
        <v>172.72</v>
      </c>
      <c r="O1890">
        <v>0</v>
      </c>
      <c r="P1890" t="s">
        <v>102</v>
      </c>
      <c r="R1890">
        <v>1</v>
      </c>
      <c r="S1890" s="45" t="s">
        <v>562</v>
      </c>
    </row>
    <row r="1891" spans="1:19" x14ac:dyDescent="0.35">
      <c r="A1891" s="23">
        <v>40745</v>
      </c>
      <c r="B1891" s="44">
        <v>2011</v>
      </c>
      <c r="C1891" s="25">
        <v>7</v>
      </c>
      <c r="D1891" s="46">
        <v>21</v>
      </c>
      <c r="E1891" s="45" t="s">
        <v>124</v>
      </c>
      <c r="F1891" s="44">
        <v>1</v>
      </c>
      <c r="G1891" s="44"/>
      <c r="H1891" s="44"/>
      <c r="I1891"/>
      <c r="J1891" t="s">
        <v>87</v>
      </c>
      <c r="K1891">
        <v>72</v>
      </c>
      <c r="L1891">
        <f t="shared" si="26"/>
        <v>182.88</v>
      </c>
      <c r="M1891">
        <v>78</v>
      </c>
      <c r="N1891">
        <f t="shared" si="27"/>
        <v>198.12</v>
      </c>
      <c r="O1891">
        <v>0</v>
      </c>
      <c r="P1891" t="s">
        <v>102</v>
      </c>
      <c r="R1891"/>
      <c r="S1891" t="s">
        <v>562</v>
      </c>
    </row>
    <row r="1892" spans="1:19" x14ac:dyDescent="0.35">
      <c r="A1892" s="23">
        <v>40746</v>
      </c>
      <c r="B1892" s="44">
        <v>2011</v>
      </c>
      <c r="C1892" s="25">
        <v>7</v>
      </c>
      <c r="D1892" s="46">
        <v>22</v>
      </c>
      <c r="E1892" t="s">
        <v>94</v>
      </c>
      <c r="F1892" s="44">
        <v>1</v>
      </c>
      <c r="G1892" t="s">
        <v>907</v>
      </c>
      <c r="H1892">
        <v>3150</v>
      </c>
      <c r="I1892"/>
      <c r="J1892" s="26" t="s">
        <v>1332</v>
      </c>
      <c r="K1892">
        <v>60</v>
      </c>
      <c r="L1892">
        <f t="shared" si="26"/>
        <v>152.4</v>
      </c>
      <c r="M1892">
        <v>67</v>
      </c>
      <c r="N1892">
        <f t="shared" si="27"/>
        <v>170.18</v>
      </c>
      <c r="O1892">
        <v>0</v>
      </c>
      <c r="P1892" t="s">
        <v>102</v>
      </c>
      <c r="R1892"/>
      <c r="S1892" t="s">
        <v>907</v>
      </c>
    </row>
    <row r="1893" spans="1:19" x14ac:dyDescent="0.35">
      <c r="A1893" s="23">
        <v>40746</v>
      </c>
      <c r="B1893" s="44">
        <v>2011</v>
      </c>
      <c r="C1893" s="25">
        <v>7</v>
      </c>
      <c r="D1893" s="46">
        <v>22</v>
      </c>
      <c r="E1893" t="s">
        <v>93</v>
      </c>
      <c r="F1893" s="44">
        <v>1</v>
      </c>
      <c r="G1893" s="44" t="s">
        <v>108</v>
      </c>
      <c r="H1893" s="44" t="s">
        <v>1057</v>
      </c>
      <c r="I1893"/>
      <c r="J1893" t="s">
        <v>87</v>
      </c>
      <c r="K1893">
        <v>77</v>
      </c>
      <c r="L1893">
        <f t="shared" si="26"/>
        <v>195.58</v>
      </c>
      <c r="M1893">
        <v>85</v>
      </c>
      <c r="N1893">
        <f t="shared" si="27"/>
        <v>215.9</v>
      </c>
      <c r="O1893">
        <v>1</v>
      </c>
      <c r="P1893" t="s">
        <v>101</v>
      </c>
      <c r="R1893"/>
    </row>
    <row r="1894" spans="1:19" x14ac:dyDescent="0.35">
      <c r="A1894" s="23">
        <v>40746</v>
      </c>
      <c r="B1894" s="44">
        <v>2011</v>
      </c>
      <c r="C1894" s="25">
        <v>7</v>
      </c>
      <c r="D1894" s="46">
        <v>22</v>
      </c>
      <c r="E1894" t="s">
        <v>932</v>
      </c>
      <c r="F1894" s="44">
        <v>1</v>
      </c>
      <c r="G1894" s="44"/>
      <c r="H1894" s="44"/>
      <c r="I1894"/>
      <c r="J1894" t="s">
        <v>86</v>
      </c>
      <c r="K1894">
        <v>70</v>
      </c>
      <c r="L1894">
        <f t="shared" si="26"/>
        <v>177.8</v>
      </c>
      <c r="M1894">
        <v>78</v>
      </c>
      <c r="N1894">
        <f t="shared" si="27"/>
        <v>198.12</v>
      </c>
      <c r="O1894">
        <v>1</v>
      </c>
      <c r="P1894" t="s">
        <v>101</v>
      </c>
      <c r="R1894"/>
    </row>
    <row r="1895" spans="1:19" x14ac:dyDescent="0.35">
      <c r="A1895" s="23">
        <v>40746</v>
      </c>
      <c r="B1895" s="44">
        <v>2011</v>
      </c>
      <c r="C1895" s="25">
        <v>7</v>
      </c>
      <c r="D1895" s="46">
        <v>22</v>
      </c>
      <c r="E1895" t="s">
        <v>94</v>
      </c>
      <c r="F1895" s="44">
        <v>1</v>
      </c>
      <c r="G1895" s="44" t="s">
        <v>108</v>
      </c>
      <c r="H1895" s="44" t="s">
        <v>1058</v>
      </c>
      <c r="I1895" s="45"/>
      <c r="J1895" t="s">
        <v>86</v>
      </c>
      <c r="K1895">
        <v>61</v>
      </c>
      <c r="L1895">
        <f t="shared" si="26"/>
        <v>154.94</v>
      </c>
      <c r="M1895">
        <v>68</v>
      </c>
      <c r="N1895">
        <f t="shared" si="27"/>
        <v>172.72</v>
      </c>
      <c r="O1895">
        <v>1</v>
      </c>
      <c r="P1895" t="s">
        <v>100</v>
      </c>
      <c r="R1895"/>
      <c r="S1895" s="45"/>
    </row>
    <row r="1896" spans="1:19" x14ac:dyDescent="0.35">
      <c r="A1896" s="23">
        <v>40746</v>
      </c>
      <c r="B1896" s="44">
        <v>2011</v>
      </c>
      <c r="C1896" s="25">
        <v>7</v>
      </c>
      <c r="D1896" s="46">
        <v>22</v>
      </c>
      <c r="E1896" t="s">
        <v>123</v>
      </c>
      <c r="F1896" s="44">
        <v>1</v>
      </c>
      <c r="G1896" s="44" t="s">
        <v>108</v>
      </c>
      <c r="H1896" s="44" t="s">
        <v>1015</v>
      </c>
      <c r="I1896" s="45"/>
      <c r="J1896" t="s">
        <v>87</v>
      </c>
      <c r="K1896">
        <v>87</v>
      </c>
      <c r="L1896">
        <f t="shared" si="26"/>
        <v>220.98</v>
      </c>
      <c r="M1896">
        <v>96</v>
      </c>
      <c r="N1896">
        <f t="shared" si="27"/>
        <v>243.84</v>
      </c>
      <c r="O1896">
        <v>1</v>
      </c>
      <c r="P1896" t="s">
        <v>101</v>
      </c>
      <c r="R1896">
        <v>1</v>
      </c>
      <c r="S1896" t="s">
        <v>562</v>
      </c>
    </row>
    <row r="1897" spans="1:19" x14ac:dyDescent="0.35">
      <c r="A1897" s="23">
        <v>40746</v>
      </c>
      <c r="B1897" s="44">
        <v>2011</v>
      </c>
      <c r="C1897" s="25">
        <v>7</v>
      </c>
      <c r="D1897" s="46">
        <v>22</v>
      </c>
      <c r="E1897" t="s">
        <v>971</v>
      </c>
      <c r="F1897" s="44">
        <v>1</v>
      </c>
      <c r="G1897" s="44"/>
      <c r="H1897" s="44"/>
      <c r="I1897"/>
      <c r="J1897" t="s">
        <v>86</v>
      </c>
      <c r="K1897">
        <v>67</v>
      </c>
      <c r="L1897">
        <f t="shared" si="26"/>
        <v>170.18</v>
      </c>
      <c r="M1897">
        <v>74</v>
      </c>
      <c r="N1897">
        <f t="shared" si="27"/>
        <v>187.96</v>
      </c>
      <c r="O1897">
        <v>1</v>
      </c>
      <c r="P1897" s="45" t="s">
        <v>101</v>
      </c>
      <c r="Q1897" s="45"/>
      <c r="R1897"/>
    </row>
    <row r="1898" spans="1:19" x14ac:dyDescent="0.35">
      <c r="A1898" s="23">
        <v>40746</v>
      </c>
      <c r="B1898" s="44">
        <v>2011</v>
      </c>
      <c r="C1898" s="25">
        <v>7</v>
      </c>
      <c r="D1898" s="46">
        <v>22</v>
      </c>
      <c r="E1898" t="s">
        <v>124</v>
      </c>
      <c r="F1898" s="44">
        <v>1</v>
      </c>
      <c r="G1898" s="44"/>
      <c r="H1898" s="44"/>
      <c r="I1898"/>
      <c r="J1898" t="s">
        <v>86</v>
      </c>
      <c r="K1898">
        <v>61</v>
      </c>
      <c r="L1898">
        <f t="shared" si="26"/>
        <v>154.94</v>
      </c>
      <c r="M1898">
        <v>68</v>
      </c>
      <c r="N1898">
        <f t="shared" si="27"/>
        <v>172.72</v>
      </c>
      <c r="O1898">
        <v>1</v>
      </c>
      <c r="P1898" s="45" t="s">
        <v>101</v>
      </c>
      <c r="Q1898" s="45"/>
      <c r="R1898"/>
    </row>
    <row r="1899" spans="1:19" x14ac:dyDescent="0.35">
      <c r="A1899" s="23">
        <v>40746</v>
      </c>
      <c r="B1899" s="44">
        <v>2011</v>
      </c>
      <c r="C1899" s="25">
        <v>7</v>
      </c>
      <c r="D1899" s="46">
        <v>22</v>
      </c>
      <c r="E1899" t="s">
        <v>124</v>
      </c>
      <c r="F1899" s="44">
        <v>1</v>
      </c>
      <c r="G1899" s="44"/>
      <c r="H1899" s="44"/>
      <c r="I1899"/>
      <c r="J1899" t="s">
        <v>87</v>
      </c>
      <c r="K1899">
        <v>73</v>
      </c>
      <c r="L1899">
        <f t="shared" si="26"/>
        <v>185.42000000000002</v>
      </c>
      <c r="M1899">
        <v>81</v>
      </c>
      <c r="N1899">
        <f t="shared" si="27"/>
        <v>205.74</v>
      </c>
      <c r="O1899">
        <v>1</v>
      </c>
      <c r="P1899" s="45" t="s">
        <v>101</v>
      </c>
      <c r="Q1899" s="45"/>
      <c r="R1899"/>
    </row>
    <row r="1900" spans="1:19" x14ac:dyDescent="0.35">
      <c r="A1900" s="23">
        <v>40746</v>
      </c>
      <c r="B1900" s="44">
        <v>2011</v>
      </c>
      <c r="C1900" s="25">
        <v>7</v>
      </c>
      <c r="D1900" s="46">
        <v>22</v>
      </c>
      <c r="E1900" t="s">
        <v>932</v>
      </c>
      <c r="F1900" s="44">
        <v>1</v>
      </c>
      <c r="G1900" s="44" t="s">
        <v>108</v>
      </c>
      <c r="H1900" s="44" t="s">
        <v>1059</v>
      </c>
      <c r="I1900"/>
      <c r="J1900" t="s">
        <v>87</v>
      </c>
      <c r="K1900">
        <v>67</v>
      </c>
      <c r="L1900">
        <f t="shared" si="26"/>
        <v>170.18</v>
      </c>
      <c r="M1900">
        <v>74</v>
      </c>
      <c r="N1900">
        <f t="shared" si="27"/>
        <v>187.96</v>
      </c>
      <c r="O1900">
        <v>0</v>
      </c>
      <c r="P1900" t="s">
        <v>102</v>
      </c>
      <c r="R1900"/>
      <c r="S1900" t="s">
        <v>562</v>
      </c>
    </row>
    <row r="1901" spans="1:19" x14ac:dyDescent="0.35">
      <c r="A1901" s="23">
        <v>40746</v>
      </c>
      <c r="B1901" s="44">
        <v>2011</v>
      </c>
      <c r="C1901" s="25">
        <v>7</v>
      </c>
      <c r="D1901" s="46">
        <v>22</v>
      </c>
      <c r="E1901" t="s">
        <v>117</v>
      </c>
      <c r="F1901" s="44">
        <v>1</v>
      </c>
      <c r="G1901" s="44" t="s">
        <v>108</v>
      </c>
      <c r="H1901" s="44" t="s">
        <v>1060</v>
      </c>
      <c r="I1901"/>
      <c r="J1901" t="s">
        <v>87</v>
      </c>
      <c r="K1901">
        <v>69</v>
      </c>
      <c r="L1901">
        <f t="shared" si="26"/>
        <v>175.26</v>
      </c>
      <c r="M1901">
        <v>75</v>
      </c>
      <c r="N1901">
        <f t="shared" si="27"/>
        <v>190.5</v>
      </c>
      <c r="O1901">
        <v>0</v>
      </c>
      <c r="P1901" t="s">
        <v>102</v>
      </c>
      <c r="R1901"/>
      <c r="S1901" t="s">
        <v>562</v>
      </c>
    </row>
    <row r="1902" spans="1:19" x14ac:dyDescent="0.35">
      <c r="A1902" s="23">
        <v>40746</v>
      </c>
      <c r="B1902" s="44">
        <v>2011</v>
      </c>
      <c r="C1902" s="25">
        <v>7</v>
      </c>
      <c r="D1902" s="46">
        <v>22</v>
      </c>
      <c r="E1902" t="s">
        <v>93</v>
      </c>
      <c r="F1902" s="44">
        <v>1</v>
      </c>
      <c r="G1902" s="44" t="s">
        <v>108</v>
      </c>
      <c r="H1902" s="44" t="s">
        <v>1061</v>
      </c>
      <c r="I1902"/>
      <c r="J1902" t="s">
        <v>87</v>
      </c>
      <c r="K1902">
        <v>73</v>
      </c>
      <c r="L1902">
        <f t="shared" si="26"/>
        <v>185.42000000000002</v>
      </c>
      <c r="M1902">
        <v>82</v>
      </c>
      <c r="N1902">
        <f t="shared" si="27"/>
        <v>208.28</v>
      </c>
      <c r="O1902">
        <v>0</v>
      </c>
      <c r="P1902" t="s">
        <v>102</v>
      </c>
      <c r="R1902"/>
      <c r="S1902" t="s">
        <v>562</v>
      </c>
    </row>
    <row r="1903" spans="1:19" x14ac:dyDescent="0.35">
      <c r="A1903" s="23">
        <v>40746</v>
      </c>
      <c r="B1903" s="44">
        <v>2011</v>
      </c>
      <c r="C1903" s="25">
        <v>7</v>
      </c>
      <c r="D1903" s="46">
        <v>22</v>
      </c>
      <c r="E1903" t="s">
        <v>94</v>
      </c>
      <c r="F1903" s="44">
        <v>1</v>
      </c>
      <c r="G1903" s="44" t="s">
        <v>108</v>
      </c>
      <c r="H1903" s="44" t="s">
        <v>1062</v>
      </c>
      <c r="I1903"/>
      <c r="J1903" t="s">
        <v>87</v>
      </c>
      <c r="K1903">
        <v>59</v>
      </c>
      <c r="L1903">
        <f t="shared" si="26"/>
        <v>149.86000000000001</v>
      </c>
      <c r="M1903">
        <v>66</v>
      </c>
      <c r="N1903">
        <f t="shared" si="27"/>
        <v>167.64000000000001</v>
      </c>
      <c r="O1903">
        <v>0</v>
      </c>
      <c r="P1903" t="s">
        <v>102</v>
      </c>
      <c r="R1903"/>
      <c r="S1903" t="s">
        <v>562</v>
      </c>
    </row>
    <row r="1904" spans="1:19" x14ac:dyDescent="0.35">
      <c r="A1904" s="23">
        <v>40746</v>
      </c>
      <c r="B1904" s="44">
        <v>2011</v>
      </c>
      <c r="C1904" s="25">
        <v>7</v>
      </c>
      <c r="D1904" s="46">
        <v>22</v>
      </c>
      <c r="E1904" t="s">
        <v>94</v>
      </c>
      <c r="F1904" s="44">
        <v>1</v>
      </c>
      <c r="G1904" s="44" t="s">
        <v>108</v>
      </c>
      <c r="H1904" s="44" t="s">
        <v>1063</v>
      </c>
      <c r="I1904"/>
      <c r="J1904" t="s">
        <v>87</v>
      </c>
      <c r="K1904">
        <v>67</v>
      </c>
      <c r="L1904">
        <f t="shared" si="26"/>
        <v>170.18</v>
      </c>
      <c r="M1904">
        <v>74</v>
      </c>
      <c r="N1904">
        <f t="shared" si="27"/>
        <v>187.96</v>
      </c>
      <c r="O1904">
        <v>0</v>
      </c>
      <c r="P1904" t="s">
        <v>102</v>
      </c>
      <c r="R1904"/>
      <c r="S1904" t="s">
        <v>562</v>
      </c>
    </row>
    <row r="1905" spans="1:19" x14ac:dyDescent="0.35">
      <c r="A1905" s="23">
        <v>40747</v>
      </c>
      <c r="B1905" s="44">
        <v>2011</v>
      </c>
      <c r="C1905" s="25">
        <v>7</v>
      </c>
      <c r="D1905" s="46">
        <v>23</v>
      </c>
      <c r="E1905" t="s">
        <v>932</v>
      </c>
      <c r="F1905" s="44">
        <v>1</v>
      </c>
      <c r="G1905" t="s">
        <v>907</v>
      </c>
      <c r="H1905">
        <v>3111</v>
      </c>
      <c r="I1905"/>
      <c r="J1905" s="26" t="s">
        <v>1332</v>
      </c>
      <c r="K1905">
        <v>62</v>
      </c>
      <c r="L1905">
        <f t="shared" si="26"/>
        <v>157.47999999999999</v>
      </c>
      <c r="M1905">
        <v>70</v>
      </c>
      <c r="N1905">
        <f t="shared" si="27"/>
        <v>177.8</v>
      </c>
      <c r="O1905">
        <v>0</v>
      </c>
      <c r="P1905" t="s">
        <v>102</v>
      </c>
      <c r="R1905"/>
      <c r="S1905" t="s">
        <v>907</v>
      </c>
    </row>
    <row r="1906" spans="1:19" x14ac:dyDescent="0.35">
      <c r="A1906" s="23">
        <v>40747</v>
      </c>
      <c r="B1906" s="44">
        <v>2011</v>
      </c>
      <c r="C1906" s="25">
        <v>7</v>
      </c>
      <c r="D1906" s="46">
        <v>23</v>
      </c>
      <c r="E1906" t="s">
        <v>94</v>
      </c>
      <c r="F1906" s="44">
        <v>1</v>
      </c>
      <c r="G1906" s="44"/>
      <c r="H1906" s="44"/>
      <c r="I1906"/>
      <c r="J1906" t="s">
        <v>86</v>
      </c>
      <c r="K1906">
        <v>64</v>
      </c>
      <c r="L1906">
        <f t="shared" si="26"/>
        <v>162.56</v>
      </c>
      <c r="M1906">
        <v>71</v>
      </c>
      <c r="N1906">
        <f t="shared" si="27"/>
        <v>180.34</v>
      </c>
      <c r="O1906">
        <v>1</v>
      </c>
      <c r="P1906" t="s">
        <v>101</v>
      </c>
      <c r="R1906"/>
    </row>
    <row r="1907" spans="1:19" x14ac:dyDescent="0.35">
      <c r="A1907" s="23">
        <v>40747</v>
      </c>
      <c r="B1907" s="44">
        <v>2011</v>
      </c>
      <c r="C1907" s="25">
        <v>7</v>
      </c>
      <c r="D1907" s="46">
        <v>23</v>
      </c>
      <c r="E1907" t="s">
        <v>932</v>
      </c>
      <c r="F1907" s="44">
        <v>1</v>
      </c>
      <c r="G1907" s="44" t="s">
        <v>1064</v>
      </c>
      <c r="H1907" s="44" t="s">
        <v>1065</v>
      </c>
      <c r="I1907"/>
      <c r="J1907" t="s">
        <v>87</v>
      </c>
      <c r="K1907">
        <v>80</v>
      </c>
      <c r="L1907">
        <f t="shared" si="26"/>
        <v>203.2</v>
      </c>
      <c r="M1907">
        <v>89</v>
      </c>
      <c r="N1907">
        <f t="shared" si="27"/>
        <v>226.06</v>
      </c>
      <c r="O1907">
        <v>1</v>
      </c>
      <c r="P1907" t="s">
        <v>100</v>
      </c>
      <c r="R1907"/>
    </row>
    <row r="1908" spans="1:19" x14ac:dyDescent="0.35">
      <c r="A1908" s="23">
        <v>40747</v>
      </c>
      <c r="B1908" s="44">
        <v>2011</v>
      </c>
      <c r="C1908" s="25">
        <v>7</v>
      </c>
      <c r="D1908" s="46">
        <v>23</v>
      </c>
      <c r="E1908" t="s">
        <v>93</v>
      </c>
      <c r="F1908" s="44">
        <v>1</v>
      </c>
      <c r="G1908" s="44"/>
      <c r="H1908" s="44"/>
      <c r="I1908"/>
      <c r="J1908" t="s">
        <v>87</v>
      </c>
      <c r="K1908">
        <v>70</v>
      </c>
      <c r="L1908">
        <f t="shared" si="26"/>
        <v>177.8</v>
      </c>
      <c r="M1908">
        <v>78</v>
      </c>
      <c r="N1908">
        <f t="shared" si="27"/>
        <v>198.12</v>
      </c>
      <c r="O1908">
        <v>1</v>
      </c>
      <c r="P1908" t="s">
        <v>101</v>
      </c>
      <c r="R1908"/>
    </row>
    <row r="1909" spans="1:19" x14ac:dyDescent="0.35">
      <c r="A1909" s="23">
        <v>40747</v>
      </c>
      <c r="B1909" s="44">
        <v>2011</v>
      </c>
      <c r="C1909" s="25">
        <v>7</v>
      </c>
      <c r="D1909" s="46">
        <v>23</v>
      </c>
      <c r="E1909" t="s">
        <v>117</v>
      </c>
      <c r="F1909" s="44">
        <v>1</v>
      </c>
      <c r="G1909" s="44"/>
      <c r="H1909" s="44"/>
      <c r="I1909"/>
      <c r="J1909" t="s">
        <v>86</v>
      </c>
      <c r="K1909">
        <v>69</v>
      </c>
      <c r="L1909">
        <f t="shared" si="26"/>
        <v>175.26</v>
      </c>
      <c r="M1909">
        <v>77</v>
      </c>
      <c r="N1909">
        <f t="shared" si="27"/>
        <v>195.58</v>
      </c>
      <c r="O1909">
        <v>1</v>
      </c>
      <c r="P1909" t="s">
        <v>101</v>
      </c>
      <c r="R1909"/>
    </row>
    <row r="1910" spans="1:19" x14ac:dyDescent="0.35">
      <c r="A1910" s="23">
        <v>40747</v>
      </c>
      <c r="B1910" s="44">
        <v>2011</v>
      </c>
      <c r="C1910" s="25">
        <v>7</v>
      </c>
      <c r="D1910" s="46">
        <v>23</v>
      </c>
      <c r="E1910" t="s">
        <v>960</v>
      </c>
      <c r="F1910" s="44">
        <v>1</v>
      </c>
      <c r="G1910" s="44"/>
      <c r="H1910" s="44"/>
      <c r="I1910"/>
      <c r="J1910" t="s">
        <v>86</v>
      </c>
      <c r="K1910">
        <v>68</v>
      </c>
      <c r="L1910">
        <f t="shared" si="26"/>
        <v>172.72</v>
      </c>
      <c r="M1910">
        <v>76</v>
      </c>
      <c r="N1910">
        <f t="shared" si="27"/>
        <v>193.04</v>
      </c>
      <c r="O1910">
        <v>1</v>
      </c>
      <c r="P1910" s="45" t="s">
        <v>101</v>
      </c>
      <c r="Q1910" s="45"/>
      <c r="R1910"/>
    </row>
    <row r="1911" spans="1:19" x14ac:dyDescent="0.35">
      <c r="A1911" s="23">
        <v>40747</v>
      </c>
      <c r="B1911" s="44">
        <v>2011</v>
      </c>
      <c r="C1911" s="25">
        <v>7</v>
      </c>
      <c r="D1911" s="46">
        <v>23</v>
      </c>
      <c r="E1911" t="s">
        <v>961</v>
      </c>
      <c r="F1911" s="44">
        <v>1</v>
      </c>
      <c r="G1911" s="44"/>
      <c r="H1911" s="44"/>
      <c r="I1911"/>
      <c r="J1911" t="s">
        <v>87</v>
      </c>
      <c r="K1911">
        <v>69</v>
      </c>
      <c r="L1911">
        <f t="shared" si="26"/>
        <v>175.26</v>
      </c>
      <c r="M1911">
        <v>77</v>
      </c>
      <c r="N1911">
        <f t="shared" si="27"/>
        <v>195.58</v>
      </c>
      <c r="O1911">
        <v>1</v>
      </c>
      <c r="P1911" s="45" t="s">
        <v>101</v>
      </c>
      <c r="Q1911" s="45"/>
      <c r="R1911"/>
    </row>
    <row r="1912" spans="1:19" x14ac:dyDescent="0.35">
      <c r="A1912" s="23">
        <v>40747</v>
      </c>
      <c r="B1912" s="44">
        <v>2011</v>
      </c>
      <c r="C1912" s="25">
        <v>7</v>
      </c>
      <c r="D1912" s="46">
        <v>23</v>
      </c>
      <c r="E1912" t="s">
        <v>123</v>
      </c>
      <c r="F1912" s="44">
        <v>1</v>
      </c>
      <c r="G1912" s="44" t="s">
        <v>108</v>
      </c>
      <c r="H1912" s="44" t="s">
        <v>1002</v>
      </c>
      <c r="I1912"/>
      <c r="J1912" t="s">
        <v>86</v>
      </c>
      <c r="K1912">
        <v>71</v>
      </c>
      <c r="L1912">
        <f t="shared" si="26"/>
        <v>180.34</v>
      </c>
      <c r="M1912">
        <v>78</v>
      </c>
      <c r="N1912">
        <f t="shared" si="27"/>
        <v>198.12</v>
      </c>
      <c r="O1912">
        <v>0</v>
      </c>
      <c r="P1912" t="s">
        <v>102</v>
      </c>
      <c r="R1912">
        <v>1</v>
      </c>
    </row>
    <row r="1913" spans="1:19" x14ac:dyDescent="0.35">
      <c r="A1913" s="23">
        <v>40747</v>
      </c>
      <c r="B1913" s="44">
        <v>2011</v>
      </c>
      <c r="C1913" s="25">
        <v>7</v>
      </c>
      <c r="D1913" s="46">
        <v>23</v>
      </c>
      <c r="E1913" t="s">
        <v>932</v>
      </c>
      <c r="F1913" s="44">
        <v>1</v>
      </c>
      <c r="G1913" s="44" t="s">
        <v>108</v>
      </c>
      <c r="H1913" s="44" t="s">
        <v>1066</v>
      </c>
      <c r="I1913"/>
      <c r="J1913" t="s">
        <v>86</v>
      </c>
      <c r="K1913">
        <v>60</v>
      </c>
      <c r="L1913">
        <f t="shared" ref="L1913:L1976" si="28">K1913*2.54</f>
        <v>152.4</v>
      </c>
      <c r="M1913">
        <v>67</v>
      </c>
      <c r="N1913">
        <f t="shared" ref="N1913:N1976" si="29">M1913*2.54</f>
        <v>170.18</v>
      </c>
      <c r="O1913">
        <v>0</v>
      </c>
      <c r="P1913" t="s">
        <v>102</v>
      </c>
      <c r="R1913"/>
    </row>
    <row r="1914" spans="1:19" x14ac:dyDescent="0.35">
      <c r="A1914" s="23">
        <v>40747</v>
      </c>
      <c r="B1914" s="44">
        <v>2011</v>
      </c>
      <c r="C1914" s="25">
        <v>7</v>
      </c>
      <c r="D1914" s="46">
        <v>23</v>
      </c>
      <c r="E1914" t="s">
        <v>932</v>
      </c>
      <c r="F1914" s="44">
        <v>1</v>
      </c>
      <c r="G1914" s="44" t="s">
        <v>108</v>
      </c>
      <c r="H1914" s="44" t="s">
        <v>1067</v>
      </c>
      <c r="I1914"/>
      <c r="J1914" t="s">
        <v>86</v>
      </c>
      <c r="K1914">
        <v>62</v>
      </c>
      <c r="L1914">
        <f t="shared" si="28"/>
        <v>157.47999999999999</v>
      </c>
      <c r="M1914">
        <v>70</v>
      </c>
      <c r="N1914">
        <f t="shared" si="29"/>
        <v>177.8</v>
      </c>
      <c r="O1914">
        <v>0</v>
      </c>
      <c r="P1914" t="s">
        <v>102</v>
      </c>
      <c r="R1914"/>
    </row>
    <row r="1915" spans="1:19" x14ac:dyDescent="0.35">
      <c r="A1915" s="23">
        <v>40747</v>
      </c>
      <c r="B1915" s="44">
        <v>2011</v>
      </c>
      <c r="C1915" s="25">
        <v>7</v>
      </c>
      <c r="D1915" s="46">
        <v>23</v>
      </c>
      <c r="E1915" t="s">
        <v>932</v>
      </c>
      <c r="F1915" s="44">
        <v>1</v>
      </c>
      <c r="G1915" s="44" t="s">
        <v>108</v>
      </c>
      <c r="H1915" s="44" t="s">
        <v>1068</v>
      </c>
      <c r="I1915"/>
      <c r="J1915" t="s">
        <v>87</v>
      </c>
      <c r="K1915">
        <v>70</v>
      </c>
      <c r="L1915">
        <f t="shared" si="28"/>
        <v>177.8</v>
      </c>
      <c r="M1915">
        <v>78</v>
      </c>
      <c r="N1915">
        <f t="shared" si="29"/>
        <v>198.12</v>
      </c>
      <c r="O1915">
        <v>0</v>
      </c>
      <c r="P1915" t="s">
        <v>102</v>
      </c>
      <c r="R1915"/>
      <c r="S1915" t="s">
        <v>562</v>
      </c>
    </row>
    <row r="1916" spans="1:19" x14ac:dyDescent="0.35">
      <c r="A1916" s="23">
        <v>40747</v>
      </c>
      <c r="B1916" s="44">
        <v>2011</v>
      </c>
      <c r="C1916" s="25">
        <v>7</v>
      </c>
      <c r="D1916" s="46">
        <v>23</v>
      </c>
      <c r="E1916" s="34" t="s">
        <v>123</v>
      </c>
      <c r="F1916" s="44">
        <v>1</v>
      </c>
      <c r="G1916" s="44" t="s">
        <v>108</v>
      </c>
      <c r="H1916" s="44" t="s">
        <v>1028</v>
      </c>
      <c r="I1916" s="34"/>
      <c r="J1916" t="s">
        <v>87</v>
      </c>
      <c r="K1916" s="34">
        <v>75</v>
      </c>
      <c r="L1916">
        <f t="shared" si="28"/>
        <v>190.5</v>
      </c>
      <c r="M1916" s="34">
        <v>83</v>
      </c>
      <c r="N1916">
        <f t="shared" si="29"/>
        <v>210.82</v>
      </c>
      <c r="O1916">
        <v>0</v>
      </c>
      <c r="P1916" s="34" t="s">
        <v>102</v>
      </c>
      <c r="Q1916" s="34"/>
      <c r="R1916" s="34">
        <v>1</v>
      </c>
      <c r="S1916" t="s">
        <v>562</v>
      </c>
    </row>
    <row r="1917" spans="1:19" x14ac:dyDescent="0.35">
      <c r="A1917" s="23">
        <v>40747</v>
      </c>
      <c r="B1917" s="44">
        <v>2011</v>
      </c>
      <c r="C1917" s="25">
        <v>7</v>
      </c>
      <c r="D1917" s="46">
        <v>23</v>
      </c>
      <c r="E1917" t="s">
        <v>93</v>
      </c>
      <c r="F1917" s="44">
        <v>1</v>
      </c>
      <c r="G1917" s="44" t="s">
        <v>108</v>
      </c>
      <c r="H1917" s="44" t="s">
        <v>926</v>
      </c>
      <c r="I1917"/>
      <c r="J1917" t="s">
        <v>87</v>
      </c>
      <c r="K1917">
        <v>65</v>
      </c>
      <c r="L1917">
        <f t="shared" si="28"/>
        <v>165.1</v>
      </c>
      <c r="M1917">
        <v>74</v>
      </c>
      <c r="N1917">
        <f t="shared" si="29"/>
        <v>187.96</v>
      </c>
      <c r="O1917">
        <v>0</v>
      </c>
      <c r="P1917" t="s">
        <v>102</v>
      </c>
      <c r="R1917">
        <v>1</v>
      </c>
      <c r="S1917" t="s">
        <v>562</v>
      </c>
    </row>
    <row r="1918" spans="1:19" x14ac:dyDescent="0.35">
      <c r="A1918" s="23">
        <v>40748</v>
      </c>
      <c r="B1918" s="44">
        <v>2011</v>
      </c>
      <c r="C1918" s="25">
        <v>7</v>
      </c>
      <c r="D1918" s="46">
        <v>24</v>
      </c>
      <c r="E1918" t="s">
        <v>94</v>
      </c>
      <c r="F1918" s="44">
        <v>1</v>
      </c>
      <c r="G1918" s="44"/>
      <c r="H1918" s="44"/>
      <c r="I1918"/>
      <c r="J1918" t="s">
        <v>87</v>
      </c>
      <c r="K1918">
        <v>75</v>
      </c>
      <c r="L1918">
        <f t="shared" si="28"/>
        <v>190.5</v>
      </c>
      <c r="M1918">
        <v>83</v>
      </c>
      <c r="N1918">
        <f t="shared" si="29"/>
        <v>210.82</v>
      </c>
      <c r="O1918">
        <v>1</v>
      </c>
      <c r="P1918" t="s">
        <v>101</v>
      </c>
      <c r="R1918"/>
    </row>
    <row r="1919" spans="1:19" x14ac:dyDescent="0.35">
      <c r="A1919" s="23">
        <v>40748</v>
      </c>
      <c r="B1919" s="44">
        <v>2011</v>
      </c>
      <c r="C1919" s="25">
        <v>7</v>
      </c>
      <c r="D1919" s="46">
        <v>24</v>
      </c>
      <c r="E1919" t="s">
        <v>94</v>
      </c>
      <c r="F1919" s="44">
        <v>1</v>
      </c>
      <c r="G1919" s="44"/>
      <c r="H1919" s="44"/>
      <c r="I1919"/>
      <c r="J1919" t="s">
        <v>86</v>
      </c>
      <c r="K1919">
        <v>60</v>
      </c>
      <c r="L1919">
        <f t="shared" si="28"/>
        <v>152.4</v>
      </c>
      <c r="M1919">
        <v>67</v>
      </c>
      <c r="N1919">
        <f t="shared" si="29"/>
        <v>170.18</v>
      </c>
      <c r="O1919">
        <v>1</v>
      </c>
      <c r="P1919" t="s">
        <v>101</v>
      </c>
      <c r="R1919"/>
    </row>
    <row r="1920" spans="1:19" x14ac:dyDescent="0.35">
      <c r="A1920" s="23">
        <v>40748</v>
      </c>
      <c r="B1920" s="44">
        <v>2011</v>
      </c>
      <c r="C1920" s="25">
        <v>7</v>
      </c>
      <c r="D1920" s="46">
        <v>24</v>
      </c>
      <c r="E1920" t="s">
        <v>93</v>
      </c>
      <c r="F1920" s="44">
        <v>1</v>
      </c>
      <c r="G1920" s="44"/>
      <c r="H1920" s="44"/>
      <c r="I1920"/>
      <c r="J1920" t="s">
        <v>86</v>
      </c>
      <c r="K1920">
        <v>71</v>
      </c>
      <c r="L1920">
        <f t="shared" si="28"/>
        <v>180.34</v>
      </c>
      <c r="M1920">
        <v>81</v>
      </c>
      <c r="N1920">
        <f t="shared" si="29"/>
        <v>205.74</v>
      </c>
      <c r="O1920">
        <v>1</v>
      </c>
      <c r="P1920" t="s">
        <v>101</v>
      </c>
      <c r="R1920"/>
      <c r="S1920" s="45" t="s">
        <v>562</v>
      </c>
    </row>
    <row r="1921" spans="1:19" x14ac:dyDescent="0.35">
      <c r="A1921" s="23">
        <v>40748</v>
      </c>
      <c r="B1921" s="44">
        <v>2011</v>
      </c>
      <c r="C1921" s="25">
        <v>7</v>
      </c>
      <c r="D1921" s="46">
        <v>24</v>
      </c>
      <c r="E1921" t="s">
        <v>932</v>
      </c>
      <c r="F1921" s="44">
        <v>1</v>
      </c>
      <c r="G1921" s="44" t="s">
        <v>108</v>
      </c>
      <c r="H1921" s="44" t="s">
        <v>1069</v>
      </c>
      <c r="I1921"/>
      <c r="J1921" t="s">
        <v>87</v>
      </c>
      <c r="K1921">
        <v>69</v>
      </c>
      <c r="L1921">
        <f t="shared" si="28"/>
        <v>175.26</v>
      </c>
      <c r="M1921">
        <v>77</v>
      </c>
      <c r="N1921">
        <f t="shared" si="29"/>
        <v>195.58</v>
      </c>
      <c r="O1921">
        <v>0</v>
      </c>
      <c r="P1921" t="s">
        <v>102</v>
      </c>
      <c r="R1921"/>
      <c r="S1921" t="s">
        <v>562</v>
      </c>
    </row>
    <row r="1922" spans="1:19" x14ac:dyDescent="0.35">
      <c r="A1922" s="23">
        <v>40748</v>
      </c>
      <c r="B1922" s="44">
        <v>2011</v>
      </c>
      <c r="C1922" s="25">
        <v>7</v>
      </c>
      <c r="D1922" s="46">
        <v>24</v>
      </c>
      <c r="E1922" t="s">
        <v>117</v>
      </c>
      <c r="F1922" s="44">
        <v>1</v>
      </c>
      <c r="G1922" s="44" t="s">
        <v>108</v>
      </c>
      <c r="H1922" s="44" t="s">
        <v>1070</v>
      </c>
      <c r="I1922"/>
      <c r="J1922" t="s">
        <v>86</v>
      </c>
      <c r="K1922">
        <v>58</v>
      </c>
      <c r="L1922">
        <f t="shared" si="28"/>
        <v>147.32</v>
      </c>
      <c r="M1922">
        <v>63</v>
      </c>
      <c r="N1922">
        <f t="shared" si="29"/>
        <v>160.02000000000001</v>
      </c>
      <c r="O1922">
        <v>0</v>
      </c>
      <c r="P1922" t="s">
        <v>102</v>
      </c>
      <c r="R1922"/>
    </row>
    <row r="1923" spans="1:19" x14ac:dyDescent="0.35">
      <c r="A1923" s="23">
        <v>40748</v>
      </c>
      <c r="B1923" s="44">
        <v>2011</v>
      </c>
      <c r="C1923" s="25">
        <v>7</v>
      </c>
      <c r="D1923" s="46">
        <v>24</v>
      </c>
      <c r="E1923" t="s">
        <v>93</v>
      </c>
      <c r="F1923" s="44">
        <v>1</v>
      </c>
      <c r="G1923" s="44" t="s">
        <v>108</v>
      </c>
      <c r="H1923" s="44" t="s">
        <v>1071</v>
      </c>
      <c r="I1923"/>
      <c r="J1923" t="s">
        <v>87</v>
      </c>
      <c r="K1923">
        <v>68</v>
      </c>
      <c r="L1923">
        <f t="shared" si="28"/>
        <v>172.72</v>
      </c>
      <c r="M1923">
        <v>77</v>
      </c>
      <c r="N1923">
        <f t="shared" si="29"/>
        <v>195.58</v>
      </c>
      <c r="O1923">
        <v>0</v>
      </c>
      <c r="P1923" t="s">
        <v>102</v>
      </c>
      <c r="R1923"/>
      <c r="S1923" t="s">
        <v>562</v>
      </c>
    </row>
    <row r="1924" spans="1:19" x14ac:dyDescent="0.35">
      <c r="A1924" s="23">
        <v>40748</v>
      </c>
      <c r="B1924" s="44">
        <v>2011</v>
      </c>
      <c r="C1924" s="25">
        <v>7</v>
      </c>
      <c r="D1924" s="46">
        <v>24</v>
      </c>
      <c r="E1924" t="s">
        <v>93</v>
      </c>
      <c r="F1924" s="44">
        <v>1</v>
      </c>
      <c r="G1924" s="44" t="s">
        <v>108</v>
      </c>
      <c r="H1924" s="44" t="s">
        <v>1072</v>
      </c>
      <c r="I1924"/>
      <c r="J1924" t="s">
        <v>87</v>
      </c>
      <c r="K1924">
        <v>74</v>
      </c>
      <c r="L1924">
        <f t="shared" si="28"/>
        <v>187.96</v>
      </c>
      <c r="M1924">
        <v>84</v>
      </c>
      <c r="N1924">
        <f t="shared" si="29"/>
        <v>213.36</v>
      </c>
      <c r="O1924">
        <v>0</v>
      </c>
      <c r="P1924" t="s">
        <v>102</v>
      </c>
      <c r="R1924"/>
      <c r="S1924" t="s">
        <v>562</v>
      </c>
    </row>
    <row r="1925" spans="1:19" x14ac:dyDescent="0.35">
      <c r="A1925" s="23">
        <v>40748</v>
      </c>
      <c r="B1925" s="44">
        <v>2011</v>
      </c>
      <c r="C1925" s="25">
        <v>7</v>
      </c>
      <c r="D1925" s="46">
        <v>24</v>
      </c>
      <c r="E1925" t="s">
        <v>123</v>
      </c>
      <c r="F1925" s="44">
        <v>1</v>
      </c>
      <c r="G1925" s="44" t="s">
        <v>108</v>
      </c>
      <c r="H1925" s="44" t="s">
        <v>1011</v>
      </c>
      <c r="I1925"/>
      <c r="J1925" t="s">
        <v>87</v>
      </c>
      <c r="K1925">
        <v>72</v>
      </c>
      <c r="L1925">
        <f t="shared" si="28"/>
        <v>182.88</v>
      </c>
      <c r="M1925">
        <v>81</v>
      </c>
      <c r="N1925">
        <f t="shared" si="29"/>
        <v>205.74</v>
      </c>
      <c r="O1925">
        <v>0</v>
      </c>
      <c r="P1925" t="s">
        <v>102</v>
      </c>
      <c r="R1925">
        <v>1</v>
      </c>
      <c r="S1925" t="s">
        <v>562</v>
      </c>
    </row>
    <row r="1926" spans="1:19" x14ac:dyDescent="0.35">
      <c r="A1926" s="23">
        <v>40748</v>
      </c>
      <c r="B1926" s="44">
        <v>2011</v>
      </c>
      <c r="C1926" s="25">
        <v>7</v>
      </c>
      <c r="D1926" s="46">
        <v>24</v>
      </c>
      <c r="E1926" t="s">
        <v>94</v>
      </c>
      <c r="F1926" s="44">
        <v>1</v>
      </c>
      <c r="G1926" s="44" t="s">
        <v>108</v>
      </c>
      <c r="H1926" s="44" t="s">
        <v>1027</v>
      </c>
      <c r="I1926"/>
      <c r="J1926" t="s">
        <v>87</v>
      </c>
      <c r="K1926">
        <v>72</v>
      </c>
      <c r="L1926">
        <f t="shared" si="28"/>
        <v>182.88</v>
      </c>
      <c r="M1926">
        <v>80</v>
      </c>
      <c r="N1926">
        <f t="shared" si="29"/>
        <v>203.2</v>
      </c>
      <c r="O1926">
        <v>0</v>
      </c>
      <c r="P1926" t="s">
        <v>102</v>
      </c>
      <c r="R1926">
        <v>1</v>
      </c>
      <c r="S1926" t="s">
        <v>562</v>
      </c>
    </row>
    <row r="1927" spans="1:19" x14ac:dyDescent="0.35">
      <c r="A1927" s="23">
        <v>40748</v>
      </c>
      <c r="B1927" s="44">
        <v>2011</v>
      </c>
      <c r="C1927" s="25">
        <v>7</v>
      </c>
      <c r="D1927" s="46">
        <v>24</v>
      </c>
      <c r="E1927" t="s">
        <v>94</v>
      </c>
      <c r="F1927" s="44">
        <v>1</v>
      </c>
      <c r="G1927" s="44" t="s">
        <v>108</v>
      </c>
      <c r="H1927" s="44" t="s">
        <v>970</v>
      </c>
      <c r="I1927"/>
      <c r="J1927" t="s">
        <v>87</v>
      </c>
      <c r="K1927">
        <v>64</v>
      </c>
      <c r="L1927">
        <f t="shared" si="28"/>
        <v>162.56</v>
      </c>
      <c r="M1927">
        <v>73</v>
      </c>
      <c r="N1927">
        <f t="shared" si="29"/>
        <v>185.42000000000002</v>
      </c>
      <c r="O1927">
        <v>0</v>
      </c>
      <c r="P1927" t="s">
        <v>102</v>
      </c>
      <c r="R1927">
        <v>1</v>
      </c>
      <c r="S1927" t="s">
        <v>562</v>
      </c>
    </row>
    <row r="1928" spans="1:19" x14ac:dyDescent="0.35">
      <c r="A1928" s="23">
        <v>40749</v>
      </c>
      <c r="B1928" s="44">
        <v>2011</v>
      </c>
      <c r="C1928" s="25">
        <v>7</v>
      </c>
      <c r="D1928" s="46">
        <v>25</v>
      </c>
      <c r="E1928" t="s">
        <v>932</v>
      </c>
      <c r="F1928" s="44">
        <v>1</v>
      </c>
      <c r="G1928" s="44"/>
      <c r="H1928" s="44"/>
      <c r="I1928"/>
      <c r="J1928" t="s">
        <v>87</v>
      </c>
      <c r="K1928">
        <v>87</v>
      </c>
      <c r="L1928">
        <f t="shared" si="28"/>
        <v>220.98</v>
      </c>
      <c r="M1928">
        <v>96</v>
      </c>
      <c r="N1928">
        <f t="shared" si="29"/>
        <v>243.84</v>
      </c>
      <c r="O1928">
        <v>1</v>
      </c>
      <c r="P1928" t="s">
        <v>101</v>
      </c>
      <c r="R1928"/>
    </row>
    <row r="1929" spans="1:19" x14ac:dyDescent="0.35">
      <c r="A1929" s="23">
        <v>40749</v>
      </c>
      <c r="B1929" s="44">
        <v>2011</v>
      </c>
      <c r="C1929" s="25">
        <v>7</v>
      </c>
      <c r="D1929" s="46">
        <v>25</v>
      </c>
      <c r="E1929" t="s">
        <v>94</v>
      </c>
      <c r="F1929" s="44">
        <v>1</v>
      </c>
      <c r="G1929" s="44"/>
      <c r="H1929" s="44"/>
      <c r="I1929"/>
      <c r="J1929" t="s">
        <v>86</v>
      </c>
      <c r="K1929">
        <v>60</v>
      </c>
      <c r="L1929">
        <f t="shared" si="28"/>
        <v>152.4</v>
      </c>
      <c r="M1929">
        <v>67</v>
      </c>
      <c r="N1929">
        <f t="shared" si="29"/>
        <v>170.18</v>
      </c>
      <c r="O1929">
        <v>1</v>
      </c>
      <c r="P1929" t="s">
        <v>101</v>
      </c>
      <c r="R1929"/>
    </row>
    <row r="1930" spans="1:19" x14ac:dyDescent="0.35">
      <c r="A1930" s="23">
        <v>40749</v>
      </c>
      <c r="B1930" s="44">
        <v>2011</v>
      </c>
      <c r="C1930" s="25">
        <v>7</v>
      </c>
      <c r="D1930" s="46">
        <v>25</v>
      </c>
      <c r="E1930" t="s">
        <v>94</v>
      </c>
      <c r="F1930" s="44">
        <v>1</v>
      </c>
      <c r="G1930" s="44"/>
      <c r="H1930" s="44"/>
      <c r="I1930"/>
      <c r="J1930" t="s">
        <v>86</v>
      </c>
      <c r="K1930">
        <v>67</v>
      </c>
      <c r="L1930">
        <f t="shared" si="28"/>
        <v>170.18</v>
      </c>
      <c r="M1930">
        <v>75</v>
      </c>
      <c r="N1930">
        <f t="shared" si="29"/>
        <v>190.5</v>
      </c>
      <c r="O1930">
        <v>1</v>
      </c>
      <c r="P1930" t="s">
        <v>101</v>
      </c>
      <c r="R1930"/>
      <c r="S1930" s="45" t="s">
        <v>562</v>
      </c>
    </row>
    <row r="1931" spans="1:19" x14ac:dyDescent="0.35">
      <c r="A1931" s="23">
        <v>40749</v>
      </c>
      <c r="B1931" s="44">
        <v>2011</v>
      </c>
      <c r="C1931" s="25">
        <v>7</v>
      </c>
      <c r="D1931" s="46">
        <v>25</v>
      </c>
      <c r="E1931" t="s">
        <v>960</v>
      </c>
      <c r="F1931" s="44">
        <v>1</v>
      </c>
      <c r="G1931" s="44"/>
      <c r="H1931" s="44"/>
      <c r="I1931"/>
      <c r="J1931" t="s">
        <v>87</v>
      </c>
      <c r="K1931">
        <v>73</v>
      </c>
      <c r="L1931">
        <f t="shared" si="28"/>
        <v>185.42000000000002</v>
      </c>
      <c r="M1931">
        <v>83</v>
      </c>
      <c r="N1931">
        <f t="shared" si="29"/>
        <v>210.82</v>
      </c>
      <c r="O1931">
        <v>1</v>
      </c>
      <c r="P1931" s="45" t="s">
        <v>101</v>
      </c>
      <c r="Q1931" s="45"/>
      <c r="R1931"/>
    </row>
    <row r="1932" spans="1:19" x14ac:dyDescent="0.35">
      <c r="A1932" s="23">
        <v>40749</v>
      </c>
      <c r="B1932" s="44">
        <v>2011</v>
      </c>
      <c r="C1932" s="25">
        <v>7</v>
      </c>
      <c r="D1932" s="46">
        <v>25</v>
      </c>
      <c r="E1932" t="s">
        <v>960</v>
      </c>
      <c r="F1932" s="44">
        <v>1</v>
      </c>
      <c r="G1932" s="44"/>
      <c r="H1932" s="44"/>
      <c r="I1932"/>
      <c r="J1932" t="s">
        <v>86</v>
      </c>
      <c r="K1932">
        <v>71</v>
      </c>
      <c r="L1932">
        <f t="shared" si="28"/>
        <v>180.34</v>
      </c>
      <c r="M1932">
        <v>79</v>
      </c>
      <c r="N1932">
        <f t="shared" si="29"/>
        <v>200.66</v>
      </c>
      <c r="O1932">
        <v>1</v>
      </c>
      <c r="P1932" s="45" t="s">
        <v>101</v>
      </c>
      <c r="Q1932" s="45"/>
      <c r="R1932"/>
    </row>
    <row r="1933" spans="1:19" x14ac:dyDescent="0.35">
      <c r="A1933" s="23">
        <v>40749</v>
      </c>
      <c r="B1933" s="44">
        <v>2011</v>
      </c>
      <c r="C1933" s="25">
        <v>7</v>
      </c>
      <c r="D1933" s="46">
        <v>25</v>
      </c>
      <c r="E1933" t="s">
        <v>117</v>
      </c>
      <c r="F1933" s="44">
        <v>1</v>
      </c>
      <c r="G1933" s="44" t="s">
        <v>108</v>
      </c>
      <c r="H1933" s="44" t="s">
        <v>1073</v>
      </c>
      <c r="I1933"/>
      <c r="J1933" s="45" t="s">
        <v>86</v>
      </c>
      <c r="K1933">
        <v>43</v>
      </c>
      <c r="L1933">
        <f t="shared" si="28"/>
        <v>109.22</v>
      </c>
      <c r="M1933">
        <v>50</v>
      </c>
      <c r="N1933">
        <f t="shared" si="29"/>
        <v>127</v>
      </c>
      <c r="O1933">
        <v>0</v>
      </c>
      <c r="P1933" t="s">
        <v>102</v>
      </c>
      <c r="R1933"/>
    </row>
    <row r="1934" spans="1:19" x14ac:dyDescent="0.35">
      <c r="A1934" s="23">
        <v>40749</v>
      </c>
      <c r="B1934" s="44">
        <v>2011</v>
      </c>
      <c r="C1934" s="25">
        <v>7</v>
      </c>
      <c r="D1934" s="46">
        <v>25</v>
      </c>
      <c r="E1934" t="s">
        <v>117</v>
      </c>
      <c r="F1934" s="44">
        <v>1</v>
      </c>
      <c r="G1934" s="44" t="s">
        <v>108</v>
      </c>
      <c r="H1934" s="44" t="s">
        <v>1074</v>
      </c>
      <c r="I1934"/>
      <c r="J1934" t="s">
        <v>86</v>
      </c>
      <c r="K1934">
        <v>63</v>
      </c>
      <c r="L1934">
        <f t="shared" si="28"/>
        <v>160.02000000000001</v>
      </c>
      <c r="M1934">
        <v>70</v>
      </c>
      <c r="N1934">
        <f t="shared" si="29"/>
        <v>177.8</v>
      </c>
      <c r="O1934">
        <v>0</v>
      </c>
      <c r="P1934" t="s">
        <v>102</v>
      </c>
      <c r="R1934"/>
    </row>
    <row r="1935" spans="1:19" x14ac:dyDescent="0.35">
      <c r="A1935" s="23">
        <v>40749</v>
      </c>
      <c r="B1935" s="44">
        <v>2011</v>
      </c>
      <c r="C1935" s="25">
        <v>7</v>
      </c>
      <c r="D1935" s="46">
        <v>25</v>
      </c>
      <c r="E1935" t="s">
        <v>93</v>
      </c>
      <c r="F1935" s="44">
        <v>1</v>
      </c>
      <c r="G1935" s="44" t="s">
        <v>108</v>
      </c>
      <c r="H1935" s="44" t="s">
        <v>1075</v>
      </c>
      <c r="I1935"/>
      <c r="J1935" t="s">
        <v>86</v>
      </c>
      <c r="K1935">
        <v>65</v>
      </c>
      <c r="L1935">
        <f t="shared" si="28"/>
        <v>165.1</v>
      </c>
      <c r="M1935">
        <v>73</v>
      </c>
      <c r="N1935">
        <f t="shared" si="29"/>
        <v>185.42000000000002</v>
      </c>
      <c r="O1935">
        <v>0</v>
      </c>
      <c r="P1935" t="s">
        <v>102</v>
      </c>
      <c r="R1935"/>
      <c r="S1935" s="45" t="s">
        <v>562</v>
      </c>
    </row>
    <row r="1936" spans="1:19" x14ac:dyDescent="0.35">
      <c r="A1936" s="23">
        <v>40749</v>
      </c>
      <c r="B1936" s="44">
        <v>2011</v>
      </c>
      <c r="C1936" s="25">
        <v>7</v>
      </c>
      <c r="D1936" s="46">
        <v>25</v>
      </c>
      <c r="E1936" t="s">
        <v>94</v>
      </c>
      <c r="F1936" s="44">
        <v>1</v>
      </c>
      <c r="G1936" s="44" t="s">
        <v>108</v>
      </c>
      <c r="H1936" s="44" t="s">
        <v>1076</v>
      </c>
      <c r="I1936"/>
      <c r="J1936" t="s">
        <v>86</v>
      </c>
      <c r="K1936">
        <v>72</v>
      </c>
      <c r="L1936">
        <f t="shared" si="28"/>
        <v>182.88</v>
      </c>
      <c r="M1936">
        <v>79</v>
      </c>
      <c r="N1936">
        <f t="shared" si="29"/>
        <v>200.66</v>
      </c>
      <c r="O1936">
        <v>0</v>
      </c>
      <c r="P1936" t="s">
        <v>102</v>
      </c>
      <c r="R1936"/>
    </row>
    <row r="1937" spans="1:19" x14ac:dyDescent="0.35">
      <c r="A1937" s="23">
        <v>40749</v>
      </c>
      <c r="B1937" s="44">
        <v>2011</v>
      </c>
      <c r="C1937" s="25">
        <v>7</v>
      </c>
      <c r="D1937" s="46">
        <v>25</v>
      </c>
      <c r="E1937" t="s">
        <v>932</v>
      </c>
      <c r="F1937" s="44">
        <v>1</v>
      </c>
      <c r="G1937" s="44" t="s">
        <v>108</v>
      </c>
      <c r="H1937" s="44" t="s">
        <v>1054</v>
      </c>
      <c r="I1937"/>
      <c r="J1937" s="45" t="s">
        <v>87</v>
      </c>
      <c r="K1937">
        <v>61</v>
      </c>
      <c r="L1937">
        <f t="shared" si="28"/>
        <v>154.94</v>
      </c>
      <c r="M1937">
        <v>67</v>
      </c>
      <c r="N1937">
        <f t="shared" si="29"/>
        <v>170.18</v>
      </c>
      <c r="O1937">
        <v>0</v>
      </c>
      <c r="P1937" t="s">
        <v>102</v>
      </c>
      <c r="R1937">
        <v>1</v>
      </c>
    </row>
    <row r="1938" spans="1:19" x14ac:dyDescent="0.35">
      <c r="A1938" s="23">
        <v>40749</v>
      </c>
      <c r="B1938" s="44">
        <v>2011</v>
      </c>
      <c r="C1938" s="25">
        <v>7</v>
      </c>
      <c r="D1938" s="46">
        <v>25</v>
      </c>
      <c r="E1938" t="s">
        <v>93</v>
      </c>
      <c r="F1938" s="44">
        <v>1</v>
      </c>
      <c r="G1938" s="44" t="s">
        <v>108</v>
      </c>
      <c r="H1938" s="44" t="s">
        <v>972</v>
      </c>
      <c r="I1938"/>
      <c r="J1938" t="s">
        <v>86</v>
      </c>
      <c r="K1938">
        <v>60</v>
      </c>
      <c r="L1938">
        <f t="shared" si="28"/>
        <v>152.4</v>
      </c>
      <c r="M1938">
        <v>68</v>
      </c>
      <c r="N1938">
        <f t="shared" si="29"/>
        <v>172.72</v>
      </c>
      <c r="O1938">
        <v>0</v>
      </c>
      <c r="P1938" t="s">
        <v>102</v>
      </c>
      <c r="R1938">
        <v>1</v>
      </c>
      <c r="S1938" s="45" t="s">
        <v>562</v>
      </c>
    </row>
    <row r="1939" spans="1:19" x14ac:dyDescent="0.35">
      <c r="A1939" s="23">
        <v>40750</v>
      </c>
      <c r="B1939" s="44">
        <v>2011</v>
      </c>
      <c r="C1939" s="25">
        <v>7</v>
      </c>
      <c r="D1939" s="46">
        <v>26</v>
      </c>
      <c r="E1939" t="s">
        <v>932</v>
      </c>
      <c r="F1939" s="44">
        <v>1</v>
      </c>
      <c r="G1939" s="44"/>
      <c r="H1939" s="44"/>
      <c r="I1939"/>
      <c r="J1939" t="s">
        <v>86</v>
      </c>
      <c r="K1939">
        <v>57</v>
      </c>
      <c r="L1939">
        <f t="shared" si="28"/>
        <v>144.78</v>
      </c>
      <c r="M1939">
        <v>63</v>
      </c>
      <c r="N1939">
        <f t="shared" si="29"/>
        <v>160.02000000000001</v>
      </c>
      <c r="O1939">
        <v>1</v>
      </c>
      <c r="P1939" t="s">
        <v>101</v>
      </c>
      <c r="R1939"/>
    </row>
    <row r="1940" spans="1:19" x14ac:dyDescent="0.35">
      <c r="A1940" s="23">
        <v>40750</v>
      </c>
      <c r="B1940" s="44">
        <v>2011</v>
      </c>
      <c r="C1940" s="25">
        <v>7</v>
      </c>
      <c r="D1940" s="46">
        <v>26</v>
      </c>
      <c r="E1940" t="s">
        <v>93</v>
      </c>
      <c r="F1940" s="44">
        <v>1</v>
      </c>
      <c r="G1940" s="44"/>
      <c r="H1940" s="44"/>
      <c r="I1940"/>
      <c r="J1940" t="s">
        <v>86</v>
      </c>
      <c r="K1940">
        <v>66</v>
      </c>
      <c r="L1940">
        <f t="shared" si="28"/>
        <v>167.64000000000001</v>
      </c>
      <c r="M1940">
        <v>73</v>
      </c>
      <c r="N1940">
        <f t="shared" si="29"/>
        <v>185.42000000000002</v>
      </c>
      <c r="O1940">
        <v>1</v>
      </c>
      <c r="P1940" t="s">
        <v>101</v>
      </c>
      <c r="R1940"/>
    </row>
    <row r="1941" spans="1:19" x14ac:dyDescent="0.35">
      <c r="A1941" s="23">
        <v>40750</v>
      </c>
      <c r="B1941" s="44">
        <v>2011</v>
      </c>
      <c r="C1941" s="25">
        <v>7</v>
      </c>
      <c r="D1941" s="46">
        <v>26</v>
      </c>
      <c r="E1941" t="s">
        <v>123</v>
      </c>
      <c r="F1941" s="44">
        <v>1</v>
      </c>
      <c r="G1941" s="44"/>
      <c r="H1941" s="44"/>
      <c r="I1941"/>
      <c r="J1941" t="s">
        <v>87</v>
      </c>
      <c r="K1941">
        <v>74</v>
      </c>
      <c r="L1941">
        <f t="shared" si="28"/>
        <v>187.96</v>
      </c>
      <c r="M1941">
        <v>82</v>
      </c>
      <c r="N1941">
        <f t="shared" si="29"/>
        <v>208.28</v>
      </c>
      <c r="O1941">
        <v>1</v>
      </c>
      <c r="P1941" t="s">
        <v>101</v>
      </c>
      <c r="R1941"/>
    </row>
    <row r="1942" spans="1:19" x14ac:dyDescent="0.35">
      <c r="A1942" s="23">
        <v>40750</v>
      </c>
      <c r="B1942" s="44">
        <v>2011</v>
      </c>
      <c r="C1942" s="25">
        <v>7</v>
      </c>
      <c r="D1942" s="46">
        <v>26</v>
      </c>
      <c r="E1942" t="s">
        <v>94</v>
      </c>
      <c r="F1942" s="44">
        <v>1</v>
      </c>
      <c r="G1942" s="44" t="s">
        <v>108</v>
      </c>
      <c r="H1942" s="44" t="s">
        <v>1074</v>
      </c>
      <c r="I1942" s="45"/>
      <c r="J1942" t="s">
        <v>86</v>
      </c>
      <c r="K1942">
        <v>63</v>
      </c>
      <c r="L1942">
        <f t="shared" si="28"/>
        <v>160.02000000000001</v>
      </c>
      <c r="M1942">
        <v>70</v>
      </c>
      <c r="N1942">
        <f t="shared" si="29"/>
        <v>177.8</v>
      </c>
      <c r="O1942">
        <v>1</v>
      </c>
      <c r="P1942" t="s">
        <v>101</v>
      </c>
      <c r="R1942">
        <v>1</v>
      </c>
    </row>
    <row r="1943" spans="1:19" x14ac:dyDescent="0.35">
      <c r="A1943" s="23">
        <v>40750</v>
      </c>
      <c r="B1943" s="44">
        <v>2011</v>
      </c>
      <c r="C1943" s="25">
        <v>7</v>
      </c>
      <c r="D1943" s="46">
        <v>26</v>
      </c>
      <c r="E1943" t="s">
        <v>94</v>
      </c>
      <c r="F1943" s="44">
        <v>1</v>
      </c>
      <c r="G1943" s="44"/>
      <c r="H1943" s="44"/>
      <c r="I1943"/>
      <c r="J1943" t="s">
        <v>86</v>
      </c>
      <c r="K1943">
        <v>65</v>
      </c>
      <c r="L1943">
        <f t="shared" si="28"/>
        <v>165.1</v>
      </c>
      <c r="M1943">
        <v>70</v>
      </c>
      <c r="N1943">
        <f t="shared" si="29"/>
        <v>177.8</v>
      </c>
      <c r="O1943">
        <v>1</v>
      </c>
      <c r="P1943" t="s">
        <v>101</v>
      </c>
      <c r="R1943"/>
    </row>
    <row r="1944" spans="1:19" x14ac:dyDescent="0.35">
      <c r="A1944" s="23">
        <v>40750</v>
      </c>
      <c r="B1944" s="44">
        <v>2011</v>
      </c>
      <c r="C1944" s="25">
        <v>7</v>
      </c>
      <c r="D1944" s="46">
        <v>26</v>
      </c>
      <c r="E1944" t="s">
        <v>93</v>
      </c>
      <c r="F1944" s="44">
        <v>1</v>
      </c>
      <c r="G1944" s="44" t="s">
        <v>108</v>
      </c>
      <c r="H1944" s="44" t="s">
        <v>1077</v>
      </c>
      <c r="I1944"/>
      <c r="J1944" t="s">
        <v>86</v>
      </c>
      <c r="K1944">
        <v>54</v>
      </c>
      <c r="L1944">
        <f t="shared" si="28"/>
        <v>137.16</v>
      </c>
      <c r="M1944">
        <v>66</v>
      </c>
      <c r="N1944">
        <f t="shared" si="29"/>
        <v>167.64000000000001</v>
      </c>
      <c r="O1944">
        <v>0</v>
      </c>
      <c r="P1944" t="s">
        <v>102</v>
      </c>
      <c r="R1944"/>
    </row>
    <row r="1945" spans="1:19" x14ac:dyDescent="0.35">
      <c r="A1945" s="23">
        <v>40750</v>
      </c>
      <c r="B1945" s="44">
        <v>2011</v>
      </c>
      <c r="C1945" s="25">
        <v>7</v>
      </c>
      <c r="D1945" s="46">
        <v>26</v>
      </c>
      <c r="E1945" t="s">
        <v>93</v>
      </c>
      <c r="F1945" s="44">
        <v>1</v>
      </c>
      <c r="G1945" s="44" t="s">
        <v>108</v>
      </c>
      <c r="H1945" s="44" t="s">
        <v>1022</v>
      </c>
      <c r="I1945"/>
      <c r="J1945" t="s">
        <v>87</v>
      </c>
      <c r="K1945">
        <v>67</v>
      </c>
      <c r="L1945">
        <f t="shared" si="28"/>
        <v>170.18</v>
      </c>
      <c r="M1945">
        <v>76</v>
      </c>
      <c r="N1945">
        <f t="shared" si="29"/>
        <v>193.04</v>
      </c>
      <c r="O1945">
        <v>0</v>
      </c>
      <c r="P1945" t="s">
        <v>102</v>
      </c>
      <c r="R1945">
        <v>1</v>
      </c>
      <c r="S1945" t="s">
        <v>562</v>
      </c>
    </row>
    <row r="1946" spans="1:19" x14ac:dyDescent="0.35">
      <c r="A1946" s="23">
        <v>40750</v>
      </c>
      <c r="B1946" s="44">
        <v>2011</v>
      </c>
      <c r="C1946" s="25">
        <v>7</v>
      </c>
      <c r="D1946" s="46">
        <v>26</v>
      </c>
      <c r="E1946" t="s">
        <v>93</v>
      </c>
      <c r="F1946" s="44">
        <v>1</v>
      </c>
      <c r="G1946" s="44" t="s">
        <v>179</v>
      </c>
      <c r="H1946" s="44" t="s">
        <v>1002</v>
      </c>
      <c r="I1946"/>
      <c r="J1946" s="26" t="s">
        <v>1332</v>
      </c>
      <c r="K1946">
        <v>64</v>
      </c>
      <c r="L1946">
        <f t="shared" si="28"/>
        <v>162.56</v>
      </c>
      <c r="M1946">
        <v>71</v>
      </c>
      <c r="N1946">
        <f t="shared" si="29"/>
        <v>180.34</v>
      </c>
      <c r="O1946">
        <v>0</v>
      </c>
      <c r="P1946" t="s">
        <v>102</v>
      </c>
      <c r="R1946">
        <v>1</v>
      </c>
      <c r="S1946" s="45" t="s">
        <v>974</v>
      </c>
    </row>
    <row r="1947" spans="1:19" x14ac:dyDescent="0.35">
      <c r="A1947" s="23">
        <v>40751</v>
      </c>
      <c r="B1947" s="44">
        <v>2011</v>
      </c>
      <c r="C1947" s="25">
        <v>7</v>
      </c>
      <c r="D1947" s="46">
        <v>27</v>
      </c>
      <c r="E1947" t="s">
        <v>123</v>
      </c>
      <c r="F1947" s="44">
        <v>1</v>
      </c>
      <c r="G1947" s="44"/>
      <c r="H1947" s="44"/>
      <c r="I1947"/>
      <c r="J1947" t="s">
        <v>87</v>
      </c>
      <c r="K1947">
        <v>84</v>
      </c>
      <c r="L1947">
        <f t="shared" si="28"/>
        <v>213.36</v>
      </c>
      <c r="M1947">
        <v>94</v>
      </c>
      <c r="N1947">
        <f t="shared" si="29"/>
        <v>238.76</v>
      </c>
      <c r="O1947">
        <v>1</v>
      </c>
      <c r="P1947" t="s">
        <v>101</v>
      </c>
      <c r="R1947"/>
    </row>
    <row r="1948" spans="1:19" x14ac:dyDescent="0.35">
      <c r="A1948" s="23">
        <v>40751</v>
      </c>
      <c r="B1948" s="44">
        <v>2011</v>
      </c>
      <c r="C1948" s="25">
        <v>7</v>
      </c>
      <c r="D1948" s="46">
        <v>27</v>
      </c>
      <c r="E1948" t="s">
        <v>93</v>
      </c>
      <c r="F1948" s="44">
        <v>1</v>
      </c>
      <c r="G1948" s="44" t="s">
        <v>108</v>
      </c>
      <c r="H1948" s="44" t="s">
        <v>1011</v>
      </c>
      <c r="I1948"/>
      <c r="J1948" t="s">
        <v>87</v>
      </c>
      <c r="K1948">
        <v>72</v>
      </c>
      <c r="L1948">
        <f t="shared" si="28"/>
        <v>182.88</v>
      </c>
      <c r="M1948">
        <v>80</v>
      </c>
      <c r="N1948">
        <f t="shared" si="29"/>
        <v>203.2</v>
      </c>
      <c r="O1948">
        <v>1</v>
      </c>
      <c r="P1948" s="45" t="s">
        <v>101</v>
      </c>
      <c r="Q1948" s="45"/>
      <c r="R1948">
        <v>1</v>
      </c>
      <c r="S1948" t="s">
        <v>562</v>
      </c>
    </row>
    <row r="1949" spans="1:19" x14ac:dyDescent="0.35">
      <c r="A1949" s="23">
        <v>40751</v>
      </c>
      <c r="B1949" s="44">
        <v>2011</v>
      </c>
      <c r="C1949" s="25">
        <v>7</v>
      </c>
      <c r="D1949" s="46">
        <v>27</v>
      </c>
      <c r="E1949" t="s">
        <v>93</v>
      </c>
      <c r="F1949" s="44">
        <v>1</v>
      </c>
      <c r="G1949" s="44"/>
      <c r="H1949" s="44"/>
      <c r="I1949"/>
      <c r="J1949" t="s">
        <v>86</v>
      </c>
      <c r="K1949">
        <v>70</v>
      </c>
      <c r="L1949">
        <f t="shared" si="28"/>
        <v>177.8</v>
      </c>
      <c r="M1949">
        <v>77</v>
      </c>
      <c r="N1949">
        <f t="shared" si="29"/>
        <v>195.58</v>
      </c>
      <c r="O1949">
        <v>1</v>
      </c>
      <c r="P1949" t="s">
        <v>101</v>
      </c>
      <c r="R1949"/>
    </row>
    <row r="1950" spans="1:19" x14ac:dyDescent="0.35">
      <c r="A1950" s="23">
        <v>40751</v>
      </c>
      <c r="B1950" s="44">
        <v>2011</v>
      </c>
      <c r="C1950" s="25">
        <v>7</v>
      </c>
      <c r="D1950" s="46">
        <v>27</v>
      </c>
      <c r="E1950" t="s">
        <v>117</v>
      </c>
      <c r="F1950" s="44">
        <v>1</v>
      </c>
      <c r="G1950" s="44"/>
      <c r="H1950" s="44"/>
      <c r="I1950"/>
      <c r="J1950" t="s">
        <v>86</v>
      </c>
      <c r="K1950">
        <v>64</v>
      </c>
      <c r="L1950">
        <f t="shared" si="28"/>
        <v>162.56</v>
      </c>
      <c r="M1950">
        <v>71</v>
      </c>
      <c r="N1950">
        <f t="shared" si="29"/>
        <v>180.34</v>
      </c>
      <c r="O1950">
        <v>1</v>
      </c>
      <c r="P1950" t="s">
        <v>101</v>
      </c>
      <c r="R1950"/>
    </row>
    <row r="1951" spans="1:19" x14ac:dyDescent="0.35">
      <c r="A1951" s="23">
        <v>40751</v>
      </c>
      <c r="B1951" s="44">
        <v>2011</v>
      </c>
      <c r="C1951" s="25">
        <v>7</v>
      </c>
      <c r="D1951" s="46">
        <v>27</v>
      </c>
      <c r="E1951" t="s">
        <v>932</v>
      </c>
      <c r="F1951" s="44">
        <v>1</v>
      </c>
      <c r="G1951" s="44"/>
      <c r="H1951" s="44"/>
      <c r="I1951"/>
      <c r="J1951" t="s">
        <v>86</v>
      </c>
      <c r="K1951">
        <v>61</v>
      </c>
      <c r="L1951">
        <f t="shared" si="28"/>
        <v>154.94</v>
      </c>
      <c r="M1951">
        <v>67</v>
      </c>
      <c r="N1951">
        <f t="shared" si="29"/>
        <v>170.18</v>
      </c>
      <c r="O1951">
        <v>1</v>
      </c>
      <c r="P1951" t="s">
        <v>101</v>
      </c>
      <c r="R1951"/>
    </row>
    <row r="1952" spans="1:19" x14ac:dyDescent="0.35">
      <c r="A1952" s="23">
        <v>40751</v>
      </c>
      <c r="B1952" s="44">
        <v>2011</v>
      </c>
      <c r="C1952" s="25">
        <v>7</v>
      </c>
      <c r="D1952" s="46">
        <v>27</v>
      </c>
      <c r="E1952" t="s">
        <v>971</v>
      </c>
      <c r="F1952" s="44">
        <v>1</v>
      </c>
      <c r="G1952" s="44"/>
      <c r="H1952" s="44"/>
      <c r="I1952"/>
      <c r="J1952" t="s">
        <v>86</v>
      </c>
      <c r="K1952">
        <v>67</v>
      </c>
      <c r="L1952">
        <f t="shared" si="28"/>
        <v>170.18</v>
      </c>
      <c r="M1952">
        <v>75</v>
      </c>
      <c r="N1952">
        <f t="shared" si="29"/>
        <v>190.5</v>
      </c>
      <c r="O1952">
        <v>1</v>
      </c>
      <c r="P1952" s="45" t="s">
        <v>101</v>
      </c>
      <c r="Q1952" s="45"/>
      <c r="R1952"/>
    </row>
    <row r="1953" spans="1:19" x14ac:dyDescent="0.35">
      <c r="A1953" s="23">
        <v>40751</v>
      </c>
      <c r="B1953" s="44">
        <v>2011</v>
      </c>
      <c r="C1953" s="25">
        <v>7</v>
      </c>
      <c r="D1953" s="46">
        <v>27</v>
      </c>
      <c r="E1953" t="s">
        <v>960</v>
      </c>
      <c r="F1953" s="44">
        <v>1</v>
      </c>
      <c r="G1953" s="44"/>
      <c r="H1953" s="44"/>
      <c r="I1953"/>
      <c r="J1953" t="s">
        <v>86</v>
      </c>
      <c r="K1953">
        <v>74</v>
      </c>
      <c r="L1953">
        <f t="shared" si="28"/>
        <v>187.96</v>
      </c>
      <c r="M1953">
        <v>80</v>
      </c>
      <c r="N1953">
        <f t="shared" si="29"/>
        <v>203.2</v>
      </c>
      <c r="O1953">
        <v>1</v>
      </c>
      <c r="P1953" s="45" t="s">
        <v>101</v>
      </c>
      <c r="Q1953" s="45"/>
      <c r="R1953"/>
    </row>
    <row r="1954" spans="1:19" x14ac:dyDescent="0.35">
      <c r="A1954" s="23">
        <v>40751</v>
      </c>
      <c r="B1954" s="44">
        <v>2011</v>
      </c>
      <c r="C1954" s="25">
        <v>7</v>
      </c>
      <c r="D1954" s="46">
        <v>27</v>
      </c>
      <c r="E1954" t="s">
        <v>960</v>
      </c>
      <c r="F1954" s="44">
        <v>1</v>
      </c>
      <c r="G1954" s="44"/>
      <c r="H1954" s="44"/>
      <c r="I1954"/>
      <c r="J1954" t="s">
        <v>87</v>
      </c>
      <c r="K1954">
        <v>78</v>
      </c>
      <c r="L1954">
        <f t="shared" si="28"/>
        <v>198.12</v>
      </c>
      <c r="M1954">
        <v>86</v>
      </c>
      <c r="N1954">
        <f t="shared" si="29"/>
        <v>218.44</v>
      </c>
      <c r="O1954">
        <v>1</v>
      </c>
      <c r="P1954" s="45" t="s">
        <v>101</v>
      </c>
      <c r="Q1954" s="45"/>
      <c r="R1954"/>
    </row>
    <row r="1955" spans="1:19" x14ac:dyDescent="0.35">
      <c r="A1955" s="23">
        <v>40751</v>
      </c>
      <c r="B1955" s="44">
        <v>2011</v>
      </c>
      <c r="C1955" s="25">
        <v>7</v>
      </c>
      <c r="D1955" s="46">
        <v>27</v>
      </c>
      <c r="E1955" t="s">
        <v>971</v>
      </c>
      <c r="F1955" s="44">
        <v>1</v>
      </c>
      <c r="G1955" s="44"/>
      <c r="H1955" s="44"/>
      <c r="I1955"/>
      <c r="J1955" t="s">
        <v>87</v>
      </c>
      <c r="K1955">
        <v>70</v>
      </c>
      <c r="L1955">
        <f t="shared" si="28"/>
        <v>177.8</v>
      </c>
      <c r="M1955">
        <v>78</v>
      </c>
      <c r="N1955">
        <f t="shared" si="29"/>
        <v>198.12</v>
      </c>
      <c r="O1955">
        <v>1</v>
      </c>
      <c r="P1955" s="45" t="s">
        <v>101</v>
      </c>
      <c r="Q1955" s="45"/>
      <c r="R1955"/>
    </row>
    <row r="1956" spans="1:19" x14ac:dyDescent="0.35">
      <c r="A1956" s="23">
        <v>40751</v>
      </c>
      <c r="B1956" s="44">
        <v>2011</v>
      </c>
      <c r="C1956" s="25">
        <v>7</v>
      </c>
      <c r="D1956" s="46">
        <v>27</v>
      </c>
      <c r="E1956" t="s">
        <v>971</v>
      </c>
      <c r="F1956" s="44">
        <v>1</v>
      </c>
      <c r="G1956" s="44"/>
      <c r="H1956" s="44"/>
      <c r="I1956"/>
      <c r="J1956" t="s">
        <v>86</v>
      </c>
      <c r="K1956">
        <v>64</v>
      </c>
      <c r="L1956">
        <f t="shared" si="28"/>
        <v>162.56</v>
      </c>
      <c r="M1956">
        <v>73</v>
      </c>
      <c r="N1956">
        <f t="shared" si="29"/>
        <v>185.42000000000002</v>
      </c>
      <c r="O1956">
        <v>1</v>
      </c>
      <c r="P1956" s="45" t="s">
        <v>101</v>
      </c>
      <c r="Q1956" s="45"/>
      <c r="R1956"/>
    </row>
    <row r="1957" spans="1:19" x14ac:dyDescent="0.35">
      <c r="A1957" s="23">
        <v>40751</v>
      </c>
      <c r="B1957" s="44">
        <v>2011</v>
      </c>
      <c r="C1957" s="25">
        <v>7</v>
      </c>
      <c r="D1957" s="46">
        <v>27</v>
      </c>
      <c r="E1957" t="s">
        <v>971</v>
      </c>
      <c r="F1957" s="44">
        <v>1</v>
      </c>
      <c r="G1957" s="44"/>
      <c r="H1957" s="44"/>
      <c r="I1957"/>
      <c r="J1957" t="s">
        <v>86</v>
      </c>
      <c r="K1957">
        <v>66</v>
      </c>
      <c r="L1957">
        <f t="shared" si="28"/>
        <v>167.64000000000001</v>
      </c>
      <c r="M1957">
        <v>75</v>
      </c>
      <c r="N1957">
        <f t="shared" si="29"/>
        <v>190.5</v>
      </c>
      <c r="O1957">
        <v>1</v>
      </c>
      <c r="P1957" s="45" t="s">
        <v>101</v>
      </c>
      <c r="Q1957" s="45"/>
      <c r="R1957"/>
    </row>
    <row r="1958" spans="1:19" x14ac:dyDescent="0.35">
      <c r="A1958" s="23">
        <v>40751</v>
      </c>
      <c r="B1958" s="44">
        <v>2011</v>
      </c>
      <c r="C1958" s="25">
        <v>7</v>
      </c>
      <c r="D1958" s="46">
        <v>27</v>
      </c>
      <c r="E1958" t="s">
        <v>94</v>
      </c>
      <c r="F1958" s="44">
        <v>1</v>
      </c>
      <c r="G1958" s="44" t="s">
        <v>108</v>
      </c>
      <c r="H1958" s="44" t="s">
        <v>1078</v>
      </c>
      <c r="I1958"/>
      <c r="J1958" s="45" t="s">
        <v>86</v>
      </c>
      <c r="K1958">
        <v>46</v>
      </c>
      <c r="L1958">
        <f t="shared" si="28"/>
        <v>116.84</v>
      </c>
      <c r="M1958">
        <v>52</v>
      </c>
      <c r="N1958">
        <f t="shared" si="29"/>
        <v>132.08000000000001</v>
      </c>
      <c r="O1958">
        <v>0</v>
      </c>
      <c r="P1958" t="s">
        <v>102</v>
      </c>
      <c r="R1958"/>
    </row>
    <row r="1959" spans="1:19" x14ac:dyDescent="0.35">
      <c r="A1959" s="23">
        <v>40751</v>
      </c>
      <c r="B1959" s="44">
        <v>2011</v>
      </c>
      <c r="C1959" s="25">
        <v>7</v>
      </c>
      <c r="D1959" s="46">
        <v>27</v>
      </c>
      <c r="E1959" t="s">
        <v>94</v>
      </c>
      <c r="F1959" s="44">
        <v>1</v>
      </c>
      <c r="G1959" s="44" t="s">
        <v>108</v>
      </c>
      <c r="H1959" s="44" t="s">
        <v>1079</v>
      </c>
      <c r="I1959"/>
      <c r="J1959" s="26" t="s">
        <v>1332</v>
      </c>
      <c r="K1959">
        <v>65</v>
      </c>
      <c r="L1959">
        <f t="shared" si="28"/>
        <v>165.1</v>
      </c>
      <c r="M1959">
        <v>72</v>
      </c>
      <c r="N1959">
        <f t="shared" si="29"/>
        <v>182.88</v>
      </c>
      <c r="O1959">
        <v>0</v>
      </c>
      <c r="P1959" t="s">
        <v>102</v>
      </c>
      <c r="R1959"/>
    </row>
    <row r="1960" spans="1:19" x14ac:dyDescent="0.35">
      <c r="A1960" s="23">
        <v>40751</v>
      </c>
      <c r="B1960" s="44">
        <v>2011</v>
      </c>
      <c r="C1960" s="25">
        <v>7</v>
      </c>
      <c r="D1960" s="46">
        <v>27</v>
      </c>
      <c r="E1960" t="s">
        <v>971</v>
      </c>
      <c r="F1960" s="44">
        <v>1</v>
      </c>
      <c r="G1960" s="44" t="s">
        <v>108</v>
      </c>
      <c r="H1960" s="44" t="s">
        <v>1080</v>
      </c>
      <c r="I1960"/>
      <c r="J1960" t="s">
        <v>86</v>
      </c>
      <c r="K1960">
        <v>62</v>
      </c>
      <c r="L1960">
        <f t="shared" si="28"/>
        <v>157.47999999999999</v>
      </c>
      <c r="M1960">
        <v>69</v>
      </c>
      <c r="N1960">
        <f t="shared" si="29"/>
        <v>175.26</v>
      </c>
      <c r="O1960">
        <v>0</v>
      </c>
      <c r="P1960" s="45" t="s">
        <v>102</v>
      </c>
      <c r="Q1960" s="45"/>
      <c r="R1960"/>
    </row>
    <row r="1961" spans="1:19" x14ac:dyDescent="0.35">
      <c r="A1961" s="23">
        <v>40751</v>
      </c>
      <c r="B1961" s="44">
        <v>2011</v>
      </c>
      <c r="C1961" s="25">
        <v>7</v>
      </c>
      <c r="D1961" s="46">
        <v>27</v>
      </c>
      <c r="E1961" t="s">
        <v>971</v>
      </c>
      <c r="F1961" s="44">
        <v>1</v>
      </c>
      <c r="G1961" s="44" t="s">
        <v>108</v>
      </c>
      <c r="H1961" s="44" t="s">
        <v>1081</v>
      </c>
      <c r="I1961"/>
      <c r="J1961" t="s">
        <v>86</v>
      </c>
      <c r="K1961">
        <v>60</v>
      </c>
      <c r="L1961">
        <f t="shared" si="28"/>
        <v>152.4</v>
      </c>
      <c r="M1961">
        <v>67</v>
      </c>
      <c r="N1961">
        <f t="shared" si="29"/>
        <v>170.18</v>
      </c>
      <c r="O1961">
        <v>0</v>
      </c>
      <c r="P1961" s="45" t="s">
        <v>102</v>
      </c>
      <c r="Q1961" s="45"/>
      <c r="R1961"/>
    </row>
    <row r="1962" spans="1:19" x14ac:dyDescent="0.35">
      <c r="A1962" s="23">
        <v>40751</v>
      </c>
      <c r="B1962" s="44">
        <v>2011</v>
      </c>
      <c r="C1962" s="25">
        <v>7</v>
      </c>
      <c r="D1962" s="46">
        <v>27</v>
      </c>
      <c r="E1962" t="s">
        <v>971</v>
      </c>
      <c r="F1962" s="44">
        <v>1</v>
      </c>
      <c r="G1962" s="44" t="s">
        <v>108</v>
      </c>
      <c r="H1962" s="44" t="s">
        <v>1082</v>
      </c>
      <c r="I1962"/>
      <c r="J1962" t="s">
        <v>86</v>
      </c>
      <c r="K1962">
        <v>61</v>
      </c>
      <c r="L1962">
        <f t="shared" si="28"/>
        <v>154.94</v>
      </c>
      <c r="M1962">
        <v>69</v>
      </c>
      <c r="N1962">
        <f t="shared" si="29"/>
        <v>175.26</v>
      </c>
      <c r="O1962">
        <v>0</v>
      </c>
      <c r="P1962" s="45" t="s">
        <v>102</v>
      </c>
      <c r="Q1962" s="45"/>
      <c r="R1962"/>
    </row>
    <row r="1963" spans="1:19" x14ac:dyDescent="0.35">
      <c r="A1963" s="23">
        <v>40751</v>
      </c>
      <c r="B1963" s="44">
        <v>2011</v>
      </c>
      <c r="C1963" s="25">
        <v>7</v>
      </c>
      <c r="D1963" s="46">
        <v>27</v>
      </c>
      <c r="E1963" t="s">
        <v>124</v>
      </c>
      <c r="F1963" s="44">
        <v>1</v>
      </c>
      <c r="G1963" s="44" t="s">
        <v>108</v>
      </c>
      <c r="H1963" s="44" t="s">
        <v>1083</v>
      </c>
      <c r="I1963"/>
      <c r="J1963" t="s">
        <v>87</v>
      </c>
      <c r="K1963">
        <v>73</v>
      </c>
      <c r="L1963">
        <f t="shared" si="28"/>
        <v>185.42000000000002</v>
      </c>
      <c r="M1963">
        <v>80</v>
      </c>
      <c r="N1963">
        <f t="shared" si="29"/>
        <v>203.2</v>
      </c>
      <c r="O1963">
        <v>0</v>
      </c>
      <c r="P1963" s="45" t="s">
        <v>102</v>
      </c>
      <c r="Q1963" s="45"/>
      <c r="R1963"/>
      <c r="S1963" t="s">
        <v>562</v>
      </c>
    </row>
    <row r="1964" spans="1:19" x14ac:dyDescent="0.35">
      <c r="A1964" s="23">
        <v>40751</v>
      </c>
      <c r="B1964" s="44">
        <v>2011</v>
      </c>
      <c r="C1964" s="25">
        <v>7</v>
      </c>
      <c r="D1964" s="46">
        <v>27</v>
      </c>
      <c r="E1964" t="s">
        <v>123</v>
      </c>
      <c r="F1964" s="44">
        <v>1</v>
      </c>
      <c r="G1964" s="44" t="s">
        <v>108</v>
      </c>
      <c r="H1964" s="44" t="s">
        <v>1071</v>
      </c>
      <c r="I1964"/>
      <c r="J1964" t="s">
        <v>87</v>
      </c>
      <c r="K1964">
        <v>68</v>
      </c>
      <c r="L1964">
        <f t="shared" si="28"/>
        <v>172.72</v>
      </c>
      <c r="M1964">
        <v>77</v>
      </c>
      <c r="N1964">
        <f t="shared" si="29"/>
        <v>195.58</v>
      </c>
      <c r="O1964">
        <v>0</v>
      </c>
      <c r="P1964" t="s">
        <v>102</v>
      </c>
      <c r="R1964">
        <v>1</v>
      </c>
      <c r="S1964" t="s">
        <v>562</v>
      </c>
    </row>
    <row r="1965" spans="1:19" x14ac:dyDescent="0.35">
      <c r="A1965" s="23">
        <v>40751</v>
      </c>
      <c r="B1965" s="44">
        <v>2011</v>
      </c>
      <c r="C1965" s="25">
        <v>7</v>
      </c>
      <c r="D1965" s="46">
        <v>27</v>
      </c>
      <c r="E1965" t="s">
        <v>94</v>
      </c>
      <c r="F1965" s="44">
        <v>1</v>
      </c>
      <c r="G1965" s="44" t="s">
        <v>108</v>
      </c>
      <c r="H1965" s="44" t="s">
        <v>994</v>
      </c>
      <c r="I1965"/>
      <c r="J1965" s="45" t="s">
        <v>87</v>
      </c>
      <c r="K1965">
        <v>64</v>
      </c>
      <c r="L1965">
        <f t="shared" si="28"/>
        <v>162.56</v>
      </c>
      <c r="M1965">
        <v>72</v>
      </c>
      <c r="N1965">
        <f t="shared" si="29"/>
        <v>182.88</v>
      </c>
      <c r="O1965">
        <v>0</v>
      </c>
      <c r="P1965" t="s">
        <v>102</v>
      </c>
      <c r="R1965">
        <v>1</v>
      </c>
    </row>
    <row r="1966" spans="1:19" x14ac:dyDescent="0.35">
      <c r="A1966" s="23">
        <v>40752</v>
      </c>
      <c r="B1966" s="44">
        <v>2011</v>
      </c>
      <c r="C1966" s="25">
        <v>7</v>
      </c>
      <c r="D1966" s="46">
        <v>28</v>
      </c>
      <c r="E1966" t="s">
        <v>94</v>
      </c>
      <c r="F1966" s="44">
        <v>1</v>
      </c>
      <c r="G1966" t="s">
        <v>907</v>
      </c>
      <c r="H1966">
        <v>3113</v>
      </c>
      <c r="I1966"/>
      <c r="J1966" s="26" t="s">
        <v>1332</v>
      </c>
      <c r="K1966">
        <v>70</v>
      </c>
      <c r="L1966">
        <f t="shared" si="28"/>
        <v>177.8</v>
      </c>
      <c r="M1966">
        <v>78</v>
      </c>
      <c r="N1966">
        <f t="shared" si="29"/>
        <v>198.12</v>
      </c>
      <c r="O1966">
        <v>0</v>
      </c>
      <c r="P1966" t="s">
        <v>102</v>
      </c>
      <c r="R1966">
        <v>1</v>
      </c>
      <c r="S1966" t="s">
        <v>907</v>
      </c>
    </row>
    <row r="1967" spans="1:19" x14ac:dyDescent="0.35">
      <c r="A1967" s="23">
        <v>40752</v>
      </c>
      <c r="B1967" s="44">
        <v>2011</v>
      </c>
      <c r="C1967" s="25">
        <v>7</v>
      </c>
      <c r="D1967" s="46">
        <v>28</v>
      </c>
      <c r="E1967" t="s">
        <v>117</v>
      </c>
      <c r="F1967" s="44">
        <v>1</v>
      </c>
      <c r="G1967" s="44" t="s">
        <v>108</v>
      </c>
      <c r="H1967" s="44" t="s">
        <v>1084</v>
      </c>
      <c r="I1967"/>
      <c r="J1967" t="s">
        <v>87</v>
      </c>
      <c r="K1967">
        <v>72</v>
      </c>
      <c r="L1967">
        <f t="shared" si="28"/>
        <v>182.88</v>
      </c>
      <c r="M1967">
        <v>80</v>
      </c>
      <c r="N1967">
        <f t="shared" si="29"/>
        <v>203.2</v>
      </c>
      <c r="O1967">
        <v>0</v>
      </c>
      <c r="P1967" t="s">
        <v>102</v>
      </c>
      <c r="R1967"/>
      <c r="S1967" t="s">
        <v>562</v>
      </c>
    </row>
    <row r="1968" spans="1:19" x14ac:dyDescent="0.35">
      <c r="A1968" s="23">
        <v>40752</v>
      </c>
      <c r="B1968" s="44">
        <v>2011</v>
      </c>
      <c r="C1968" s="25">
        <v>7</v>
      </c>
      <c r="D1968" s="46">
        <v>28</v>
      </c>
      <c r="E1968" t="s">
        <v>93</v>
      </c>
      <c r="F1968" s="44">
        <v>1</v>
      </c>
      <c r="G1968" s="44" t="s">
        <v>108</v>
      </c>
      <c r="H1968" s="44" t="s">
        <v>1085</v>
      </c>
      <c r="I1968"/>
      <c r="J1968" t="s">
        <v>86</v>
      </c>
      <c r="K1968">
        <v>58</v>
      </c>
      <c r="L1968">
        <f t="shared" si="28"/>
        <v>147.32</v>
      </c>
      <c r="M1968">
        <v>65</v>
      </c>
      <c r="N1968">
        <f t="shared" si="29"/>
        <v>165.1</v>
      </c>
      <c r="O1968">
        <v>0</v>
      </c>
      <c r="P1968" t="s">
        <v>102</v>
      </c>
      <c r="R1968"/>
      <c r="S1968" s="45" t="s">
        <v>562</v>
      </c>
    </row>
    <row r="1969" spans="1:19" x14ac:dyDescent="0.35">
      <c r="A1969" s="23">
        <v>40752</v>
      </c>
      <c r="B1969" s="44">
        <v>2011</v>
      </c>
      <c r="C1969" s="25">
        <v>7</v>
      </c>
      <c r="D1969" s="46">
        <v>28</v>
      </c>
      <c r="E1969" t="s">
        <v>93</v>
      </c>
      <c r="F1969" s="44">
        <v>1</v>
      </c>
      <c r="G1969" s="44" t="s">
        <v>108</v>
      </c>
      <c r="H1969" s="44" t="s">
        <v>1086</v>
      </c>
      <c r="I1969"/>
      <c r="J1969" t="s">
        <v>87</v>
      </c>
      <c r="K1969">
        <v>73</v>
      </c>
      <c r="L1969">
        <f t="shared" si="28"/>
        <v>185.42000000000002</v>
      </c>
      <c r="M1969">
        <v>81</v>
      </c>
      <c r="N1969">
        <f t="shared" si="29"/>
        <v>205.74</v>
      </c>
      <c r="O1969">
        <v>0</v>
      </c>
      <c r="P1969" t="s">
        <v>102</v>
      </c>
      <c r="R1969"/>
      <c r="S1969" t="s">
        <v>562</v>
      </c>
    </row>
    <row r="1970" spans="1:19" x14ac:dyDescent="0.35">
      <c r="A1970" s="23">
        <v>40752</v>
      </c>
      <c r="B1970" s="44">
        <v>2011</v>
      </c>
      <c r="C1970" s="25">
        <v>7</v>
      </c>
      <c r="D1970" s="46">
        <v>28</v>
      </c>
      <c r="E1970" t="s">
        <v>93</v>
      </c>
      <c r="F1970" s="44">
        <v>1</v>
      </c>
      <c r="G1970" s="44" t="s">
        <v>108</v>
      </c>
      <c r="H1970" s="44" t="s">
        <v>1087</v>
      </c>
      <c r="I1970"/>
      <c r="J1970" t="s">
        <v>86</v>
      </c>
      <c r="K1970">
        <v>58</v>
      </c>
      <c r="L1970">
        <f t="shared" si="28"/>
        <v>147.32</v>
      </c>
      <c r="M1970">
        <v>65</v>
      </c>
      <c r="N1970">
        <f t="shared" si="29"/>
        <v>165.1</v>
      </c>
      <c r="O1970">
        <v>0</v>
      </c>
      <c r="P1970" t="s">
        <v>102</v>
      </c>
      <c r="R1970"/>
    </row>
    <row r="1971" spans="1:19" x14ac:dyDescent="0.35">
      <c r="A1971" s="23">
        <v>40752</v>
      </c>
      <c r="B1971" s="44">
        <v>2011</v>
      </c>
      <c r="C1971" s="25">
        <v>7</v>
      </c>
      <c r="D1971" s="46">
        <v>28</v>
      </c>
      <c r="E1971" t="s">
        <v>93</v>
      </c>
      <c r="F1971" s="44">
        <v>1</v>
      </c>
      <c r="G1971" s="44" t="s">
        <v>108</v>
      </c>
      <c r="H1971" s="44" t="s">
        <v>1088</v>
      </c>
      <c r="I1971"/>
      <c r="J1971" t="s">
        <v>86</v>
      </c>
      <c r="K1971">
        <v>57</v>
      </c>
      <c r="L1971">
        <f t="shared" si="28"/>
        <v>144.78</v>
      </c>
      <c r="M1971">
        <v>63</v>
      </c>
      <c r="N1971">
        <f t="shared" si="29"/>
        <v>160.02000000000001</v>
      </c>
      <c r="O1971">
        <v>0</v>
      </c>
      <c r="P1971" t="s">
        <v>102</v>
      </c>
      <c r="R1971"/>
    </row>
    <row r="1972" spans="1:19" x14ac:dyDescent="0.35">
      <c r="A1972" s="23">
        <v>40752</v>
      </c>
      <c r="B1972" s="44">
        <v>2011</v>
      </c>
      <c r="C1972" s="25">
        <v>7</v>
      </c>
      <c r="D1972" s="46">
        <v>28</v>
      </c>
      <c r="E1972" t="s">
        <v>932</v>
      </c>
      <c r="F1972" s="44">
        <v>1</v>
      </c>
      <c r="G1972" s="44" t="s">
        <v>108</v>
      </c>
      <c r="H1972" s="44" t="s">
        <v>1089</v>
      </c>
      <c r="I1972"/>
      <c r="J1972" t="s">
        <v>86</v>
      </c>
      <c r="K1972">
        <v>56</v>
      </c>
      <c r="L1972">
        <f t="shared" si="28"/>
        <v>142.24</v>
      </c>
      <c r="M1972">
        <v>63</v>
      </c>
      <c r="N1972">
        <f t="shared" si="29"/>
        <v>160.02000000000001</v>
      </c>
      <c r="O1972">
        <v>0</v>
      </c>
      <c r="P1972" t="s">
        <v>102</v>
      </c>
      <c r="R1972"/>
    </row>
    <row r="1973" spans="1:19" x14ac:dyDescent="0.35">
      <c r="A1973" s="23">
        <v>40752</v>
      </c>
      <c r="B1973" s="44">
        <v>2011</v>
      </c>
      <c r="C1973" s="25">
        <v>7</v>
      </c>
      <c r="D1973" s="46">
        <v>28</v>
      </c>
      <c r="E1973" t="s">
        <v>94</v>
      </c>
      <c r="F1973" s="44">
        <v>1</v>
      </c>
      <c r="G1973" s="44" t="s">
        <v>108</v>
      </c>
      <c r="H1973" s="44" t="s">
        <v>1090</v>
      </c>
      <c r="I1973"/>
      <c r="J1973" t="s">
        <v>86</v>
      </c>
      <c r="K1973">
        <v>61</v>
      </c>
      <c r="L1973">
        <f t="shared" si="28"/>
        <v>154.94</v>
      </c>
      <c r="M1973">
        <v>69</v>
      </c>
      <c r="N1973">
        <f t="shared" si="29"/>
        <v>175.26</v>
      </c>
      <c r="O1973">
        <v>0</v>
      </c>
      <c r="P1973" t="s">
        <v>102</v>
      </c>
      <c r="R1973"/>
      <c r="S1973" s="45" t="s">
        <v>562</v>
      </c>
    </row>
    <row r="1974" spans="1:19" x14ac:dyDescent="0.35">
      <c r="A1974" s="23">
        <v>40752</v>
      </c>
      <c r="B1974" s="44">
        <v>2011</v>
      </c>
      <c r="C1974" s="25">
        <v>7</v>
      </c>
      <c r="D1974" s="46">
        <v>28</v>
      </c>
      <c r="E1974" t="s">
        <v>94</v>
      </c>
      <c r="F1974" s="44">
        <v>1</v>
      </c>
      <c r="G1974" s="44" t="s">
        <v>108</v>
      </c>
      <c r="H1974" s="44" t="s">
        <v>1091</v>
      </c>
      <c r="I1974"/>
      <c r="J1974" t="s">
        <v>86</v>
      </c>
      <c r="K1974">
        <v>60</v>
      </c>
      <c r="L1974">
        <f t="shared" si="28"/>
        <v>152.4</v>
      </c>
      <c r="M1974">
        <v>67</v>
      </c>
      <c r="N1974">
        <f t="shared" si="29"/>
        <v>170.18</v>
      </c>
      <c r="O1974">
        <v>0</v>
      </c>
      <c r="P1974" t="s">
        <v>102</v>
      </c>
      <c r="R1974"/>
      <c r="S1974" s="45" t="s">
        <v>562</v>
      </c>
    </row>
    <row r="1975" spans="1:19" x14ac:dyDescent="0.35">
      <c r="A1975" s="23">
        <v>40752</v>
      </c>
      <c r="B1975" s="44">
        <v>2011</v>
      </c>
      <c r="C1975" s="25">
        <v>7</v>
      </c>
      <c r="D1975" s="46">
        <v>28</v>
      </c>
      <c r="E1975" t="s">
        <v>93</v>
      </c>
      <c r="F1975" s="44">
        <v>1</v>
      </c>
      <c r="G1975" s="44" t="s">
        <v>108</v>
      </c>
      <c r="H1975" s="44" t="s">
        <v>1000</v>
      </c>
      <c r="I1975"/>
      <c r="J1975" t="s">
        <v>87</v>
      </c>
      <c r="K1975">
        <v>71</v>
      </c>
      <c r="L1975">
        <f t="shared" si="28"/>
        <v>180.34</v>
      </c>
      <c r="M1975">
        <v>80</v>
      </c>
      <c r="N1975">
        <f t="shared" si="29"/>
        <v>203.2</v>
      </c>
      <c r="O1975">
        <v>0</v>
      </c>
      <c r="P1975" t="s">
        <v>102</v>
      </c>
      <c r="R1975">
        <v>1</v>
      </c>
      <c r="S1975" t="s">
        <v>562</v>
      </c>
    </row>
    <row r="1976" spans="1:19" x14ac:dyDescent="0.35">
      <c r="A1976" s="23">
        <v>40752</v>
      </c>
      <c r="B1976" s="44">
        <v>2011</v>
      </c>
      <c r="C1976" s="25">
        <v>7</v>
      </c>
      <c r="D1976" s="46">
        <v>28</v>
      </c>
      <c r="E1976" t="s">
        <v>932</v>
      </c>
      <c r="F1976" s="44">
        <v>1</v>
      </c>
      <c r="G1976" s="44" t="s">
        <v>108</v>
      </c>
      <c r="H1976" s="44" t="s">
        <v>992</v>
      </c>
      <c r="I1976"/>
      <c r="J1976" s="45" t="s">
        <v>87</v>
      </c>
      <c r="K1976">
        <v>70</v>
      </c>
      <c r="L1976">
        <f t="shared" si="28"/>
        <v>177.8</v>
      </c>
      <c r="M1976">
        <v>77</v>
      </c>
      <c r="N1976">
        <f t="shared" si="29"/>
        <v>195.58</v>
      </c>
      <c r="O1976">
        <v>0</v>
      </c>
      <c r="P1976" t="s">
        <v>102</v>
      </c>
      <c r="R1976">
        <v>1</v>
      </c>
    </row>
    <row r="1977" spans="1:19" x14ac:dyDescent="0.35">
      <c r="A1977" s="23">
        <v>40752</v>
      </c>
      <c r="B1977" s="44">
        <v>2011</v>
      </c>
      <c r="C1977" s="25">
        <v>7</v>
      </c>
      <c r="D1977" s="46">
        <v>28</v>
      </c>
      <c r="E1977" t="s">
        <v>93</v>
      </c>
      <c r="F1977" s="44">
        <v>1</v>
      </c>
      <c r="G1977" s="44" t="s">
        <v>108</v>
      </c>
      <c r="H1977" s="44" t="s">
        <v>926</v>
      </c>
      <c r="I1977"/>
      <c r="J1977" t="s">
        <v>87</v>
      </c>
      <c r="K1977">
        <v>65</v>
      </c>
      <c r="L1977">
        <f t="shared" ref="L1977:L2040" si="30">K1977*2.54</f>
        <v>165.1</v>
      </c>
      <c r="M1977">
        <v>74</v>
      </c>
      <c r="N1977">
        <f t="shared" ref="N1977:N2040" si="31">M1977*2.54</f>
        <v>187.96</v>
      </c>
      <c r="O1977">
        <v>0</v>
      </c>
      <c r="P1977" t="s">
        <v>102</v>
      </c>
      <c r="R1977">
        <v>1</v>
      </c>
      <c r="S1977" t="s">
        <v>562</v>
      </c>
    </row>
    <row r="1978" spans="1:19" x14ac:dyDescent="0.35">
      <c r="A1978" s="23">
        <v>40753</v>
      </c>
      <c r="B1978" s="44">
        <v>2011</v>
      </c>
      <c r="C1978" s="25">
        <v>7</v>
      </c>
      <c r="D1978" s="46">
        <v>29</v>
      </c>
      <c r="E1978" t="s">
        <v>117</v>
      </c>
      <c r="F1978" s="44">
        <v>1</v>
      </c>
      <c r="G1978" s="44"/>
      <c r="H1978" s="44"/>
      <c r="I1978"/>
      <c r="J1978" t="s">
        <v>87</v>
      </c>
      <c r="K1978">
        <v>83</v>
      </c>
      <c r="L1978">
        <f t="shared" si="30"/>
        <v>210.82</v>
      </c>
      <c r="M1978">
        <v>93</v>
      </c>
      <c r="N1978">
        <f t="shared" si="31"/>
        <v>236.22</v>
      </c>
      <c r="O1978">
        <v>1</v>
      </c>
      <c r="P1978" t="s">
        <v>101</v>
      </c>
      <c r="R1978"/>
    </row>
    <row r="1979" spans="1:19" x14ac:dyDescent="0.35">
      <c r="A1979" s="23">
        <v>40753</v>
      </c>
      <c r="B1979" s="44">
        <v>2011</v>
      </c>
      <c r="C1979" s="25">
        <v>7</v>
      </c>
      <c r="D1979" s="46">
        <v>29</v>
      </c>
      <c r="E1979" t="s">
        <v>932</v>
      </c>
      <c r="F1979" s="44">
        <v>1</v>
      </c>
      <c r="G1979" s="44"/>
      <c r="H1979" s="44"/>
      <c r="I1979"/>
      <c r="J1979" t="s">
        <v>86</v>
      </c>
      <c r="K1979">
        <v>63</v>
      </c>
      <c r="L1979">
        <f t="shared" si="30"/>
        <v>160.02000000000001</v>
      </c>
      <c r="M1979">
        <v>69</v>
      </c>
      <c r="N1979">
        <f t="shared" si="31"/>
        <v>175.26</v>
      </c>
      <c r="O1979">
        <v>1</v>
      </c>
      <c r="P1979" t="s">
        <v>101</v>
      </c>
      <c r="R1979"/>
    </row>
    <row r="1980" spans="1:19" x14ac:dyDescent="0.35">
      <c r="A1980" s="23">
        <v>40753</v>
      </c>
      <c r="B1980" s="44">
        <v>2011</v>
      </c>
      <c r="C1980" s="25">
        <v>7</v>
      </c>
      <c r="D1980" s="46">
        <v>29</v>
      </c>
      <c r="E1980" t="s">
        <v>94</v>
      </c>
      <c r="F1980" s="44">
        <v>1</v>
      </c>
      <c r="G1980" s="44"/>
      <c r="H1980" s="44"/>
      <c r="I1980"/>
      <c r="J1980" t="s">
        <v>86</v>
      </c>
      <c r="K1980">
        <v>71</v>
      </c>
      <c r="L1980">
        <f t="shared" si="30"/>
        <v>180.34</v>
      </c>
      <c r="M1980">
        <v>79</v>
      </c>
      <c r="N1980">
        <f t="shared" si="31"/>
        <v>200.66</v>
      </c>
      <c r="O1980">
        <v>1</v>
      </c>
      <c r="P1980" t="s">
        <v>101</v>
      </c>
      <c r="R1980"/>
    </row>
    <row r="1981" spans="1:19" x14ac:dyDescent="0.35">
      <c r="A1981" s="23">
        <v>40753</v>
      </c>
      <c r="B1981" s="44">
        <v>2011</v>
      </c>
      <c r="C1981" s="25">
        <v>7</v>
      </c>
      <c r="D1981" s="46">
        <v>29</v>
      </c>
      <c r="E1981" t="s">
        <v>117</v>
      </c>
      <c r="F1981" s="44">
        <v>1</v>
      </c>
      <c r="G1981" s="44"/>
      <c r="H1981" s="44"/>
      <c r="I1981"/>
      <c r="J1981" t="s">
        <v>86</v>
      </c>
      <c r="K1981">
        <v>71</v>
      </c>
      <c r="L1981">
        <f t="shared" si="30"/>
        <v>180.34</v>
      </c>
      <c r="M1981">
        <v>76</v>
      </c>
      <c r="N1981">
        <f t="shared" si="31"/>
        <v>193.04</v>
      </c>
      <c r="O1981">
        <v>1</v>
      </c>
      <c r="P1981" t="s">
        <v>101</v>
      </c>
      <c r="R1981"/>
    </row>
    <row r="1982" spans="1:19" x14ac:dyDescent="0.35">
      <c r="A1982" s="23">
        <v>40753</v>
      </c>
      <c r="B1982" s="44">
        <v>2011</v>
      </c>
      <c r="C1982" s="25">
        <v>7</v>
      </c>
      <c r="D1982" s="46">
        <v>29</v>
      </c>
      <c r="E1982" t="s">
        <v>94</v>
      </c>
      <c r="F1982" s="44">
        <v>1</v>
      </c>
      <c r="G1982" s="44"/>
      <c r="H1982" s="44"/>
      <c r="I1982"/>
      <c r="J1982" t="s">
        <v>87</v>
      </c>
      <c r="K1982">
        <v>81</v>
      </c>
      <c r="L1982">
        <f t="shared" si="30"/>
        <v>205.74</v>
      </c>
      <c r="M1982">
        <v>90</v>
      </c>
      <c r="N1982">
        <f t="shared" si="31"/>
        <v>228.6</v>
      </c>
      <c r="O1982">
        <v>1</v>
      </c>
      <c r="P1982" t="s">
        <v>101</v>
      </c>
      <c r="R1982"/>
    </row>
    <row r="1983" spans="1:19" x14ac:dyDescent="0.35">
      <c r="A1983" s="23">
        <v>40753</v>
      </c>
      <c r="B1983" s="44">
        <v>2011</v>
      </c>
      <c r="C1983" s="25">
        <v>7</v>
      </c>
      <c r="D1983" s="46">
        <v>29</v>
      </c>
      <c r="F1983" s="44">
        <v>1</v>
      </c>
      <c r="G1983" s="44"/>
      <c r="H1983" s="44"/>
      <c r="I1983"/>
      <c r="J1983" t="s">
        <v>87</v>
      </c>
      <c r="K1983">
        <v>77</v>
      </c>
      <c r="L1983">
        <f t="shared" si="30"/>
        <v>195.58</v>
      </c>
      <c r="M1983">
        <v>85</v>
      </c>
      <c r="N1983">
        <f t="shared" si="31"/>
        <v>215.9</v>
      </c>
      <c r="O1983">
        <v>1</v>
      </c>
      <c r="P1983" s="45" t="s">
        <v>101</v>
      </c>
      <c r="Q1983" s="45"/>
      <c r="R1983"/>
    </row>
    <row r="1984" spans="1:19" x14ac:dyDescent="0.35">
      <c r="A1984" s="23">
        <v>40753</v>
      </c>
      <c r="B1984" s="44">
        <v>2011</v>
      </c>
      <c r="C1984" s="25">
        <v>7</v>
      </c>
      <c r="D1984" s="46">
        <v>29</v>
      </c>
      <c r="F1984" s="44">
        <v>1</v>
      </c>
      <c r="G1984" s="44"/>
      <c r="H1984" s="44"/>
      <c r="I1984"/>
      <c r="J1984" t="s">
        <v>86</v>
      </c>
      <c r="K1984">
        <v>69</v>
      </c>
      <c r="L1984">
        <f t="shared" si="30"/>
        <v>175.26</v>
      </c>
      <c r="M1984">
        <v>74</v>
      </c>
      <c r="N1984">
        <f t="shared" si="31"/>
        <v>187.96</v>
      </c>
      <c r="O1984">
        <v>1</v>
      </c>
      <c r="P1984" s="45" t="s">
        <v>101</v>
      </c>
      <c r="Q1984" s="45"/>
      <c r="R1984"/>
    </row>
    <row r="1985" spans="1:19" x14ac:dyDescent="0.35">
      <c r="A1985" s="23">
        <v>40753</v>
      </c>
      <c r="B1985" s="44">
        <v>2011</v>
      </c>
      <c r="C1985" s="25">
        <v>7</v>
      </c>
      <c r="D1985" s="46">
        <v>29</v>
      </c>
      <c r="E1985" t="s">
        <v>123</v>
      </c>
      <c r="F1985" s="44">
        <v>1</v>
      </c>
      <c r="G1985" s="44" t="s">
        <v>108</v>
      </c>
      <c r="H1985" s="44" t="s">
        <v>1084</v>
      </c>
      <c r="I1985"/>
      <c r="J1985" t="s">
        <v>87</v>
      </c>
      <c r="K1985">
        <v>72</v>
      </c>
      <c r="L1985">
        <f t="shared" si="30"/>
        <v>182.88</v>
      </c>
      <c r="M1985">
        <v>80</v>
      </c>
      <c r="N1985">
        <f t="shared" si="31"/>
        <v>203.2</v>
      </c>
      <c r="O1985">
        <v>0</v>
      </c>
      <c r="P1985" t="s">
        <v>102</v>
      </c>
      <c r="R1985">
        <v>1</v>
      </c>
      <c r="S1985" t="s">
        <v>562</v>
      </c>
    </row>
    <row r="1986" spans="1:19" x14ac:dyDescent="0.35">
      <c r="A1986" s="23">
        <v>40753</v>
      </c>
      <c r="B1986" s="44">
        <v>2011</v>
      </c>
      <c r="C1986" s="25">
        <v>7</v>
      </c>
      <c r="D1986" s="46">
        <v>29</v>
      </c>
      <c r="E1986" t="s">
        <v>117</v>
      </c>
      <c r="F1986" s="44">
        <v>1</v>
      </c>
      <c r="G1986" s="44" t="s">
        <v>108</v>
      </c>
      <c r="H1986" s="44" t="s">
        <v>1092</v>
      </c>
      <c r="I1986"/>
      <c r="J1986" t="s">
        <v>86</v>
      </c>
      <c r="K1986">
        <v>61</v>
      </c>
      <c r="L1986">
        <f t="shared" si="30"/>
        <v>154.94</v>
      </c>
      <c r="M1986">
        <v>66</v>
      </c>
      <c r="N1986">
        <f t="shared" si="31"/>
        <v>167.64000000000001</v>
      </c>
      <c r="O1986">
        <v>0</v>
      </c>
      <c r="P1986" t="s">
        <v>102</v>
      </c>
      <c r="R1986"/>
    </row>
    <row r="1987" spans="1:19" x14ac:dyDescent="0.35">
      <c r="A1987" s="23">
        <v>40753</v>
      </c>
      <c r="B1987" s="44">
        <v>2011</v>
      </c>
      <c r="C1987" s="25">
        <v>7</v>
      </c>
      <c r="D1987" s="46">
        <v>29</v>
      </c>
      <c r="E1987" s="45" t="s">
        <v>124</v>
      </c>
      <c r="F1987" s="44">
        <v>1</v>
      </c>
      <c r="G1987" s="44"/>
      <c r="H1987" s="44"/>
      <c r="I1987"/>
      <c r="J1987" t="s">
        <v>86</v>
      </c>
      <c r="K1987">
        <v>48</v>
      </c>
      <c r="L1987">
        <f t="shared" si="30"/>
        <v>121.92</v>
      </c>
      <c r="M1987">
        <v>56</v>
      </c>
      <c r="N1987">
        <f t="shared" si="31"/>
        <v>142.24</v>
      </c>
      <c r="O1987">
        <v>0</v>
      </c>
      <c r="P1987" t="s">
        <v>102</v>
      </c>
      <c r="R1987"/>
    </row>
    <row r="1988" spans="1:19" x14ac:dyDescent="0.35">
      <c r="A1988" s="23">
        <v>40754</v>
      </c>
      <c r="B1988" s="44">
        <v>2011</v>
      </c>
      <c r="C1988" s="25">
        <v>7</v>
      </c>
      <c r="D1988" s="46">
        <v>30</v>
      </c>
      <c r="E1988" t="s">
        <v>94</v>
      </c>
      <c r="F1988" s="44">
        <v>1</v>
      </c>
      <c r="G1988" s="44" t="s">
        <v>108</v>
      </c>
      <c r="H1988" s="44" t="s">
        <v>1076</v>
      </c>
      <c r="I1988" s="45"/>
      <c r="J1988" t="s">
        <v>86</v>
      </c>
      <c r="K1988">
        <v>72</v>
      </c>
      <c r="L1988">
        <f t="shared" si="30"/>
        <v>182.88</v>
      </c>
      <c r="M1988">
        <v>79</v>
      </c>
      <c r="N1988">
        <f t="shared" si="31"/>
        <v>200.66</v>
      </c>
      <c r="O1988">
        <v>1</v>
      </c>
      <c r="P1988" t="s">
        <v>101</v>
      </c>
      <c r="R1988">
        <v>1</v>
      </c>
    </row>
    <row r="1989" spans="1:19" x14ac:dyDescent="0.35">
      <c r="A1989" s="23">
        <v>40754</v>
      </c>
      <c r="B1989" s="44">
        <v>2011</v>
      </c>
      <c r="C1989" s="25">
        <v>7</v>
      </c>
      <c r="D1989" s="46">
        <v>30</v>
      </c>
      <c r="E1989" t="s">
        <v>94</v>
      </c>
      <c r="F1989" s="44">
        <v>1</v>
      </c>
      <c r="G1989" s="44"/>
      <c r="H1989" s="44"/>
      <c r="I1989"/>
      <c r="J1989" t="s">
        <v>86</v>
      </c>
      <c r="K1989">
        <v>68</v>
      </c>
      <c r="L1989">
        <f t="shared" si="30"/>
        <v>172.72</v>
      </c>
      <c r="M1989">
        <v>76</v>
      </c>
      <c r="N1989">
        <f t="shared" si="31"/>
        <v>193.04</v>
      </c>
      <c r="O1989">
        <v>1</v>
      </c>
      <c r="P1989" t="s">
        <v>101</v>
      </c>
      <c r="R1989"/>
      <c r="S1989" s="45" t="s">
        <v>562</v>
      </c>
    </row>
    <row r="1990" spans="1:19" x14ac:dyDescent="0.35">
      <c r="A1990" s="23">
        <v>40754</v>
      </c>
      <c r="B1990" s="44">
        <v>2011</v>
      </c>
      <c r="C1990" s="25">
        <v>7</v>
      </c>
      <c r="D1990" s="46">
        <v>30</v>
      </c>
      <c r="E1990" t="s">
        <v>117</v>
      </c>
      <c r="F1990" s="44">
        <v>1</v>
      </c>
      <c r="G1990" s="44"/>
      <c r="H1990" s="44"/>
      <c r="I1990"/>
      <c r="J1990" t="s">
        <v>86</v>
      </c>
      <c r="K1990">
        <v>65</v>
      </c>
      <c r="L1990">
        <f t="shared" si="30"/>
        <v>165.1</v>
      </c>
      <c r="M1990">
        <v>73</v>
      </c>
      <c r="N1990">
        <f t="shared" si="31"/>
        <v>185.42000000000002</v>
      </c>
      <c r="O1990">
        <v>1</v>
      </c>
      <c r="P1990" t="s">
        <v>101</v>
      </c>
      <c r="R1990"/>
    </row>
    <row r="1991" spans="1:19" x14ac:dyDescent="0.35">
      <c r="A1991" s="23">
        <v>40754</v>
      </c>
      <c r="B1991" s="44">
        <v>2011</v>
      </c>
      <c r="C1991" s="25">
        <v>7</v>
      </c>
      <c r="D1991" s="46">
        <v>30</v>
      </c>
      <c r="E1991" t="s">
        <v>960</v>
      </c>
      <c r="F1991" s="44">
        <v>1</v>
      </c>
      <c r="G1991" s="44"/>
      <c r="H1991" s="44"/>
      <c r="I1991"/>
      <c r="J1991" t="s">
        <v>87</v>
      </c>
      <c r="K1991">
        <v>80</v>
      </c>
      <c r="L1991">
        <f t="shared" si="30"/>
        <v>203.2</v>
      </c>
      <c r="M1991">
        <v>89</v>
      </c>
      <c r="N1991">
        <f t="shared" si="31"/>
        <v>226.06</v>
      </c>
      <c r="O1991">
        <v>1</v>
      </c>
      <c r="P1991" s="45" t="s">
        <v>101</v>
      </c>
      <c r="Q1991" s="45"/>
      <c r="R1991"/>
    </row>
    <row r="1992" spans="1:19" x14ac:dyDescent="0.35">
      <c r="A1992" s="23">
        <v>40754</v>
      </c>
      <c r="B1992" s="44">
        <v>2011</v>
      </c>
      <c r="C1992" s="25">
        <v>7</v>
      </c>
      <c r="D1992" s="46">
        <v>30</v>
      </c>
      <c r="E1992" t="s">
        <v>971</v>
      </c>
      <c r="F1992" s="44">
        <v>1</v>
      </c>
      <c r="G1992" s="44"/>
      <c r="H1992" s="44"/>
      <c r="I1992"/>
      <c r="J1992" t="s">
        <v>86</v>
      </c>
      <c r="K1992">
        <v>66</v>
      </c>
      <c r="L1992">
        <f t="shared" si="30"/>
        <v>167.64000000000001</v>
      </c>
      <c r="M1992">
        <v>75</v>
      </c>
      <c r="N1992">
        <f t="shared" si="31"/>
        <v>190.5</v>
      </c>
      <c r="O1992">
        <v>1</v>
      </c>
      <c r="P1992" s="45" t="s">
        <v>101</v>
      </c>
      <c r="Q1992" s="45"/>
      <c r="R1992"/>
    </row>
    <row r="1993" spans="1:19" x14ac:dyDescent="0.35">
      <c r="A1993" s="23">
        <v>40754</v>
      </c>
      <c r="B1993" s="44">
        <v>2011</v>
      </c>
      <c r="C1993" s="25">
        <v>7</v>
      </c>
      <c r="D1993" s="46">
        <v>30</v>
      </c>
      <c r="E1993" t="s">
        <v>971</v>
      </c>
      <c r="F1993" s="44">
        <v>1</v>
      </c>
      <c r="G1993" s="44"/>
      <c r="H1993" s="44"/>
      <c r="I1993"/>
      <c r="J1993" t="s">
        <v>86</v>
      </c>
      <c r="K1993">
        <v>60</v>
      </c>
      <c r="L1993">
        <f t="shared" si="30"/>
        <v>152.4</v>
      </c>
      <c r="M1993">
        <v>67</v>
      </c>
      <c r="N1993">
        <f t="shared" si="31"/>
        <v>170.18</v>
      </c>
      <c r="O1993">
        <v>1</v>
      </c>
      <c r="P1993" s="45" t="s">
        <v>101</v>
      </c>
      <c r="Q1993" s="45"/>
      <c r="R1993"/>
    </row>
    <row r="1994" spans="1:19" x14ac:dyDescent="0.35">
      <c r="A1994" s="23">
        <v>40754</v>
      </c>
      <c r="B1994" s="44">
        <v>2011</v>
      </c>
      <c r="C1994" s="25">
        <v>7</v>
      </c>
      <c r="D1994" s="46">
        <v>30</v>
      </c>
      <c r="E1994" t="s">
        <v>962</v>
      </c>
      <c r="F1994" s="44">
        <v>1</v>
      </c>
      <c r="G1994" s="44"/>
      <c r="H1994" s="44"/>
      <c r="I1994"/>
      <c r="J1994" t="s">
        <v>86</v>
      </c>
      <c r="K1994">
        <v>77</v>
      </c>
      <c r="L1994">
        <f t="shared" si="30"/>
        <v>195.58</v>
      </c>
      <c r="M1994">
        <v>80</v>
      </c>
      <c r="N1994">
        <f t="shared" si="31"/>
        <v>203.2</v>
      </c>
      <c r="O1994">
        <v>1</v>
      </c>
      <c r="P1994" s="45" t="s">
        <v>101</v>
      </c>
      <c r="Q1994" s="45"/>
      <c r="R1994"/>
    </row>
    <row r="1995" spans="1:19" x14ac:dyDescent="0.35">
      <c r="A1995" s="23">
        <v>40754</v>
      </c>
      <c r="B1995" s="44">
        <v>2011</v>
      </c>
      <c r="C1995" s="25">
        <v>7</v>
      </c>
      <c r="D1995" s="46">
        <v>30</v>
      </c>
      <c r="E1995" t="s">
        <v>124</v>
      </c>
      <c r="F1995" s="44">
        <v>1</v>
      </c>
      <c r="G1995" s="44"/>
      <c r="H1995" s="44"/>
      <c r="I1995"/>
      <c r="J1995" t="s">
        <v>87</v>
      </c>
      <c r="K1995">
        <v>74</v>
      </c>
      <c r="L1995">
        <f t="shared" si="30"/>
        <v>187.96</v>
      </c>
      <c r="M1995">
        <v>85</v>
      </c>
      <c r="N1995">
        <f t="shared" si="31"/>
        <v>215.9</v>
      </c>
      <c r="O1995">
        <v>1</v>
      </c>
      <c r="P1995" s="45" t="s">
        <v>101</v>
      </c>
      <c r="Q1995" s="45"/>
      <c r="R1995"/>
    </row>
    <row r="1996" spans="1:19" x14ac:dyDescent="0.35">
      <c r="A1996" s="23">
        <v>40754</v>
      </c>
      <c r="B1996" s="44">
        <v>2011</v>
      </c>
      <c r="C1996" s="25">
        <v>7</v>
      </c>
      <c r="D1996" s="46">
        <v>30</v>
      </c>
      <c r="E1996" t="s">
        <v>117</v>
      </c>
      <c r="F1996" s="44">
        <v>1</v>
      </c>
      <c r="G1996" s="44" t="s">
        <v>108</v>
      </c>
      <c r="H1996" s="44" t="s">
        <v>1093</v>
      </c>
      <c r="I1996"/>
      <c r="J1996" s="45" t="s">
        <v>86</v>
      </c>
      <c r="K1996">
        <v>49</v>
      </c>
      <c r="L1996">
        <f t="shared" si="30"/>
        <v>124.46000000000001</v>
      </c>
      <c r="M1996">
        <v>54</v>
      </c>
      <c r="N1996">
        <f t="shared" si="31"/>
        <v>137.16</v>
      </c>
      <c r="O1996">
        <v>0</v>
      </c>
      <c r="P1996" t="s">
        <v>102</v>
      </c>
      <c r="R1996"/>
    </row>
    <row r="1997" spans="1:19" x14ac:dyDescent="0.35">
      <c r="A1997" s="23">
        <v>40754</v>
      </c>
      <c r="B1997" s="44">
        <v>2011</v>
      </c>
      <c r="C1997" s="25">
        <v>7</v>
      </c>
      <c r="D1997" s="46">
        <v>30</v>
      </c>
      <c r="E1997" t="s">
        <v>123</v>
      </c>
      <c r="F1997" s="44">
        <v>1</v>
      </c>
      <c r="G1997" s="44" t="s">
        <v>108</v>
      </c>
      <c r="H1997" s="44" t="s">
        <v>1094</v>
      </c>
      <c r="I1997"/>
      <c r="J1997" t="s">
        <v>86</v>
      </c>
      <c r="K1997">
        <v>57</v>
      </c>
      <c r="L1997">
        <f t="shared" si="30"/>
        <v>144.78</v>
      </c>
      <c r="M1997">
        <v>64</v>
      </c>
      <c r="N1997">
        <f t="shared" si="31"/>
        <v>162.56</v>
      </c>
      <c r="O1997">
        <v>0</v>
      </c>
      <c r="P1997" t="s">
        <v>102</v>
      </c>
      <c r="R1997"/>
      <c r="S1997" s="45" t="s">
        <v>562</v>
      </c>
    </row>
    <row r="1998" spans="1:19" x14ac:dyDescent="0.35">
      <c r="A1998" s="23">
        <v>40754</v>
      </c>
      <c r="B1998" s="44">
        <v>2011</v>
      </c>
      <c r="C1998" s="25">
        <v>7</v>
      </c>
      <c r="D1998" s="46">
        <v>30</v>
      </c>
      <c r="E1998" t="s">
        <v>94</v>
      </c>
      <c r="F1998" s="44">
        <v>1</v>
      </c>
      <c r="G1998" s="44" t="s">
        <v>108</v>
      </c>
      <c r="H1998" s="44" t="s">
        <v>1095</v>
      </c>
      <c r="I1998"/>
      <c r="J1998" t="s">
        <v>86</v>
      </c>
      <c r="K1998">
        <v>61</v>
      </c>
      <c r="L1998">
        <f t="shared" si="30"/>
        <v>154.94</v>
      </c>
      <c r="M1998">
        <v>70</v>
      </c>
      <c r="N1998">
        <f t="shared" si="31"/>
        <v>177.8</v>
      </c>
      <c r="O1998">
        <v>0</v>
      </c>
      <c r="P1998" t="s">
        <v>102</v>
      </c>
      <c r="R1998"/>
      <c r="S1998" s="45" t="s">
        <v>562</v>
      </c>
    </row>
    <row r="1999" spans="1:19" x14ac:dyDescent="0.35">
      <c r="A1999" s="23">
        <v>40754</v>
      </c>
      <c r="B1999" s="44">
        <v>2011</v>
      </c>
      <c r="C1999" s="25">
        <v>7</v>
      </c>
      <c r="D1999" s="46">
        <v>30</v>
      </c>
      <c r="E1999" t="s">
        <v>971</v>
      </c>
      <c r="F1999" s="44">
        <v>1</v>
      </c>
      <c r="G1999" s="44" t="s">
        <v>108</v>
      </c>
      <c r="H1999" s="44" t="s">
        <v>1096</v>
      </c>
      <c r="I1999"/>
      <c r="J1999" t="s">
        <v>86</v>
      </c>
      <c r="K1999">
        <v>65</v>
      </c>
      <c r="L1999">
        <f t="shared" si="30"/>
        <v>165.1</v>
      </c>
      <c r="M1999">
        <v>71</v>
      </c>
      <c r="N1999">
        <f t="shared" si="31"/>
        <v>180.34</v>
      </c>
      <c r="O1999">
        <v>0</v>
      </c>
      <c r="P1999" s="45" t="s">
        <v>102</v>
      </c>
      <c r="Q1999" s="45"/>
      <c r="R1999"/>
    </row>
    <row r="2000" spans="1:19" x14ac:dyDescent="0.35">
      <c r="A2000" s="23">
        <v>40754</v>
      </c>
      <c r="B2000" s="44">
        <v>2011</v>
      </c>
      <c r="C2000" s="25">
        <v>7</v>
      </c>
      <c r="D2000" s="46">
        <v>30</v>
      </c>
      <c r="E2000" t="s">
        <v>94</v>
      </c>
      <c r="F2000" s="44">
        <v>1</v>
      </c>
      <c r="G2000" s="44" t="s">
        <v>108</v>
      </c>
      <c r="H2000" s="44" t="s">
        <v>923</v>
      </c>
      <c r="I2000"/>
      <c r="J2000" t="s">
        <v>86</v>
      </c>
      <c r="K2000">
        <v>69</v>
      </c>
      <c r="L2000">
        <f t="shared" si="30"/>
        <v>175.26</v>
      </c>
      <c r="M2000">
        <v>78</v>
      </c>
      <c r="N2000">
        <f t="shared" si="31"/>
        <v>198.12</v>
      </c>
      <c r="O2000">
        <v>0</v>
      </c>
      <c r="P2000" t="s">
        <v>102</v>
      </c>
      <c r="R2000">
        <v>1</v>
      </c>
      <c r="S2000" s="45" t="s">
        <v>562</v>
      </c>
    </row>
    <row r="2001" spans="1:19" x14ac:dyDescent="0.35">
      <c r="A2001" s="23">
        <v>40755</v>
      </c>
      <c r="B2001" s="44">
        <v>2011</v>
      </c>
      <c r="C2001" s="25">
        <v>7</v>
      </c>
      <c r="D2001" s="46">
        <v>31</v>
      </c>
      <c r="E2001" t="s">
        <v>117</v>
      </c>
      <c r="F2001" s="44">
        <v>1</v>
      </c>
      <c r="G2001" s="44" t="s">
        <v>1064</v>
      </c>
      <c r="H2001" s="44" t="s">
        <v>1097</v>
      </c>
      <c r="I2001"/>
      <c r="J2001" t="s">
        <v>86</v>
      </c>
      <c r="K2001">
        <v>62</v>
      </c>
      <c r="L2001">
        <f t="shared" si="30"/>
        <v>157.47999999999999</v>
      </c>
      <c r="M2001">
        <v>69</v>
      </c>
      <c r="N2001">
        <f t="shared" si="31"/>
        <v>175.26</v>
      </c>
      <c r="O2001">
        <v>1</v>
      </c>
      <c r="P2001" t="s">
        <v>100</v>
      </c>
      <c r="R2001"/>
    </row>
    <row r="2002" spans="1:19" x14ac:dyDescent="0.35">
      <c r="A2002" s="23">
        <v>40755</v>
      </c>
      <c r="B2002" s="44">
        <v>2011</v>
      </c>
      <c r="C2002" s="25">
        <v>7</v>
      </c>
      <c r="D2002" s="46">
        <v>31</v>
      </c>
      <c r="E2002" t="s">
        <v>123</v>
      </c>
      <c r="F2002" s="44">
        <v>1</v>
      </c>
      <c r="G2002" s="44"/>
      <c r="H2002" s="44"/>
      <c r="I2002"/>
      <c r="J2002" t="s">
        <v>87</v>
      </c>
      <c r="K2002">
        <v>76</v>
      </c>
      <c r="L2002">
        <f t="shared" si="30"/>
        <v>193.04</v>
      </c>
      <c r="M2002">
        <v>85</v>
      </c>
      <c r="N2002">
        <f t="shared" si="31"/>
        <v>215.9</v>
      </c>
      <c r="O2002">
        <v>1</v>
      </c>
      <c r="P2002" t="s">
        <v>101</v>
      </c>
      <c r="R2002"/>
    </row>
    <row r="2003" spans="1:19" x14ac:dyDescent="0.35">
      <c r="A2003" s="23">
        <v>40755</v>
      </c>
      <c r="B2003" s="44">
        <v>2011</v>
      </c>
      <c r="C2003" s="25">
        <v>7</v>
      </c>
      <c r="D2003" s="46">
        <v>31</v>
      </c>
      <c r="E2003" t="s">
        <v>960</v>
      </c>
      <c r="F2003" s="44">
        <v>1</v>
      </c>
      <c r="G2003" s="44"/>
      <c r="H2003" s="44"/>
      <c r="I2003"/>
      <c r="J2003" t="s">
        <v>86</v>
      </c>
      <c r="K2003">
        <v>75</v>
      </c>
      <c r="L2003">
        <f t="shared" si="30"/>
        <v>190.5</v>
      </c>
      <c r="M2003">
        <v>81</v>
      </c>
      <c r="N2003">
        <f t="shared" si="31"/>
        <v>205.74</v>
      </c>
      <c r="O2003">
        <v>1</v>
      </c>
      <c r="P2003" s="45" t="s">
        <v>101</v>
      </c>
      <c r="Q2003" s="45"/>
      <c r="R2003"/>
    </row>
    <row r="2004" spans="1:19" x14ac:dyDescent="0.35">
      <c r="A2004" s="23">
        <v>40755</v>
      </c>
      <c r="B2004" s="44">
        <v>2011</v>
      </c>
      <c r="C2004" s="25">
        <v>7</v>
      </c>
      <c r="D2004" s="46">
        <v>31</v>
      </c>
      <c r="E2004" t="s">
        <v>117</v>
      </c>
      <c r="F2004" s="44">
        <v>1</v>
      </c>
      <c r="G2004" s="44" t="s">
        <v>108</v>
      </c>
      <c r="H2004" s="44" t="s">
        <v>1098</v>
      </c>
      <c r="I2004"/>
      <c r="J2004" t="s">
        <v>87</v>
      </c>
      <c r="K2004">
        <v>64</v>
      </c>
      <c r="L2004">
        <f t="shared" si="30"/>
        <v>162.56</v>
      </c>
      <c r="M2004">
        <v>72</v>
      </c>
      <c r="N2004">
        <f t="shared" si="31"/>
        <v>182.88</v>
      </c>
      <c r="O2004">
        <v>0</v>
      </c>
      <c r="P2004" t="s">
        <v>102</v>
      </c>
      <c r="R2004"/>
      <c r="S2004" t="s">
        <v>562</v>
      </c>
    </row>
    <row r="2005" spans="1:19" x14ac:dyDescent="0.35">
      <c r="A2005" s="23">
        <v>40755</v>
      </c>
      <c r="B2005" s="44">
        <v>2011</v>
      </c>
      <c r="C2005" s="25">
        <v>7</v>
      </c>
      <c r="D2005" s="46">
        <v>31</v>
      </c>
      <c r="E2005" t="s">
        <v>117</v>
      </c>
      <c r="F2005" s="44">
        <v>1</v>
      </c>
      <c r="G2005" s="44" t="s">
        <v>108</v>
      </c>
      <c r="H2005" s="44" t="s">
        <v>1099</v>
      </c>
      <c r="I2005"/>
      <c r="J2005" s="45" t="s">
        <v>86</v>
      </c>
      <c r="K2005">
        <v>46</v>
      </c>
      <c r="L2005">
        <f t="shared" si="30"/>
        <v>116.84</v>
      </c>
      <c r="M2005">
        <v>53</v>
      </c>
      <c r="N2005">
        <f t="shared" si="31"/>
        <v>134.62</v>
      </c>
      <c r="O2005">
        <v>0</v>
      </c>
      <c r="P2005" t="s">
        <v>102</v>
      </c>
      <c r="R2005"/>
    </row>
    <row r="2006" spans="1:19" x14ac:dyDescent="0.35">
      <c r="A2006" s="23">
        <v>40755</v>
      </c>
      <c r="B2006" s="44">
        <v>2011</v>
      </c>
      <c r="C2006" s="25">
        <v>7</v>
      </c>
      <c r="D2006" s="46">
        <v>31</v>
      </c>
      <c r="E2006" t="s">
        <v>94</v>
      </c>
      <c r="F2006" s="44">
        <v>1</v>
      </c>
      <c r="G2006" s="44" t="s">
        <v>108</v>
      </c>
      <c r="H2006" s="44" t="s">
        <v>1100</v>
      </c>
      <c r="I2006"/>
      <c r="J2006" t="s">
        <v>87</v>
      </c>
      <c r="K2006">
        <v>68</v>
      </c>
      <c r="L2006">
        <f t="shared" si="30"/>
        <v>172.72</v>
      </c>
      <c r="M2006">
        <v>75</v>
      </c>
      <c r="N2006">
        <f t="shared" si="31"/>
        <v>190.5</v>
      </c>
      <c r="O2006">
        <v>0</v>
      </c>
      <c r="P2006" t="s">
        <v>102</v>
      </c>
      <c r="R2006"/>
      <c r="S2006" t="s">
        <v>562</v>
      </c>
    </row>
    <row r="2007" spans="1:19" x14ac:dyDescent="0.35">
      <c r="A2007" s="23">
        <v>40755</v>
      </c>
      <c r="B2007" s="44">
        <v>2011</v>
      </c>
      <c r="C2007" s="25">
        <v>7</v>
      </c>
      <c r="D2007" s="46">
        <v>31</v>
      </c>
      <c r="E2007" t="s">
        <v>94</v>
      </c>
      <c r="F2007" s="44">
        <v>1</v>
      </c>
      <c r="G2007" s="44" t="s">
        <v>108</v>
      </c>
      <c r="H2007" s="44" t="s">
        <v>945</v>
      </c>
      <c r="I2007" s="45" t="s">
        <v>946</v>
      </c>
      <c r="J2007" s="26" t="s">
        <v>1332</v>
      </c>
      <c r="K2007">
        <v>72</v>
      </c>
      <c r="L2007">
        <f t="shared" si="30"/>
        <v>182.88</v>
      </c>
      <c r="M2007">
        <v>82</v>
      </c>
      <c r="N2007">
        <f t="shared" si="31"/>
        <v>208.28</v>
      </c>
      <c r="O2007">
        <v>0</v>
      </c>
      <c r="P2007" t="s">
        <v>102</v>
      </c>
      <c r="R2007">
        <v>1</v>
      </c>
      <c r="S2007" s="45" t="s">
        <v>1101</v>
      </c>
    </row>
    <row r="2008" spans="1:19" x14ac:dyDescent="0.35">
      <c r="A2008" s="23">
        <v>40756</v>
      </c>
      <c r="B2008" s="44">
        <v>2011</v>
      </c>
      <c r="C2008" s="33">
        <v>8</v>
      </c>
      <c r="D2008" s="33">
        <v>1</v>
      </c>
      <c r="E2008" s="34" t="s">
        <v>94</v>
      </c>
      <c r="F2008" s="44">
        <v>1</v>
      </c>
      <c r="G2008" s="44" t="s">
        <v>449</v>
      </c>
      <c r="H2008" s="44">
        <v>2294</v>
      </c>
      <c r="I2008"/>
      <c r="J2008" t="s">
        <v>87</v>
      </c>
      <c r="K2008">
        <v>62</v>
      </c>
      <c r="L2008">
        <f t="shared" si="30"/>
        <v>157.47999999999999</v>
      </c>
      <c r="M2008">
        <v>67</v>
      </c>
      <c r="N2008">
        <f t="shared" si="31"/>
        <v>170.18</v>
      </c>
      <c r="O2008">
        <v>0</v>
      </c>
      <c r="P2008" t="s">
        <v>102</v>
      </c>
      <c r="R2008">
        <v>1</v>
      </c>
      <c r="S2008" t="s">
        <v>562</v>
      </c>
    </row>
    <row r="2009" spans="1:19" x14ac:dyDescent="0.35">
      <c r="A2009" s="23">
        <v>40756</v>
      </c>
      <c r="B2009" s="44">
        <v>2011</v>
      </c>
      <c r="C2009" s="33">
        <v>8</v>
      </c>
      <c r="D2009" s="33">
        <v>1</v>
      </c>
      <c r="E2009" s="34" t="s">
        <v>93</v>
      </c>
      <c r="F2009" s="44">
        <v>1</v>
      </c>
      <c r="G2009" s="44"/>
      <c r="H2009" s="44"/>
      <c r="I2009"/>
      <c r="J2009" s="34" t="s">
        <v>86</v>
      </c>
      <c r="K2009">
        <v>65</v>
      </c>
      <c r="L2009">
        <f t="shared" si="30"/>
        <v>165.1</v>
      </c>
      <c r="M2009">
        <v>72</v>
      </c>
      <c r="N2009">
        <f t="shared" si="31"/>
        <v>182.88</v>
      </c>
      <c r="O2009">
        <v>1</v>
      </c>
      <c r="P2009" t="s">
        <v>101</v>
      </c>
      <c r="R2009"/>
    </row>
    <row r="2010" spans="1:19" x14ac:dyDescent="0.35">
      <c r="A2010" s="23">
        <v>40756</v>
      </c>
      <c r="B2010" s="44">
        <v>2011</v>
      </c>
      <c r="C2010" s="33">
        <v>8</v>
      </c>
      <c r="D2010" s="33">
        <v>1</v>
      </c>
      <c r="E2010" s="34" t="s">
        <v>117</v>
      </c>
      <c r="F2010" s="44">
        <v>1</v>
      </c>
      <c r="G2010" s="44"/>
      <c r="H2010" s="44"/>
      <c r="I2010"/>
      <c r="J2010" t="s">
        <v>86</v>
      </c>
      <c r="K2010">
        <v>62</v>
      </c>
      <c r="L2010">
        <f t="shared" si="30"/>
        <v>157.47999999999999</v>
      </c>
      <c r="M2010">
        <v>71</v>
      </c>
      <c r="N2010">
        <f t="shared" si="31"/>
        <v>180.34</v>
      </c>
      <c r="O2010">
        <v>1</v>
      </c>
      <c r="P2010" t="s">
        <v>101</v>
      </c>
      <c r="R2010"/>
      <c r="S2010" s="45" t="s">
        <v>562</v>
      </c>
    </row>
    <row r="2011" spans="1:19" x14ac:dyDescent="0.35">
      <c r="A2011" s="23">
        <v>40756</v>
      </c>
      <c r="B2011" s="44">
        <v>2011</v>
      </c>
      <c r="C2011" s="33">
        <v>8</v>
      </c>
      <c r="D2011" s="33">
        <v>1</v>
      </c>
      <c r="E2011" s="34" t="s">
        <v>93</v>
      </c>
      <c r="F2011" s="44">
        <v>1</v>
      </c>
      <c r="G2011" s="44"/>
      <c r="H2011" s="44"/>
      <c r="I2011"/>
      <c r="J2011" s="34" t="s">
        <v>87</v>
      </c>
      <c r="K2011">
        <v>71</v>
      </c>
      <c r="L2011">
        <f t="shared" si="30"/>
        <v>180.34</v>
      </c>
      <c r="M2011">
        <v>79</v>
      </c>
      <c r="N2011">
        <f t="shared" si="31"/>
        <v>200.66</v>
      </c>
      <c r="O2011">
        <v>1</v>
      </c>
      <c r="P2011" t="s">
        <v>101</v>
      </c>
      <c r="R2011"/>
    </row>
    <row r="2012" spans="1:19" x14ac:dyDescent="0.35">
      <c r="A2012" s="23">
        <v>40756</v>
      </c>
      <c r="B2012" s="44">
        <v>2011</v>
      </c>
      <c r="C2012" s="33">
        <v>8</v>
      </c>
      <c r="D2012" s="33">
        <v>1</v>
      </c>
      <c r="E2012" s="34" t="s">
        <v>94</v>
      </c>
      <c r="F2012" s="44">
        <v>1</v>
      </c>
      <c r="G2012" s="44" t="s">
        <v>108</v>
      </c>
      <c r="H2012" s="44" t="s">
        <v>1102</v>
      </c>
      <c r="I2012"/>
      <c r="J2012" t="s">
        <v>87</v>
      </c>
      <c r="K2012">
        <v>68</v>
      </c>
      <c r="L2012">
        <f t="shared" si="30"/>
        <v>172.72</v>
      </c>
      <c r="M2012">
        <v>75</v>
      </c>
      <c r="N2012">
        <f t="shared" si="31"/>
        <v>190.5</v>
      </c>
      <c r="O2012">
        <v>0</v>
      </c>
      <c r="P2012" t="s">
        <v>102</v>
      </c>
      <c r="R2012"/>
      <c r="S2012" t="s">
        <v>562</v>
      </c>
    </row>
    <row r="2013" spans="1:19" x14ac:dyDescent="0.35">
      <c r="A2013" s="23">
        <v>40756</v>
      </c>
      <c r="B2013" s="44">
        <v>2011</v>
      </c>
      <c r="C2013" s="33">
        <v>8</v>
      </c>
      <c r="D2013" s="33">
        <v>1</v>
      </c>
      <c r="E2013" s="34" t="s">
        <v>94</v>
      </c>
      <c r="F2013" s="44">
        <v>1</v>
      </c>
      <c r="G2013" s="44" t="s">
        <v>108</v>
      </c>
      <c r="H2013" s="44" t="s">
        <v>1103</v>
      </c>
      <c r="I2013"/>
      <c r="J2013" t="s">
        <v>87</v>
      </c>
      <c r="K2013">
        <v>70</v>
      </c>
      <c r="L2013">
        <f t="shared" si="30"/>
        <v>177.8</v>
      </c>
      <c r="M2013">
        <v>77</v>
      </c>
      <c r="N2013">
        <f t="shared" si="31"/>
        <v>195.58</v>
      </c>
      <c r="O2013">
        <v>0</v>
      </c>
      <c r="P2013" t="s">
        <v>102</v>
      </c>
      <c r="R2013"/>
      <c r="S2013" t="s">
        <v>562</v>
      </c>
    </row>
    <row r="2014" spans="1:19" x14ac:dyDescent="0.35">
      <c r="A2014" s="23">
        <v>40756</v>
      </c>
      <c r="B2014" s="44">
        <v>2011</v>
      </c>
      <c r="C2014" s="33">
        <v>8</v>
      </c>
      <c r="D2014" s="33">
        <v>1</v>
      </c>
      <c r="E2014" s="34" t="s">
        <v>94</v>
      </c>
      <c r="F2014" s="44">
        <v>1</v>
      </c>
      <c r="G2014" s="44" t="s">
        <v>108</v>
      </c>
      <c r="H2014" s="44" t="s">
        <v>940</v>
      </c>
      <c r="I2014" s="34"/>
      <c r="J2014" s="26" t="s">
        <v>1332</v>
      </c>
      <c r="K2014" s="34">
        <v>75</v>
      </c>
      <c r="L2014">
        <f t="shared" si="30"/>
        <v>190.5</v>
      </c>
      <c r="M2014" s="34">
        <v>86</v>
      </c>
      <c r="N2014">
        <f t="shared" si="31"/>
        <v>218.44</v>
      </c>
      <c r="O2014">
        <v>0</v>
      </c>
      <c r="P2014" s="34" t="s">
        <v>102</v>
      </c>
      <c r="Q2014" s="34"/>
      <c r="R2014">
        <v>1</v>
      </c>
      <c r="S2014" s="45" t="s">
        <v>1101</v>
      </c>
    </row>
    <row r="2015" spans="1:19" x14ac:dyDescent="0.35">
      <c r="A2015" s="23">
        <v>40757</v>
      </c>
      <c r="B2015" s="44">
        <v>2011</v>
      </c>
      <c r="C2015" s="33">
        <v>8</v>
      </c>
      <c r="D2015" s="33">
        <v>2</v>
      </c>
      <c r="E2015" s="34" t="s">
        <v>94</v>
      </c>
      <c r="F2015" s="44">
        <v>1</v>
      </c>
      <c r="G2015" t="s">
        <v>907</v>
      </c>
      <c r="H2015">
        <v>3110</v>
      </c>
      <c r="I2015" s="34"/>
      <c r="J2015" s="26" t="s">
        <v>1332</v>
      </c>
      <c r="K2015">
        <v>71</v>
      </c>
      <c r="L2015">
        <f t="shared" si="30"/>
        <v>180.34</v>
      </c>
      <c r="M2015">
        <v>80</v>
      </c>
      <c r="N2015">
        <f t="shared" si="31"/>
        <v>203.2</v>
      </c>
      <c r="O2015">
        <v>0</v>
      </c>
      <c r="P2015" t="s">
        <v>102</v>
      </c>
      <c r="R2015"/>
      <c r="S2015" t="s">
        <v>907</v>
      </c>
    </row>
    <row r="2016" spans="1:19" x14ac:dyDescent="0.35">
      <c r="A2016" s="23">
        <v>40757</v>
      </c>
      <c r="B2016" s="44">
        <v>2011</v>
      </c>
      <c r="C2016" s="33">
        <v>8</v>
      </c>
      <c r="D2016" s="33">
        <v>2</v>
      </c>
      <c r="E2016" s="34" t="s">
        <v>94</v>
      </c>
      <c r="F2016" s="44">
        <v>1</v>
      </c>
      <c r="G2016" s="44"/>
      <c r="H2016" s="44"/>
      <c r="I2016"/>
      <c r="J2016" s="34" t="s">
        <v>86</v>
      </c>
      <c r="K2016">
        <v>59</v>
      </c>
      <c r="L2016">
        <f t="shared" si="30"/>
        <v>149.86000000000001</v>
      </c>
      <c r="M2016">
        <v>65</v>
      </c>
      <c r="N2016">
        <f t="shared" si="31"/>
        <v>165.1</v>
      </c>
      <c r="O2016">
        <v>1</v>
      </c>
      <c r="P2016" t="s">
        <v>101</v>
      </c>
      <c r="R2016"/>
    </row>
    <row r="2017" spans="1:19" x14ac:dyDescent="0.35">
      <c r="A2017" s="23">
        <v>40757</v>
      </c>
      <c r="B2017" s="44">
        <v>2011</v>
      </c>
      <c r="C2017" s="33">
        <v>8</v>
      </c>
      <c r="D2017" s="33">
        <v>2</v>
      </c>
      <c r="E2017" s="34" t="s">
        <v>117</v>
      </c>
      <c r="F2017" s="44">
        <v>1</v>
      </c>
      <c r="G2017" s="44"/>
      <c r="H2017" s="44"/>
      <c r="I2017"/>
      <c r="J2017" s="34" t="s">
        <v>86</v>
      </c>
      <c r="K2017">
        <v>66</v>
      </c>
      <c r="L2017">
        <f t="shared" si="30"/>
        <v>167.64000000000001</v>
      </c>
      <c r="M2017">
        <v>73</v>
      </c>
      <c r="N2017">
        <f t="shared" si="31"/>
        <v>185.42000000000002</v>
      </c>
      <c r="O2017">
        <v>1</v>
      </c>
      <c r="P2017" t="s">
        <v>101</v>
      </c>
      <c r="R2017"/>
    </row>
    <row r="2018" spans="1:19" x14ac:dyDescent="0.35">
      <c r="A2018" s="23">
        <v>40757</v>
      </c>
      <c r="B2018" s="44">
        <v>2011</v>
      </c>
      <c r="C2018" s="33">
        <v>8</v>
      </c>
      <c r="D2018" s="33">
        <v>2</v>
      </c>
      <c r="E2018" s="34" t="s">
        <v>94</v>
      </c>
      <c r="F2018" s="44">
        <v>1</v>
      </c>
      <c r="G2018" s="44"/>
      <c r="H2018" s="44"/>
      <c r="I2018"/>
      <c r="J2018" s="34" t="s">
        <v>86</v>
      </c>
      <c r="K2018">
        <v>64</v>
      </c>
      <c r="L2018">
        <f t="shared" si="30"/>
        <v>162.56</v>
      </c>
      <c r="M2018">
        <v>69</v>
      </c>
      <c r="N2018">
        <f t="shared" si="31"/>
        <v>175.26</v>
      </c>
      <c r="O2018">
        <v>1</v>
      </c>
      <c r="P2018" t="s">
        <v>101</v>
      </c>
      <c r="R2018"/>
    </row>
    <row r="2019" spans="1:19" x14ac:dyDescent="0.35">
      <c r="A2019" s="23">
        <v>40757</v>
      </c>
      <c r="B2019" s="44">
        <v>2011</v>
      </c>
      <c r="C2019" s="33">
        <v>8</v>
      </c>
      <c r="D2019" s="33">
        <v>2</v>
      </c>
      <c r="E2019" s="34" t="s">
        <v>94</v>
      </c>
      <c r="F2019" s="44">
        <v>1</v>
      </c>
      <c r="G2019" s="44"/>
      <c r="H2019" s="44"/>
      <c r="I2019" s="34"/>
      <c r="J2019" s="34" t="s">
        <v>86</v>
      </c>
      <c r="K2019">
        <v>60</v>
      </c>
      <c r="L2019">
        <f t="shared" si="30"/>
        <v>152.4</v>
      </c>
      <c r="M2019">
        <v>66</v>
      </c>
      <c r="N2019">
        <f t="shared" si="31"/>
        <v>167.64000000000001</v>
      </c>
      <c r="O2019">
        <v>1</v>
      </c>
      <c r="P2019" t="s">
        <v>101</v>
      </c>
      <c r="R2019"/>
    </row>
    <row r="2020" spans="1:19" x14ac:dyDescent="0.35">
      <c r="A2020" s="23">
        <v>40757</v>
      </c>
      <c r="B2020" s="44">
        <v>2011</v>
      </c>
      <c r="C2020" s="33">
        <v>8</v>
      </c>
      <c r="D2020" s="33">
        <v>2</v>
      </c>
      <c r="E2020" s="34" t="s">
        <v>117</v>
      </c>
      <c r="F2020" s="44">
        <v>1</v>
      </c>
      <c r="G2020" s="44"/>
      <c r="H2020" s="44"/>
      <c r="I2020" s="34"/>
      <c r="J2020" s="34" t="s">
        <v>87</v>
      </c>
      <c r="K2020">
        <v>68</v>
      </c>
      <c r="L2020">
        <f t="shared" si="30"/>
        <v>172.72</v>
      </c>
      <c r="M2020">
        <v>75</v>
      </c>
      <c r="N2020">
        <f t="shared" si="31"/>
        <v>190.5</v>
      </c>
      <c r="O2020">
        <v>1</v>
      </c>
      <c r="P2020" t="s">
        <v>101</v>
      </c>
      <c r="R2020"/>
    </row>
    <row r="2021" spans="1:19" x14ac:dyDescent="0.35">
      <c r="A2021" s="23">
        <v>40757</v>
      </c>
      <c r="B2021" s="44">
        <v>2011</v>
      </c>
      <c r="C2021" s="33">
        <v>8</v>
      </c>
      <c r="D2021" s="33">
        <v>2</v>
      </c>
      <c r="E2021" s="34" t="s">
        <v>93</v>
      </c>
      <c r="F2021" s="44">
        <v>1</v>
      </c>
      <c r="G2021" s="44" t="s">
        <v>108</v>
      </c>
      <c r="H2021" s="44" t="s">
        <v>1104</v>
      </c>
      <c r="I2021" s="34"/>
      <c r="J2021" t="s">
        <v>87</v>
      </c>
      <c r="K2021">
        <v>69</v>
      </c>
      <c r="L2021">
        <f t="shared" si="30"/>
        <v>175.26</v>
      </c>
      <c r="M2021">
        <v>78</v>
      </c>
      <c r="N2021">
        <f t="shared" si="31"/>
        <v>198.12</v>
      </c>
      <c r="O2021">
        <v>0</v>
      </c>
      <c r="P2021" t="s">
        <v>102</v>
      </c>
      <c r="R2021"/>
      <c r="S2021" t="s">
        <v>562</v>
      </c>
    </row>
    <row r="2022" spans="1:19" x14ac:dyDescent="0.35">
      <c r="A2022" s="23">
        <v>40757</v>
      </c>
      <c r="B2022" s="44">
        <v>2011</v>
      </c>
      <c r="C2022" s="33">
        <v>8</v>
      </c>
      <c r="D2022" s="33">
        <v>2</v>
      </c>
      <c r="E2022" s="34" t="s">
        <v>93</v>
      </c>
      <c r="F2022" s="44">
        <v>1</v>
      </c>
      <c r="G2022" s="44" t="s">
        <v>108</v>
      </c>
      <c r="H2022" s="44" t="s">
        <v>1105</v>
      </c>
      <c r="I2022" s="34"/>
      <c r="J2022" t="s">
        <v>87</v>
      </c>
      <c r="K2022">
        <v>68</v>
      </c>
      <c r="L2022">
        <f t="shared" si="30"/>
        <v>172.72</v>
      </c>
      <c r="M2022">
        <v>77</v>
      </c>
      <c r="N2022">
        <f t="shared" si="31"/>
        <v>195.58</v>
      </c>
      <c r="O2022">
        <v>0</v>
      </c>
      <c r="P2022" t="s">
        <v>102</v>
      </c>
      <c r="R2022"/>
      <c r="S2022" t="s">
        <v>562</v>
      </c>
    </row>
    <row r="2023" spans="1:19" x14ac:dyDescent="0.35">
      <c r="A2023" s="23">
        <v>40757</v>
      </c>
      <c r="B2023" s="44">
        <v>2011</v>
      </c>
      <c r="C2023" s="33">
        <v>8</v>
      </c>
      <c r="D2023" s="33">
        <v>2</v>
      </c>
      <c r="E2023" s="34" t="s">
        <v>123</v>
      </c>
      <c r="F2023" s="44">
        <v>1</v>
      </c>
      <c r="G2023" s="44" t="s">
        <v>108</v>
      </c>
      <c r="H2023" s="44" t="s">
        <v>1106</v>
      </c>
      <c r="I2023" s="34"/>
      <c r="J2023" t="s">
        <v>87</v>
      </c>
      <c r="K2023">
        <v>73</v>
      </c>
      <c r="L2023">
        <f t="shared" si="30"/>
        <v>185.42000000000002</v>
      </c>
      <c r="M2023">
        <v>83</v>
      </c>
      <c r="N2023">
        <f t="shared" si="31"/>
        <v>210.82</v>
      </c>
      <c r="O2023">
        <v>0</v>
      </c>
      <c r="P2023" t="s">
        <v>102</v>
      </c>
      <c r="R2023"/>
      <c r="S2023" t="s">
        <v>562</v>
      </c>
    </row>
    <row r="2024" spans="1:19" x14ac:dyDescent="0.35">
      <c r="A2024" s="23">
        <v>40757</v>
      </c>
      <c r="B2024" s="44">
        <v>2011</v>
      </c>
      <c r="C2024" s="33">
        <v>8</v>
      </c>
      <c r="D2024" s="33">
        <v>2</v>
      </c>
      <c r="E2024" s="34" t="s">
        <v>123</v>
      </c>
      <c r="F2024" s="44">
        <v>1</v>
      </c>
      <c r="G2024" s="44" t="s">
        <v>108</v>
      </c>
      <c r="H2024" s="44" t="s">
        <v>1061</v>
      </c>
      <c r="I2024" s="34"/>
      <c r="J2024" t="s">
        <v>87</v>
      </c>
      <c r="K2024">
        <v>73</v>
      </c>
      <c r="L2024">
        <f t="shared" si="30"/>
        <v>185.42000000000002</v>
      </c>
      <c r="M2024">
        <v>82</v>
      </c>
      <c r="N2024">
        <f t="shared" si="31"/>
        <v>208.28</v>
      </c>
      <c r="O2024">
        <v>0</v>
      </c>
      <c r="P2024" t="s">
        <v>102</v>
      </c>
      <c r="R2024">
        <v>1</v>
      </c>
      <c r="S2024" t="s">
        <v>562</v>
      </c>
    </row>
    <row r="2025" spans="1:19" x14ac:dyDescent="0.35">
      <c r="A2025" s="23">
        <v>40757</v>
      </c>
      <c r="B2025" s="44">
        <v>2011</v>
      </c>
      <c r="C2025" s="33">
        <v>8</v>
      </c>
      <c r="D2025" s="33">
        <v>2</v>
      </c>
      <c r="E2025" s="34" t="s">
        <v>94</v>
      </c>
      <c r="F2025" s="44">
        <v>1</v>
      </c>
      <c r="G2025" s="44" t="s">
        <v>108</v>
      </c>
      <c r="H2025" s="44" t="s">
        <v>1042</v>
      </c>
      <c r="I2025" s="34"/>
      <c r="J2025" t="s">
        <v>87</v>
      </c>
      <c r="K2025">
        <v>65</v>
      </c>
      <c r="L2025">
        <f t="shared" si="30"/>
        <v>165.1</v>
      </c>
      <c r="M2025">
        <v>73</v>
      </c>
      <c r="N2025">
        <f t="shared" si="31"/>
        <v>185.42000000000002</v>
      </c>
      <c r="O2025">
        <v>0</v>
      </c>
      <c r="P2025" t="s">
        <v>102</v>
      </c>
      <c r="R2025">
        <v>1</v>
      </c>
      <c r="S2025" t="s">
        <v>562</v>
      </c>
    </row>
    <row r="2026" spans="1:19" x14ac:dyDescent="0.35">
      <c r="A2026" s="23">
        <v>40758</v>
      </c>
      <c r="B2026" s="44">
        <v>2011</v>
      </c>
      <c r="C2026" s="33">
        <v>8</v>
      </c>
      <c r="D2026" s="25">
        <v>3</v>
      </c>
      <c r="E2026" t="s">
        <v>93</v>
      </c>
      <c r="F2026" s="44">
        <v>1</v>
      </c>
      <c r="G2026" s="44"/>
      <c r="H2026" s="44"/>
      <c r="I2026"/>
      <c r="J2026" t="s">
        <v>87</v>
      </c>
      <c r="K2026">
        <v>75</v>
      </c>
      <c r="L2026">
        <f t="shared" si="30"/>
        <v>190.5</v>
      </c>
      <c r="M2026">
        <v>83</v>
      </c>
      <c r="N2026">
        <f t="shared" si="31"/>
        <v>210.82</v>
      </c>
      <c r="O2026">
        <v>1</v>
      </c>
      <c r="P2026" t="s">
        <v>101</v>
      </c>
      <c r="R2026"/>
      <c r="S2026" t="s">
        <v>562</v>
      </c>
    </row>
    <row r="2027" spans="1:19" x14ac:dyDescent="0.35">
      <c r="A2027" s="23">
        <v>40758</v>
      </c>
      <c r="B2027" s="44">
        <v>2011</v>
      </c>
      <c r="C2027" s="33">
        <v>8</v>
      </c>
      <c r="D2027" s="25">
        <v>3</v>
      </c>
      <c r="E2027" t="s">
        <v>117</v>
      </c>
      <c r="F2027" s="44">
        <v>1</v>
      </c>
      <c r="G2027" s="44" t="s">
        <v>1064</v>
      </c>
      <c r="H2027" s="44" t="s">
        <v>406</v>
      </c>
      <c r="I2027"/>
      <c r="J2027" t="s">
        <v>87</v>
      </c>
      <c r="K2027">
        <v>70</v>
      </c>
      <c r="L2027">
        <f t="shared" si="30"/>
        <v>177.8</v>
      </c>
      <c r="M2027">
        <v>78</v>
      </c>
      <c r="N2027">
        <f t="shared" si="31"/>
        <v>198.12</v>
      </c>
      <c r="O2027">
        <v>1</v>
      </c>
      <c r="P2027" t="s">
        <v>100</v>
      </c>
      <c r="R2027"/>
    </row>
    <row r="2028" spans="1:19" x14ac:dyDescent="0.35">
      <c r="A2028" s="23">
        <v>40758</v>
      </c>
      <c r="B2028" s="44">
        <v>2011</v>
      </c>
      <c r="C2028" s="33">
        <v>8</v>
      </c>
      <c r="D2028" s="25">
        <v>3</v>
      </c>
      <c r="E2028" t="s">
        <v>117</v>
      </c>
      <c r="F2028" s="44">
        <v>1</v>
      </c>
      <c r="G2028" s="44" t="s">
        <v>108</v>
      </c>
      <c r="H2028" s="44" t="s">
        <v>1107</v>
      </c>
      <c r="I2028"/>
      <c r="J2028" t="s">
        <v>86</v>
      </c>
      <c r="K2028">
        <v>64</v>
      </c>
      <c r="L2028">
        <f t="shared" si="30"/>
        <v>162.56</v>
      </c>
      <c r="M2028">
        <v>72</v>
      </c>
      <c r="N2028">
        <f t="shared" si="31"/>
        <v>182.88</v>
      </c>
      <c r="O2028">
        <v>0</v>
      </c>
      <c r="P2028" t="s">
        <v>102</v>
      </c>
      <c r="R2028"/>
      <c r="S2028" s="45" t="s">
        <v>562</v>
      </c>
    </row>
    <row r="2029" spans="1:19" x14ac:dyDescent="0.35">
      <c r="A2029" s="23">
        <v>40759</v>
      </c>
      <c r="B2029" s="44">
        <v>2011</v>
      </c>
      <c r="C2029" s="33">
        <v>8</v>
      </c>
      <c r="D2029" s="25">
        <v>4</v>
      </c>
      <c r="E2029" t="s">
        <v>94</v>
      </c>
      <c r="F2029" s="44">
        <v>1</v>
      </c>
      <c r="G2029" t="s">
        <v>907</v>
      </c>
      <c r="H2029">
        <v>3110</v>
      </c>
      <c r="I2029"/>
      <c r="J2029" s="26" t="s">
        <v>1332</v>
      </c>
      <c r="K2029">
        <v>71</v>
      </c>
      <c r="L2029">
        <f t="shared" si="30"/>
        <v>180.34</v>
      </c>
      <c r="M2029">
        <v>80</v>
      </c>
      <c r="N2029">
        <f t="shared" si="31"/>
        <v>203.2</v>
      </c>
      <c r="O2029">
        <v>0</v>
      </c>
      <c r="P2029" t="s">
        <v>102</v>
      </c>
      <c r="R2029">
        <v>1</v>
      </c>
      <c r="S2029" t="s">
        <v>907</v>
      </c>
    </row>
    <row r="2030" spans="1:19" x14ac:dyDescent="0.35">
      <c r="A2030" s="23">
        <v>40759</v>
      </c>
      <c r="B2030" s="44">
        <v>2011</v>
      </c>
      <c r="C2030" s="33">
        <v>8</v>
      </c>
      <c r="D2030" s="25">
        <v>4</v>
      </c>
      <c r="E2030" t="s">
        <v>117</v>
      </c>
      <c r="F2030" s="44">
        <v>1</v>
      </c>
      <c r="G2030" s="44"/>
      <c r="H2030" s="44"/>
      <c r="I2030"/>
      <c r="J2030" t="s">
        <v>87</v>
      </c>
      <c r="K2030">
        <v>71</v>
      </c>
      <c r="L2030">
        <f t="shared" si="30"/>
        <v>180.34</v>
      </c>
      <c r="M2030">
        <v>79</v>
      </c>
      <c r="N2030">
        <f t="shared" si="31"/>
        <v>200.66</v>
      </c>
      <c r="O2030">
        <v>1</v>
      </c>
      <c r="P2030" t="s">
        <v>101</v>
      </c>
      <c r="R2030"/>
    </row>
    <row r="2031" spans="1:19" x14ac:dyDescent="0.35">
      <c r="A2031" s="23">
        <v>40759</v>
      </c>
      <c r="B2031" s="44">
        <v>2011</v>
      </c>
      <c r="C2031" s="33">
        <v>8</v>
      </c>
      <c r="D2031" s="25">
        <v>4</v>
      </c>
      <c r="E2031" t="s">
        <v>94</v>
      </c>
      <c r="F2031" s="44">
        <v>1</v>
      </c>
      <c r="G2031" s="44" t="s">
        <v>108</v>
      </c>
      <c r="H2031" s="44" t="s">
        <v>1107</v>
      </c>
      <c r="I2031" s="45"/>
      <c r="J2031" s="26" t="s">
        <v>1332</v>
      </c>
      <c r="K2031">
        <v>64</v>
      </c>
      <c r="L2031">
        <f t="shared" si="30"/>
        <v>162.56</v>
      </c>
      <c r="M2031">
        <v>72</v>
      </c>
      <c r="N2031">
        <f t="shared" si="31"/>
        <v>182.88</v>
      </c>
      <c r="O2031">
        <v>1</v>
      </c>
      <c r="P2031" s="45" t="s">
        <v>101</v>
      </c>
      <c r="Q2031" s="45"/>
      <c r="R2031">
        <v>1</v>
      </c>
      <c r="S2031" s="45"/>
    </row>
    <row r="2032" spans="1:19" x14ac:dyDescent="0.35">
      <c r="A2032" s="23">
        <v>40759</v>
      </c>
      <c r="B2032" s="44">
        <v>2011</v>
      </c>
      <c r="C2032" s="33">
        <v>8</v>
      </c>
      <c r="D2032" s="25">
        <v>4</v>
      </c>
      <c r="E2032" t="s">
        <v>94</v>
      </c>
      <c r="F2032" s="44">
        <v>1</v>
      </c>
      <c r="G2032" s="44" t="s">
        <v>108</v>
      </c>
      <c r="H2032" s="44" t="s">
        <v>1108</v>
      </c>
      <c r="I2032"/>
      <c r="J2032" t="s">
        <v>86</v>
      </c>
      <c r="K2032">
        <v>56</v>
      </c>
      <c r="L2032">
        <f t="shared" si="30"/>
        <v>142.24</v>
      </c>
      <c r="M2032">
        <v>63</v>
      </c>
      <c r="N2032">
        <f t="shared" si="31"/>
        <v>160.02000000000001</v>
      </c>
      <c r="O2032">
        <v>0</v>
      </c>
      <c r="P2032" t="s">
        <v>102</v>
      </c>
      <c r="R2032"/>
      <c r="S2032" s="45" t="s">
        <v>562</v>
      </c>
    </row>
    <row r="2033" spans="1:19" x14ac:dyDescent="0.35">
      <c r="A2033" s="23">
        <v>40759</v>
      </c>
      <c r="B2033" s="44">
        <v>2011</v>
      </c>
      <c r="C2033" s="33">
        <v>8</v>
      </c>
      <c r="D2033" s="25">
        <v>4</v>
      </c>
      <c r="E2033" t="s">
        <v>123</v>
      </c>
      <c r="F2033" s="44">
        <v>1</v>
      </c>
      <c r="G2033" s="44" t="s">
        <v>108</v>
      </c>
      <c r="H2033" s="44" t="s">
        <v>927</v>
      </c>
      <c r="I2033"/>
      <c r="J2033" s="45" t="s">
        <v>87</v>
      </c>
      <c r="K2033">
        <v>65</v>
      </c>
      <c r="L2033">
        <f t="shared" si="30"/>
        <v>165.1</v>
      </c>
      <c r="M2033">
        <v>75</v>
      </c>
      <c r="N2033">
        <f t="shared" si="31"/>
        <v>190.5</v>
      </c>
      <c r="O2033">
        <v>0</v>
      </c>
      <c r="P2033" t="s">
        <v>102</v>
      </c>
      <c r="R2033">
        <v>1</v>
      </c>
      <c r="S2033" t="s">
        <v>928</v>
      </c>
    </row>
    <row r="2034" spans="1:19" x14ac:dyDescent="0.35">
      <c r="A2034" s="23">
        <v>40760</v>
      </c>
      <c r="B2034" s="44">
        <v>2011</v>
      </c>
      <c r="C2034" s="33">
        <v>8</v>
      </c>
      <c r="D2034" s="25">
        <v>5</v>
      </c>
      <c r="E2034" t="s">
        <v>1171</v>
      </c>
      <c r="F2034" s="44">
        <v>1</v>
      </c>
      <c r="G2034" s="44"/>
      <c r="H2034" s="44"/>
      <c r="I2034"/>
      <c r="J2034" t="s">
        <v>86</v>
      </c>
      <c r="K2034">
        <v>68</v>
      </c>
      <c r="L2034">
        <f t="shared" si="30"/>
        <v>172.72</v>
      </c>
      <c r="M2034">
        <v>75</v>
      </c>
      <c r="N2034">
        <f t="shared" si="31"/>
        <v>190.5</v>
      </c>
      <c r="O2034">
        <v>1</v>
      </c>
      <c r="P2034" s="45" t="s">
        <v>101</v>
      </c>
      <c r="Q2034" s="45"/>
      <c r="R2034"/>
    </row>
    <row r="2035" spans="1:19" x14ac:dyDescent="0.35">
      <c r="A2035" s="23">
        <v>40760</v>
      </c>
      <c r="B2035" s="44">
        <v>2011</v>
      </c>
      <c r="C2035" s="33">
        <v>8</v>
      </c>
      <c r="D2035" s="25">
        <v>5</v>
      </c>
      <c r="E2035" t="s">
        <v>1171</v>
      </c>
      <c r="F2035" s="44">
        <v>1</v>
      </c>
      <c r="G2035" s="44"/>
      <c r="H2035" s="44"/>
      <c r="I2035"/>
      <c r="J2035" t="s">
        <v>87</v>
      </c>
      <c r="K2035">
        <v>81</v>
      </c>
      <c r="L2035">
        <f t="shared" si="30"/>
        <v>205.74</v>
      </c>
      <c r="M2035">
        <v>90</v>
      </c>
      <c r="N2035">
        <f t="shared" si="31"/>
        <v>228.6</v>
      </c>
      <c r="O2035">
        <v>1</v>
      </c>
      <c r="P2035" s="45" t="s">
        <v>101</v>
      </c>
      <c r="Q2035" s="45"/>
      <c r="R2035"/>
    </row>
    <row r="2036" spans="1:19" x14ac:dyDescent="0.35">
      <c r="A2036" s="23">
        <v>40760</v>
      </c>
      <c r="B2036" s="44">
        <v>2011</v>
      </c>
      <c r="C2036" s="33">
        <v>8</v>
      </c>
      <c r="D2036" s="25">
        <v>5</v>
      </c>
      <c r="E2036" t="s">
        <v>971</v>
      </c>
      <c r="F2036" s="44">
        <v>1</v>
      </c>
      <c r="G2036" s="44"/>
      <c r="H2036" s="44"/>
      <c r="I2036"/>
      <c r="J2036" t="s">
        <v>86</v>
      </c>
      <c r="K2036">
        <v>67</v>
      </c>
      <c r="L2036">
        <f t="shared" si="30"/>
        <v>170.18</v>
      </c>
      <c r="M2036">
        <v>75</v>
      </c>
      <c r="N2036">
        <f t="shared" si="31"/>
        <v>190.5</v>
      </c>
      <c r="O2036">
        <v>1</v>
      </c>
      <c r="P2036" s="45" t="s">
        <v>101</v>
      </c>
      <c r="Q2036" s="45"/>
      <c r="R2036"/>
    </row>
    <row r="2037" spans="1:19" x14ac:dyDescent="0.35">
      <c r="A2037" s="23">
        <v>40760</v>
      </c>
      <c r="B2037" s="44">
        <v>2011</v>
      </c>
      <c r="C2037" s="33">
        <v>8</v>
      </c>
      <c r="D2037" s="25">
        <v>5</v>
      </c>
      <c r="E2037" t="s">
        <v>960</v>
      </c>
      <c r="F2037" s="44">
        <v>1</v>
      </c>
      <c r="G2037" s="44"/>
      <c r="H2037" s="44"/>
      <c r="I2037"/>
      <c r="J2037" t="s">
        <v>86</v>
      </c>
      <c r="K2037">
        <v>75</v>
      </c>
      <c r="L2037">
        <f t="shared" si="30"/>
        <v>190.5</v>
      </c>
      <c r="M2037">
        <v>82</v>
      </c>
      <c r="N2037">
        <f t="shared" si="31"/>
        <v>208.28</v>
      </c>
      <c r="O2037">
        <v>1</v>
      </c>
      <c r="P2037" s="45" t="s">
        <v>101</v>
      </c>
      <c r="Q2037" s="45"/>
      <c r="R2037"/>
    </row>
    <row r="2038" spans="1:19" x14ac:dyDescent="0.35">
      <c r="A2038" s="23">
        <v>40760</v>
      </c>
      <c r="B2038" s="44">
        <v>2011</v>
      </c>
      <c r="C2038" s="33">
        <v>8</v>
      </c>
      <c r="D2038" s="25">
        <v>5</v>
      </c>
      <c r="E2038" t="s">
        <v>117</v>
      </c>
      <c r="F2038" s="44">
        <v>1</v>
      </c>
      <c r="G2038" s="44"/>
      <c r="H2038" s="44"/>
      <c r="I2038"/>
      <c r="J2038" t="s">
        <v>87</v>
      </c>
      <c r="K2038">
        <v>71</v>
      </c>
      <c r="L2038">
        <f t="shared" si="30"/>
        <v>180.34</v>
      </c>
      <c r="M2038">
        <v>79</v>
      </c>
      <c r="N2038">
        <f t="shared" si="31"/>
        <v>200.66</v>
      </c>
      <c r="O2038">
        <v>1</v>
      </c>
      <c r="P2038" t="s">
        <v>101</v>
      </c>
      <c r="R2038"/>
    </row>
    <row r="2039" spans="1:19" x14ac:dyDescent="0.35">
      <c r="A2039" s="23">
        <v>40760</v>
      </c>
      <c r="B2039" s="44">
        <v>2011</v>
      </c>
      <c r="C2039" s="33">
        <v>8</v>
      </c>
      <c r="D2039" s="25">
        <v>5</v>
      </c>
      <c r="E2039" t="s">
        <v>117</v>
      </c>
      <c r="F2039" s="44">
        <v>1</v>
      </c>
      <c r="G2039" s="44" t="s">
        <v>108</v>
      </c>
      <c r="H2039" s="44" t="s">
        <v>704</v>
      </c>
      <c r="I2039" s="45"/>
      <c r="J2039" t="s">
        <v>86</v>
      </c>
      <c r="K2039">
        <v>57</v>
      </c>
      <c r="L2039">
        <f t="shared" si="30"/>
        <v>144.78</v>
      </c>
      <c r="M2039">
        <v>63</v>
      </c>
      <c r="N2039">
        <f t="shared" si="31"/>
        <v>160.02000000000001</v>
      </c>
      <c r="O2039">
        <v>1</v>
      </c>
      <c r="P2039" t="s">
        <v>101</v>
      </c>
      <c r="R2039">
        <v>1</v>
      </c>
      <c r="S2039" s="45" t="s">
        <v>974</v>
      </c>
    </row>
    <row r="2040" spans="1:19" x14ac:dyDescent="0.35">
      <c r="A2040" s="23">
        <v>40760</v>
      </c>
      <c r="B2040" s="44">
        <v>2011</v>
      </c>
      <c r="C2040" s="33">
        <v>8</v>
      </c>
      <c r="D2040" s="25">
        <v>5</v>
      </c>
      <c r="E2040" t="s">
        <v>117</v>
      </c>
      <c r="F2040" s="44">
        <v>1</v>
      </c>
      <c r="G2040" s="44"/>
      <c r="H2040" s="44"/>
      <c r="I2040"/>
      <c r="J2040" t="s">
        <v>87</v>
      </c>
      <c r="K2040">
        <v>75</v>
      </c>
      <c r="L2040">
        <f t="shared" si="30"/>
        <v>190.5</v>
      </c>
      <c r="M2040">
        <v>81</v>
      </c>
      <c r="N2040">
        <f t="shared" si="31"/>
        <v>205.74</v>
      </c>
      <c r="O2040">
        <v>1</v>
      </c>
      <c r="P2040" t="s">
        <v>101</v>
      </c>
      <c r="R2040"/>
    </row>
    <row r="2041" spans="1:19" x14ac:dyDescent="0.35">
      <c r="A2041" s="23">
        <v>40760</v>
      </c>
      <c r="B2041" s="44">
        <v>2011</v>
      </c>
      <c r="C2041" s="33">
        <v>8</v>
      </c>
      <c r="D2041" s="25">
        <v>5</v>
      </c>
      <c r="E2041" t="s">
        <v>117</v>
      </c>
      <c r="F2041" s="44">
        <v>1</v>
      </c>
      <c r="G2041" s="44"/>
      <c r="H2041" s="44"/>
      <c r="I2041"/>
      <c r="J2041" t="s">
        <v>86</v>
      </c>
      <c r="K2041">
        <v>62</v>
      </c>
      <c r="L2041">
        <f t="shared" ref="L2041:L2104" si="32">K2041*2.54</f>
        <v>157.47999999999999</v>
      </c>
      <c r="M2041">
        <v>69</v>
      </c>
      <c r="N2041">
        <f t="shared" ref="N2041:N2104" si="33">M2041*2.54</f>
        <v>175.26</v>
      </c>
      <c r="O2041">
        <v>1</v>
      </c>
      <c r="P2041" t="s">
        <v>101</v>
      </c>
      <c r="R2041"/>
    </row>
    <row r="2042" spans="1:19" x14ac:dyDescent="0.35">
      <c r="A2042" s="23">
        <v>40760</v>
      </c>
      <c r="B2042" s="44">
        <v>2011</v>
      </c>
      <c r="C2042" s="33">
        <v>8</v>
      </c>
      <c r="D2042" s="25">
        <v>5</v>
      </c>
      <c r="E2042" t="s">
        <v>93</v>
      </c>
      <c r="F2042" s="44">
        <v>1</v>
      </c>
      <c r="G2042" s="44" t="s">
        <v>108</v>
      </c>
      <c r="H2042" s="44" t="s">
        <v>1109</v>
      </c>
      <c r="I2042"/>
      <c r="J2042" t="s">
        <v>86</v>
      </c>
      <c r="K2042">
        <v>55</v>
      </c>
      <c r="L2042">
        <f t="shared" si="32"/>
        <v>139.69999999999999</v>
      </c>
      <c r="M2042">
        <v>62</v>
      </c>
      <c r="N2042">
        <f t="shared" si="33"/>
        <v>157.47999999999999</v>
      </c>
      <c r="O2042">
        <v>0</v>
      </c>
      <c r="P2042" t="s">
        <v>102</v>
      </c>
      <c r="R2042"/>
    </row>
    <row r="2043" spans="1:19" x14ac:dyDescent="0.35">
      <c r="A2043" s="23">
        <v>40760</v>
      </c>
      <c r="B2043" s="44">
        <v>2011</v>
      </c>
      <c r="C2043" s="33">
        <v>8</v>
      </c>
      <c r="D2043" s="25">
        <v>5</v>
      </c>
      <c r="E2043" t="s">
        <v>971</v>
      </c>
      <c r="F2043" s="44">
        <v>1</v>
      </c>
      <c r="G2043" s="44" t="s">
        <v>108</v>
      </c>
      <c r="H2043" s="44" t="s">
        <v>1110</v>
      </c>
      <c r="I2043"/>
      <c r="J2043" t="s">
        <v>86</v>
      </c>
      <c r="K2043">
        <v>62</v>
      </c>
      <c r="L2043">
        <f t="shared" si="32"/>
        <v>157.47999999999999</v>
      </c>
      <c r="M2043">
        <v>68</v>
      </c>
      <c r="N2043">
        <f t="shared" si="33"/>
        <v>172.72</v>
      </c>
      <c r="O2043">
        <v>0</v>
      </c>
      <c r="P2043" s="45" t="s">
        <v>102</v>
      </c>
      <c r="Q2043" s="45"/>
      <c r="R2043"/>
    </row>
    <row r="2044" spans="1:19" x14ac:dyDescent="0.35">
      <c r="A2044" s="23">
        <v>40760</v>
      </c>
      <c r="B2044" s="44">
        <v>2011</v>
      </c>
      <c r="C2044" s="33">
        <v>8</v>
      </c>
      <c r="D2044" s="25">
        <v>5</v>
      </c>
      <c r="E2044" t="s">
        <v>971</v>
      </c>
      <c r="F2044" s="44">
        <v>1</v>
      </c>
      <c r="G2044" s="44" t="s">
        <v>108</v>
      </c>
      <c r="H2044" s="44" t="s">
        <v>1111</v>
      </c>
      <c r="I2044"/>
      <c r="J2044" t="s">
        <v>86</v>
      </c>
      <c r="K2044">
        <v>63</v>
      </c>
      <c r="L2044">
        <f t="shared" si="32"/>
        <v>160.02000000000001</v>
      </c>
      <c r="M2044">
        <v>70</v>
      </c>
      <c r="N2044">
        <f t="shared" si="33"/>
        <v>177.8</v>
      </c>
      <c r="O2044">
        <v>0</v>
      </c>
      <c r="P2044" s="45" t="s">
        <v>102</v>
      </c>
      <c r="Q2044" s="45"/>
      <c r="R2044"/>
    </row>
    <row r="2045" spans="1:19" x14ac:dyDescent="0.35">
      <c r="A2045" s="23">
        <v>40760</v>
      </c>
      <c r="B2045" s="44">
        <v>2011</v>
      </c>
      <c r="C2045" s="33">
        <v>8</v>
      </c>
      <c r="D2045" s="25">
        <v>5</v>
      </c>
      <c r="E2045" t="s">
        <v>94</v>
      </c>
      <c r="F2045" s="44">
        <v>1</v>
      </c>
      <c r="G2045" s="44" t="s">
        <v>108</v>
      </c>
      <c r="H2045" s="44" t="s">
        <v>1072</v>
      </c>
      <c r="I2045"/>
      <c r="J2045" t="s">
        <v>87</v>
      </c>
      <c r="K2045">
        <v>74</v>
      </c>
      <c r="L2045">
        <f t="shared" si="32"/>
        <v>187.96</v>
      </c>
      <c r="M2045">
        <v>84</v>
      </c>
      <c r="N2045">
        <f t="shared" si="33"/>
        <v>213.36</v>
      </c>
      <c r="O2045">
        <v>0</v>
      </c>
      <c r="P2045" t="s">
        <v>102</v>
      </c>
      <c r="R2045">
        <v>1</v>
      </c>
      <c r="S2045" t="s">
        <v>562</v>
      </c>
    </row>
    <row r="2046" spans="1:19" x14ac:dyDescent="0.35">
      <c r="A2046" s="23">
        <v>40760</v>
      </c>
      <c r="B2046" s="44">
        <v>2011</v>
      </c>
      <c r="C2046" s="33">
        <v>8</v>
      </c>
      <c r="D2046" s="25">
        <v>5</v>
      </c>
      <c r="E2046" t="s">
        <v>123</v>
      </c>
      <c r="F2046" s="44">
        <v>1</v>
      </c>
      <c r="G2046" s="44" t="s">
        <v>108</v>
      </c>
      <c r="H2046" s="44" t="s">
        <v>986</v>
      </c>
      <c r="I2046"/>
      <c r="J2046" t="s">
        <v>87</v>
      </c>
      <c r="K2046">
        <v>72</v>
      </c>
      <c r="L2046">
        <f t="shared" si="32"/>
        <v>182.88</v>
      </c>
      <c r="M2046">
        <v>82</v>
      </c>
      <c r="N2046">
        <f t="shared" si="33"/>
        <v>208.28</v>
      </c>
      <c r="O2046">
        <v>0</v>
      </c>
      <c r="P2046" t="s">
        <v>102</v>
      </c>
      <c r="R2046">
        <v>1</v>
      </c>
      <c r="S2046" t="s">
        <v>562</v>
      </c>
    </row>
    <row r="2047" spans="1:19" x14ac:dyDescent="0.35">
      <c r="A2047" s="23">
        <v>40761</v>
      </c>
      <c r="B2047" s="44">
        <v>2011</v>
      </c>
      <c r="C2047" s="33">
        <v>8</v>
      </c>
      <c r="D2047" s="25">
        <v>6</v>
      </c>
      <c r="E2047" t="s">
        <v>960</v>
      </c>
      <c r="F2047" s="44">
        <v>1</v>
      </c>
      <c r="G2047" s="44"/>
      <c r="H2047" s="44"/>
      <c r="I2047"/>
      <c r="J2047" t="s">
        <v>87</v>
      </c>
      <c r="K2047">
        <v>81</v>
      </c>
      <c r="L2047">
        <f t="shared" si="32"/>
        <v>205.74</v>
      </c>
      <c r="M2047">
        <v>90</v>
      </c>
      <c r="N2047">
        <f t="shared" si="33"/>
        <v>228.6</v>
      </c>
      <c r="O2047">
        <v>1</v>
      </c>
      <c r="P2047" s="45" t="s">
        <v>101</v>
      </c>
      <c r="Q2047" s="45"/>
      <c r="R2047"/>
    </row>
    <row r="2048" spans="1:19" x14ac:dyDescent="0.35">
      <c r="A2048" s="23">
        <v>40761</v>
      </c>
      <c r="B2048" s="44">
        <v>2011</v>
      </c>
      <c r="C2048" s="33">
        <v>8</v>
      </c>
      <c r="D2048" s="25">
        <v>6</v>
      </c>
      <c r="E2048" t="s">
        <v>117</v>
      </c>
      <c r="F2048" s="44">
        <v>1</v>
      </c>
      <c r="G2048" s="44"/>
      <c r="H2048" s="44"/>
      <c r="I2048"/>
      <c r="J2048" t="s">
        <v>86</v>
      </c>
      <c r="K2048">
        <v>73</v>
      </c>
      <c r="L2048">
        <f t="shared" si="32"/>
        <v>185.42000000000002</v>
      </c>
      <c r="M2048">
        <v>81</v>
      </c>
      <c r="N2048">
        <f t="shared" si="33"/>
        <v>205.74</v>
      </c>
      <c r="O2048">
        <v>1</v>
      </c>
      <c r="P2048" t="s">
        <v>101</v>
      </c>
      <c r="R2048"/>
    </row>
    <row r="2049" spans="1:19" x14ac:dyDescent="0.35">
      <c r="A2049" s="23">
        <v>40761</v>
      </c>
      <c r="B2049" s="44">
        <v>2011</v>
      </c>
      <c r="C2049" s="33">
        <v>8</v>
      </c>
      <c r="D2049" s="25">
        <v>6</v>
      </c>
      <c r="E2049" t="s">
        <v>94</v>
      </c>
      <c r="F2049" s="44">
        <v>1</v>
      </c>
      <c r="G2049" s="44"/>
      <c r="H2049" s="44"/>
      <c r="I2049"/>
      <c r="J2049" t="s">
        <v>86</v>
      </c>
      <c r="K2049">
        <v>74</v>
      </c>
      <c r="L2049">
        <f t="shared" si="32"/>
        <v>187.96</v>
      </c>
      <c r="M2049">
        <v>81</v>
      </c>
      <c r="N2049">
        <f t="shared" si="33"/>
        <v>205.74</v>
      </c>
      <c r="O2049">
        <v>1</v>
      </c>
      <c r="P2049" t="s">
        <v>101</v>
      </c>
      <c r="R2049"/>
    </row>
    <row r="2050" spans="1:19" x14ac:dyDescent="0.35">
      <c r="A2050" s="23">
        <v>40762</v>
      </c>
      <c r="B2050" s="44">
        <v>2011</v>
      </c>
      <c r="C2050" s="33">
        <v>8</v>
      </c>
      <c r="D2050" s="25">
        <v>7</v>
      </c>
      <c r="E2050" t="s">
        <v>117</v>
      </c>
      <c r="F2050" s="44">
        <v>1</v>
      </c>
      <c r="G2050" s="44"/>
      <c r="H2050" s="44"/>
      <c r="I2050"/>
      <c r="J2050" t="s">
        <v>87</v>
      </c>
      <c r="K2050">
        <v>67</v>
      </c>
      <c r="L2050">
        <f t="shared" si="32"/>
        <v>170.18</v>
      </c>
      <c r="M2050">
        <v>76</v>
      </c>
      <c r="N2050">
        <f t="shared" si="33"/>
        <v>193.04</v>
      </c>
      <c r="O2050">
        <v>1</v>
      </c>
      <c r="P2050" t="s">
        <v>101</v>
      </c>
      <c r="R2050"/>
    </row>
    <row r="2051" spans="1:19" x14ac:dyDescent="0.35">
      <c r="A2051" s="23">
        <v>40762</v>
      </c>
      <c r="B2051" s="44">
        <v>2011</v>
      </c>
      <c r="C2051" s="33">
        <v>8</v>
      </c>
      <c r="D2051" s="25">
        <v>7</v>
      </c>
      <c r="E2051" t="s">
        <v>117</v>
      </c>
      <c r="F2051" s="44">
        <v>1</v>
      </c>
      <c r="G2051" s="44"/>
      <c r="H2051" s="44"/>
      <c r="I2051"/>
      <c r="J2051" t="s">
        <v>86</v>
      </c>
      <c r="K2051">
        <v>64</v>
      </c>
      <c r="L2051">
        <f t="shared" si="32"/>
        <v>162.56</v>
      </c>
      <c r="M2051">
        <v>71</v>
      </c>
      <c r="N2051">
        <f t="shared" si="33"/>
        <v>180.34</v>
      </c>
      <c r="O2051">
        <v>1</v>
      </c>
      <c r="P2051" t="s">
        <v>101</v>
      </c>
      <c r="R2051"/>
    </row>
    <row r="2052" spans="1:19" x14ac:dyDescent="0.35">
      <c r="A2052" s="23">
        <v>40762</v>
      </c>
      <c r="B2052" s="44">
        <v>2011</v>
      </c>
      <c r="C2052" s="33">
        <v>8</v>
      </c>
      <c r="D2052" s="25">
        <v>7</v>
      </c>
      <c r="E2052" t="s">
        <v>117</v>
      </c>
      <c r="F2052" s="44">
        <v>1</v>
      </c>
      <c r="G2052" s="44" t="s">
        <v>108</v>
      </c>
      <c r="H2052" s="44" t="s">
        <v>1112</v>
      </c>
      <c r="I2052"/>
      <c r="J2052" t="s">
        <v>86</v>
      </c>
      <c r="K2052">
        <v>75</v>
      </c>
      <c r="L2052">
        <f t="shared" si="32"/>
        <v>190.5</v>
      </c>
      <c r="M2052">
        <v>83</v>
      </c>
      <c r="N2052">
        <f t="shared" si="33"/>
        <v>210.82</v>
      </c>
      <c r="O2052">
        <v>0</v>
      </c>
      <c r="P2052" t="s">
        <v>102</v>
      </c>
      <c r="R2052"/>
      <c r="S2052" s="45" t="s">
        <v>562</v>
      </c>
    </row>
    <row r="2053" spans="1:19" x14ac:dyDescent="0.35">
      <c r="A2053" s="23">
        <v>40762</v>
      </c>
      <c r="B2053" s="44">
        <v>2011</v>
      </c>
      <c r="C2053" s="33">
        <v>8</v>
      </c>
      <c r="D2053" s="25">
        <v>7</v>
      </c>
      <c r="E2053" t="s">
        <v>94</v>
      </c>
      <c r="F2053" s="44">
        <v>1</v>
      </c>
      <c r="G2053" s="44" t="s">
        <v>108</v>
      </c>
      <c r="H2053" s="44" t="s">
        <v>1024</v>
      </c>
      <c r="I2053"/>
      <c r="J2053" t="s">
        <v>87</v>
      </c>
      <c r="K2053">
        <v>69</v>
      </c>
      <c r="L2053">
        <f t="shared" si="32"/>
        <v>175.26</v>
      </c>
      <c r="M2053">
        <v>77</v>
      </c>
      <c r="N2053">
        <f t="shared" si="33"/>
        <v>195.58</v>
      </c>
      <c r="O2053">
        <v>0</v>
      </c>
      <c r="P2053" s="45" t="s">
        <v>102</v>
      </c>
      <c r="Q2053" s="45"/>
      <c r="R2053">
        <v>1</v>
      </c>
      <c r="S2053" t="s">
        <v>562</v>
      </c>
    </row>
    <row r="2054" spans="1:19" x14ac:dyDescent="0.35">
      <c r="A2054" s="23">
        <v>40763</v>
      </c>
      <c r="B2054" s="44">
        <v>2011</v>
      </c>
      <c r="C2054" s="33">
        <v>8</v>
      </c>
      <c r="D2054" s="25">
        <v>8</v>
      </c>
      <c r="E2054" t="s">
        <v>117</v>
      </c>
      <c r="F2054" s="44">
        <v>1</v>
      </c>
      <c r="G2054" s="44" t="s">
        <v>907</v>
      </c>
      <c r="H2054" s="44">
        <v>3070</v>
      </c>
      <c r="I2054">
        <v>3069</v>
      </c>
      <c r="J2054" s="45" t="s">
        <v>87</v>
      </c>
      <c r="K2054">
        <v>70</v>
      </c>
      <c r="L2054">
        <f t="shared" si="32"/>
        <v>177.8</v>
      </c>
      <c r="M2054">
        <v>78</v>
      </c>
      <c r="N2054">
        <f t="shared" si="33"/>
        <v>198.12</v>
      </c>
      <c r="O2054">
        <v>0</v>
      </c>
      <c r="P2054" t="s">
        <v>102</v>
      </c>
      <c r="R2054">
        <v>1</v>
      </c>
      <c r="S2054" s="45" t="s">
        <v>1113</v>
      </c>
    </row>
    <row r="2055" spans="1:19" x14ac:dyDescent="0.35">
      <c r="A2055" s="23">
        <v>40763</v>
      </c>
      <c r="B2055" s="44">
        <v>2011</v>
      </c>
      <c r="C2055" s="33">
        <v>8</v>
      </c>
      <c r="D2055" s="25">
        <v>8</v>
      </c>
      <c r="E2055" t="s">
        <v>94</v>
      </c>
      <c r="F2055" s="44">
        <v>1</v>
      </c>
      <c r="G2055" s="44"/>
      <c r="H2055" s="44"/>
      <c r="I2055"/>
      <c r="J2055" t="s">
        <v>86</v>
      </c>
      <c r="K2055">
        <v>65</v>
      </c>
      <c r="L2055">
        <f t="shared" si="32"/>
        <v>165.1</v>
      </c>
      <c r="M2055">
        <v>74</v>
      </c>
      <c r="N2055">
        <f t="shared" si="33"/>
        <v>187.96</v>
      </c>
      <c r="O2055">
        <v>1</v>
      </c>
      <c r="P2055" t="s">
        <v>101</v>
      </c>
      <c r="R2055"/>
    </row>
    <row r="2056" spans="1:19" x14ac:dyDescent="0.35">
      <c r="A2056" s="23">
        <v>40763</v>
      </c>
      <c r="B2056" s="44">
        <v>2011</v>
      </c>
      <c r="C2056" s="33">
        <v>8</v>
      </c>
      <c r="D2056" s="25">
        <v>8</v>
      </c>
      <c r="E2056" s="45" t="s">
        <v>117</v>
      </c>
      <c r="F2056" s="44">
        <v>1</v>
      </c>
      <c r="G2056" s="44" t="s">
        <v>108</v>
      </c>
      <c r="H2056" s="44" t="s">
        <v>1114</v>
      </c>
      <c r="I2056"/>
      <c r="J2056" t="s">
        <v>86</v>
      </c>
      <c r="K2056">
        <v>60</v>
      </c>
      <c r="L2056">
        <f t="shared" si="32"/>
        <v>152.4</v>
      </c>
      <c r="M2056">
        <v>68</v>
      </c>
      <c r="N2056">
        <f t="shared" si="33"/>
        <v>172.72</v>
      </c>
      <c r="O2056">
        <v>0</v>
      </c>
      <c r="P2056" t="s">
        <v>102</v>
      </c>
      <c r="R2056"/>
      <c r="S2056" s="45" t="s">
        <v>562</v>
      </c>
    </row>
    <row r="2057" spans="1:19" x14ac:dyDescent="0.35">
      <c r="A2057" s="23">
        <v>40763</v>
      </c>
      <c r="B2057" s="44">
        <v>2011</v>
      </c>
      <c r="C2057" s="33">
        <v>8</v>
      </c>
      <c r="D2057" s="25">
        <v>8</v>
      </c>
      <c r="E2057" s="45" t="s">
        <v>117</v>
      </c>
      <c r="F2057" s="44">
        <v>1</v>
      </c>
      <c r="G2057" s="44" t="s">
        <v>108</v>
      </c>
      <c r="H2057" s="44" t="s">
        <v>976</v>
      </c>
      <c r="I2057"/>
      <c r="J2057" t="s">
        <v>87</v>
      </c>
      <c r="K2057">
        <v>71</v>
      </c>
      <c r="L2057">
        <f t="shared" si="32"/>
        <v>180.34</v>
      </c>
      <c r="M2057">
        <v>82</v>
      </c>
      <c r="N2057">
        <f t="shared" si="33"/>
        <v>208.28</v>
      </c>
      <c r="O2057">
        <v>0</v>
      </c>
      <c r="P2057" t="s">
        <v>102</v>
      </c>
      <c r="R2057">
        <v>1</v>
      </c>
      <c r="S2057" t="s">
        <v>562</v>
      </c>
    </row>
    <row r="2058" spans="1:19" x14ac:dyDescent="0.35">
      <c r="A2058" s="23">
        <v>40764</v>
      </c>
      <c r="B2058" s="44">
        <v>2011</v>
      </c>
      <c r="C2058" s="33">
        <v>8</v>
      </c>
      <c r="D2058" s="25">
        <v>9</v>
      </c>
      <c r="E2058" t="s">
        <v>117</v>
      </c>
      <c r="F2058" s="44">
        <v>1</v>
      </c>
      <c r="G2058" s="44"/>
      <c r="H2058" s="44"/>
      <c r="I2058"/>
      <c r="J2058" t="s">
        <v>87</v>
      </c>
      <c r="K2058">
        <v>75</v>
      </c>
      <c r="L2058">
        <f t="shared" si="32"/>
        <v>190.5</v>
      </c>
      <c r="M2058">
        <v>82</v>
      </c>
      <c r="N2058">
        <f t="shared" si="33"/>
        <v>208.28</v>
      </c>
      <c r="O2058">
        <v>1</v>
      </c>
      <c r="P2058" t="s">
        <v>101</v>
      </c>
      <c r="R2058"/>
    </row>
    <row r="2059" spans="1:19" x14ac:dyDescent="0.35">
      <c r="A2059" s="23">
        <v>40764</v>
      </c>
      <c r="B2059" s="44">
        <v>2011</v>
      </c>
      <c r="C2059" s="33">
        <v>8</v>
      </c>
      <c r="D2059" s="25">
        <v>9</v>
      </c>
      <c r="E2059" t="s">
        <v>94</v>
      </c>
      <c r="F2059" s="44">
        <v>1</v>
      </c>
      <c r="G2059" s="44"/>
      <c r="H2059" s="44"/>
      <c r="I2059"/>
      <c r="J2059" t="s">
        <v>86</v>
      </c>
      <c r="K2059">
        <v>73</v>
      </c>
      <c r="L2059">
        <f t="shared" si="32"/>
        <v>185.42000000000002</v>
      </c>
      <c r="M2059">
        <v>80</v>
      </c>
      <c r="N2059">
        <f t="shared" si="33"/>
        <v>203.2</v>
      </c>
      <c r="O2059">
        <v>1</v>
      </c>
      <c r="P2059" t="s">
        <v>101</v>
      </c>
      <c r="R2059"/>
      <c r="S2059" s="45" t="s">
        <v>562</v>
      </c>
    </row>
    <row r="2060" spans="1:19" x14ac:dyDescent="0.35">
      <c r="A2060" s="23">
        <v>40764</v>
      </c>
      <c r="B2060" s="44">
        <v>2011</v>
      </c>
      <c r="C2060" s="33">
        <v>8</v>
      </c>
      <c r="D2060" s="25">
        <v>9</v>
      </c>
      <c r="E2060" t="s">
        <v>94</v>
      </c>
      <c r="F2060" s="44">
        <v>1</v>
      </c>
      <c r="G2060" s="44" t="s">
        <v>108</v>
      </c>
      <c r="H2060" s="44" t="s">
        <v>942</v>
      </c>
      <c r="I2060"/>
      <c r="J2060" s="26" t="s">
        <v>1332</v>
      </c>
      <c r="K2060">
        <v>70</v>
      </c>
      <c r="L2060">
        <f t="shared" si="32"/>
        <v>177.8</v>
      </c>
      <c r="M2060">
        <v>77</v>
      </c>
      <c r="N2060">
        <f t="shared" si="33"/>
        <v>195.58</v>
      </c>
      <c r="O2060">
        <v>0</v>
      </c>
      <c r="P2060" t="s">
        <v>102</v>
      </c>
      <c r="R2060">
        <v>1</v>
      </c>
      <c r="S2060" s="45" t="s">
        <v>944</v>
      </c>
    </row>
    <row r="2061" spans="1:19" x14ac:dyDescent="0.35">
      <c r="A2061" s="23">
        <v>40765</v>
      </c>
      <c r="B2061" s="44">
        <v>2011</v>
      </c>
      <c r="C2061" s="33">
        <v>8</v>
      </c>
      <c r="D2061" s="25">
        <v>10</v>
      </c>
      <c r="E2061" s="45" t="s">
        <v>117</v>
      </c>
      <c r="F2061" s="44">
        <v>1</v>
      </c>
      <c r="G2061" t="s">
        <v>907</v>
      </c>
      <c r="H2061">
        <v>3112</v>
      </c>
      <c r="I2061"/>
      <c r="J2061" s="26" t="s">
        <v>1332</v>
      </c>
      <c r="K2061">
        <v>65</v>
      </c>
      <c r="L2061">
        <f t="shared" si="32"/>
        <v>165.1</v>
      </c>
      <c r="M2061">
        <v>71</v>
      </c>
      <c r="N2061">
        <f t="shared" si="33"/>
        <v>180.34</v>
      </c>
      <c r="O2061">
        <v>0</v>
      </c>
      <c r="P2061" t="s">
        <v>102</v>
      </c>
      <c r="R2061">
        <v>1</v>
      </c>
      <c r="S2061" t="s">
        <v>907</v>
      </c>
    </row>
    <row r="2062" spans="1:19" x14ac:dyDescent="0.35">
      <c r="A2062" s="23">
        <v>40765</v>
      </c>
      <c r="B2062" s="44">
        <v>2011</v>
      </c>
      <c r="C2062" s="33">
        <v>8</v>
      </c>
      <c r="D2062" s="25">
        <v>10</v>
      </c>
      <c r="F2062" s="44">
        <v>1</v>
      </c>
      <c r="G2062" s="44"/>
      <c r="H2062" s="44"/>
      <c r="I2062"/>
      <c r="J2062" s="45" t="s">
        <v>86</v>
      </c>
      <c r="K2062">
        <v>54</v>
      </c>
      <c r="L2062">
        <f t="shared" si="32"/>
        <v>137.16</v>
      </c>
      <c r="M2062">
        <v>63</v>
      </c>
      <c r="N2062">
        <f t="shared" si="33"/>
        <v>160.02000000000001</v>
      </c>
      <c r="O2062">
        <v>1</v>
      </c>
      <c r="P2062" s="26" t="s">
        <v>107</v>
      </c>
      <c r="Q2062" s="45"/>
      <c r="R2062"/>
    </row>
    <row r="2063" spans="1:19" x14ac:dyDescent="0.35">
      <c r="A2063" s="23">
        <v>40765</v>
      </c>
      <c r="B2063" s="44">
        <v>2011</v>
      </c>
      <c r="C2063" s="33">
        <v>8</v>
      </c>
      <c r="D2063" s="25">
        <v>10</v>
      </c>
      <c r="E2063" t="s">
        <v>123</v>
      </c>
      <c r="F2063" s="44">
        <v>1</v>
      </c>
      <c r="G2063" s="44"/>
      <c r="H2063" s="44"/>
      <c r="I2063"/>
      <c r="J2063" t="s">
        <v>87</v>
      </c>
      <c r="K2063">
        <v>78</v>
      </c>
      <c r="L2063">
        <f t="shared" si="32"/>
        <v>198.12</v>
      </c>
      <c r="M2063">
        <v>86</v>
      </c>
      <c r="N2063">
        <f t="shared" si="33"/>
        <v>218.44</v>
      </c>
      <c r="O2063">
        <v>1</v>
      </c>
      <c r="P2063" t="s">
        <v>101</v>
      </c>
      <c r="R2063"/>
      <c r="S2063" t="s">
        <v>562</v>
      </c>
    </row>
    <row r="2064" spans="1:19" x14ac:dyDescent="0.35">
      <c r="A2064" s="23">
        <v>40765</v>
      </c>
      <c r="B2064" s="44">
        <v>2011</v>
      </c>
      <c r="C2064" s="33">
        <v>8</v>
      </c>
      <c r="D2064" s="25">
        <v>10</v>
      </c>
      <c r="E2064" t="s">
        <v>123</v>
      </c>
      <c r="F2064" s="44">
        <v>1</v>
      </c>
      <c r="G2064" s="44"/>
      <c r="H2064" s="44"/>
      <c r="I2064"/>
      <c r="J2064" t="s">
        <v>86</v>
      </c>
      <c r="K2064">
        <v>76</v>
      </c>
      <c r="L2064">
        <f t="shared" si="32"/>
        <v>193.04</v>
      </c>
      <c r="M2064">
        <v>84</v>
      </c>
      <c r="N2064">
        <f t="shared" si="33"/>
        <v>213.36</v>
      </c>
      <c r="O2064">
        <v>1</v>
      </c>
      <c r="P2064" s="26" t="s">
        <v>107</v>
      </c>
      <c r="R2064"/>
    </row>
    <row r="2065" spans="1:19" x14ac:dyDescent="0.35">
      <c r="A2065" s="23">
        <v>40765</v>
      </c>
      <c r="B2065" s="44">
        <v>2011</v>
      </c>
      <c r="C2065" s="33">
        <v>8</v>
      </c>
      <c r="D2065" s="25">
        <v>10</v>
      </c>
      <c r="E2065" s="45" t="s">
        <v>117</v>
      </c>
      <c r="F2065" s="44">
        <v>1</v>
      </c>
      <c r="G2065" s="44" t="s">
        <v>108</v>
      </c>
      <c r="H2065" s="44" t="s">
        <v>1115</v>
      </c>
      <c r="I2065" s="44" t="s">
        <v>1116</v>
      </c>
      <c r="J2065" s="26" t="s">
        <v>1332</v>
      </c>
      <c r="K2065">
        <v>70</v>
      </c>
      <c r="L2065">
        <f t="shared" si="32"/>
        <v>177.8</v>
      </c>
      <c r="M2065">
        <v>79</v>
      </c>
      <c r="N2065">
        <f t="shared" si="33"/>
        <v>200.66</v>
      </c>
      <c r="O2065">
        <v>0</v>
      </c>
      <c r="P2065" t="s">
        <v>102</v>
      </c>
      <c r="R2065"/>
      <c r="S2065" t="s">
        <v>1117</v>
      </c>
    </row>
    <row r="2066" spans="1:19" x14ac:dyDescent="0.35">
      <c r="A2066" s="23">
        <v>40765</v>
      </c>
      <c r="B2066" s="44">
        <v>2011</v>
      </c>
      <c r="C2066" s="33">
        <v>8</v>
      </c>
      <c r="D2066" s="25">
        <v>10</v>
      </c>
      <c r="E2066" t="s">
        <v>123</v>
      </c>
      <c r="F2066" s="44">
        <v>1</v>
      </c>
      <c r="G2066" s="44" t="s">
        <v>108</v>
      </c>
      <c r="H2066" s="44" t="s">
        <v>216</v>
      </c>
      <c r="I2066"/>
      <c r="J2066" s="26" t="s">
        <v>1332</v>
      </c>
      <c r="K2066">
        <v>63</v>
      </c>
      <c r="L2066">
        <f t="shared" si="32"/>
        <v>160.02000000000001</v>
      </c>
      <c r="M2066">
        <v>71</v>
      </c>
      <c r="N2066">
        <f t="shared" si="33"/>
        <v>180.34</v>
      </c>
      <c r="O2066">
        <v>0</v>
      </c>
      <c r="P2066" t="s">
        <v>102</v>
      </c>
      <c r="R2066">
        <v>1</v>
      </c>
      <c r="S2066" s="45" t="s">
        <v>974</v>
      </c>
    </row>
    <row r="2067" spans="1:19" x14ac:dyDescent="0.35">
      <c r="A2067" s="23">
        <v>40765</v>
      </c>
      <c r="B2067" s="44">
        <v>2011</v>
      </c>
      <c r="C2067" s="33">
        <v>8</v>
      </c>
      <c r="D2067" s="25">
        <v>10</v>
      </c>
      <c r="E2067" t="s">
        <v>94</v>
      </c>
      <c r="F2067" s="44">
        <v>1</v>
      </c>
      <c r="G2067" s="44" t="s">
        <v>108</v>
      </c>
      <c r="H2067" s="44" t="s">
        <v>927</v>
      </c>
      <c r="I2067"/>
      <c r="J2067" s="45" t="s">
        <v>87</v>
      </c>
      <c r="K2067">
        <v>65</v>
      </c>
      <c r="L2067">
        <f t="shared" si="32"/>
        <v>165.1</v>
      </c>
      <c r="M2067">
        <v>75</v>
      </c>
      <c r="N2067">
        <f t="shared" si="33"/>
        <v>190.5</v>
      </c>
      <c r="O2067">
        <v>0</v>
      </c>
      <c r="P2067" t="s">
        <v>102</v>
      </c>
      <c r="R2067">
        <v>1</v>
      </c>
      <c r="S2067" s="45" t="s">
        <v>1101</v>
      </c>
    </row>
    <row r="2068" spans="1:19" x14ac:dyDescent="0.35">
      <c r="A2068" s="23">
        <v>40766</v>
      </c>
      <c r="B2068" s="44">
        <v>2011</v>
      </c>
      <c r="C2068" s="33">
        <v>8</v>
      </c>
      <c r="D2068" s="25">
        <v>11</v>
      </c>
      <c r="E2068" t="s">
        <v>93</v>
      </c>
      <c r="F2068" s="44">
        <v>1</v>
      </c>
      <c r="G2068" t="s">
        <v>907</v>
      </c>
      <c r="H2068">
        <v>3131</v>
      </c>
      <c r="I2068"/>
      <c r="J2068" s="26" t="s">
        <v>1332</v>
      </c>
      <c r="K2068">
        <v>68</v>
      </c>
      <c r="L2068">
        <f t="shared" si="32"/>
        <v>172.72</v>
      </c>
      <c r="M2068">
        <v>76</v>
      </c>
      <c r="N2068">
        <f t="shared" si="33"/>
        <v>193.04</v>
      </c>
      <c r="O2068">
        <v>0</v>
      </c>
      <c r="P2068" t="s">
        <v>102</v>
      </c>
      <c r="R2068">
        <v>1</v>
      </c>
      <c r="S2068" t="s">
        <v>907</v>
      </c>
    </row>
    <row r="2069" spans="1:19" x14ac:dyDescent="0.35">
      <c r="A2069" s="23">
        <v>40766</v>
      </c>
      <c r="B2069" s="44">
        <v>2011</v>
      </c>
      <c r="C2069" s="33">
        <v>8</v>
      </c>
      <c r="D2069" s="25">
        <v>11</v>
      </c>
      <c r="E2069" t="s">
        <v>94</v>
      </c>
      <c r="F2069" s="44">
        <v>1</v>
      </c>
      <c r="G2069" s="44"/>
      <c r="H2069" s="44"/>
      <c r="I2069"/>
      <c r="J2069" t="s">
        <v>86</v>
      </c>
      <c r="K2069">
        <v>61</v>
      </c>
      <c r="L2069">
        <f t="shared" si="32"/>
        <v>154.94</v>
      </c>
      <c r="M2069">
        <v>70</v>
      </c>
      <c r="N2069">
        <f t="shared" si="33"/>
        <v>177.8</v>
      </c>
      <c r="O2069">
        <v>1</v>
      </c>
      <c r="P2069" t="s">
        <v>101</v>
      </c>
      <c r="R2069"/>
    </row>
    <row r="2070" spans="1:19" x14ac:dyDescent="0.35">
      <c r="A2070" s="23">
        <v>40766</v>
      </c>
      <c r="B2070" s="44">
        <v>2011</v>
      </c>
      <c r="C2070" s="33">
        <v>8</v>
      </c>
      <c r="D2070" s="25">
        <v>11</v>
      </c>
      <c r="E2070" t="s">
        <v>123</v>
      </c>
      <c r="F2070" s="44">
        <v>1</v>
      </c>
      <c r="G2070" s="44"/>
      <c r="H2070" s="44"/>
      <c r="I2070"/>
      <c r="J2070" t="s">
        <v>87</v>
      </c>
      <c r="K2070">
        <v>84</v>
      </c>
      <c r="L2070">
        <f t="shared" si="32"/>
        <v>213.36</v>
      </c>
      <c r="M2070">
        <v>94</v>
      </c>
      <c r="N2070">
        <f t="shared" si="33"/>
        <v>238.76</v>
      </c>
      <c r="O2070">
        <v>1</v>
      </c>
      <c r="P2070" t="s">
        <v>101</v>
      </c>
      <c r="R2070"/>
      <c r="S2070" t="s">
        <v>562</v>
      </c>
    </row>
    <row r="2071" spans="1:19" x14ac:dyDescent="0.35">
      <c r="A2071" s="23">
        <v>40766</v>
      </c>
      <c r="B2071" s="44">
        <v>2011</v>
      </c>
      <c r="C2071" s="33">
        <v>8</v>
      </c>
      <c r="D2071" s="25">
        <v>11</v>
      </c>
      <c r="E2071" t="s">
        <v>93</v>
      </c>
      <c r="F2071" s="44">
        <v>1</v>
      </c>
      <c r="G2071" s="44"/>
      <c r="H2071" s="44"/>
      <c r="I2071"/>
      <c r="J2071" t="s">
        <v>86</v>
      </c>
      <c r="K2071">
        <v>62</v>
      </c>
      <c r="L2071">
        <f t="shared" si="32"/>
        <v>157.47999999999999</v>
      </c>
      <c r="M2071">
        <v>69</v>
      </c>
      <c r="N2071">
        <f t="shared" si="33"/>
        <v>175.26</v>
      </c>
      <c r="O2071">
        <v>1</v>
      </c>
      <c r="P2071" t="s">
        <v>101</v>
      </c>
      <c r="R2071"/>
      <c r="S2071" s="45" t="s">
        <v>562</v>
      </c>
    </row>
    <row r="2072" spans="1:19" x14ac:dyDescent="0.35">
      <c r="A2072" s="23">
        <v>40766</v>
      </c>
      <c r="B2072" s="44">
        <v>2011</v>
      </c>
      <c r="C2072" s="33">
        <v>8</v>
      </c>
      <c r="D2072" s="25">
        <v>11</v>
      </c>
      <c r="E2072" t="s">
        <v>94</v>
      </c>
      <c r="F2072" s="44">
        <v>1</v>
      </c>
      <c r="G2072" s="44" t="s">
        <v>1118</v>
      </c>
      <c r="H2072" s="44" t="s">
        <v>1119</v>
      </c>
      <c r="I2072"/>
      <c r="J2072" t="s">
        <v>87</v>
      </c>
      <c r="K2072">
        <v>72</v>
      </c>
      <c r="L2072">
        <f t="shared" si="32"/>
        <v>182.88</v>
      </c>
      <c r="M2072">
        <v>80</v>
      </c>
      <c r="N2072">
        <f t="shared" si="33"/>
        <v>203.2</v>
      </c>
      <c r="O2072">
        <v>0</v>
      </c>
      <c r="P2072" t="s">
        <v>102</v>
      </c>
      <c r="R2072"/>
      <c r="S2072" t="s">
        <v>562</v>
      </c>
    </row>
    <row r="2073" spans="1:19" x14ac:dyDescent="0.35">
      <c r="A2073" s="23">
        <v>40766</v>
      </c>
      <c r="B2073" s="44">
        <v>2011</v>
      </c>
      <c r="C2073" s="33">
        <v>8</v>
      </c>
      <c r="D2073" s="25">
        <v>11</v>
      </c>
      <c r="E2073" t="s">
        <v>94</v>
      </c>
      <c r="F2073" s="44">
        <v>1</v>
      </c>
      <c r="G2073" s="44" t="s">
        <v>1118</v>
      </c>
      <c r="H2073" s="44" t="s">
        <v>1120</v>
      </c>
      <c r="I2073"/>
      <c r="J2073" t="s">
        <v>86</v>
      </c>
      <c r="K2073">
        <v>57</v>
      </c>
      <c r="L2073">
        <f t="shared" si="32"/>
        <v>144.78</v>
      </c>
      <c r="M2073">
        <v>63</v>
      </c>
      <c r="N2073">
        <f t="shared" si="33"/>
        <v>160.02000000000001</v>
      </c>
      <c r="O2073">
        <v>0</v>
      </c>
      <c r="P2073" t="s">
        <v>102</v>
      </c>
      <c r="R2073"/>
    </row>
    <row r="2074" spans="1:19" x14ac:dyDescent="0.35">
      <c r="A2074" s="23">
        <v>40766</v>
      </c>
      <c r="B2074" s="44">
        <v>2011</v>
      </c>
      <c r="C2074" s="33">
        <v>8</v>
      </c>
      <c r="D2074" s="25">
        <v>11</v>
      </c>
      <c r="E2074" t="s">
        <v>93</v>
      </c>
      <c r="F2074" s="44">
        <v>1</v>
      </c>
      <c r="G2074" s="44" t="s">
        <v>1118</v>
      </c>
      <c r="H2074" s="44" t="s">
        <v>1121</v>
      </c>
      <c r="I2074"/>
      <c r="J2074" t="s">
        <v>87</v>
      </c>
      <c r="K2074">
        <v>69</v>
      </c>
      <c r="L2074">
        <f t="shared" si="32"/>
        <v>175.26</v>
      </c>
      <c r="M2074">
        <v>76</v>
      </c>
      <c r="N2074">
        <f t="shared" si="33"/>
        <v>193.04</v>
      </c>
      <c r="O2074">
        <v>0</v>
      </c>
      <c r="P2074" t="s">
        <v>102</v>
      </c>
      <c r="R2074"/>
      <c r="S2074" t="s">
        <v>562</v>
      </c>
    </row>
    <row r="2075" spans="1:19" x14ac:dyDescent="0.35">
      <c r="A2075" s="23">
        <v>40766</v>
      </c>
      <c r="B2075" s="44">
        <v>2011</v>
      </c>
      <c r="C2075" s="33">
        <v>8</v>
      </c>
      <c r="D2075" s="25">
        <v>11</v>
      </c>
      <c r="E2075" t="s">
        <v>93</v>
      </c>
      <c r="F2075" s="44">
        <v>1</v>
      </c>
      <c r="G2075" s="44" t="s">
        <v>1118</v>
      </c>
      <c r="H2075" s="44" t="s">
        <v>1122</v>
      </c>
      <c r="I2075"/>
      <c r="J2075" t="s">
        <v>86</v>
      </c>
      <c r="K2075">
        <v>63</v>
      </c>
      <c r="L2075">
        <f t="shared" si="32"/>
        <v>160.02000000000001</v>
      </c>
      <c r="M2075">
        <v>71</v>
      </c>
      <c r="N2075">
        <f t="shared" si="33"/>
        <v>180.34</v>
      </c>
      <c r="O2075">
        <v>0</v>
      </c>
      <c r="P2075" t="s">
        <v>102</v>
      </c>
      <c r="R2075"/>
      <c r="S2075" s="45" t="s">
        <v>562</v>
      </c>
    </row>
    <row r="2076" spans="1:19" x14ac:dyDescent="0.35">
      <c r="A2076" s="23">
        <v>40766</v>
      </c>
      <c r="B2076" s="44">
        <v>2011</v>
      </c>
      <c r="C2076" s="33">
        <v>8</v>
      </c>
      <c r="D2076" s="25">
        <v>11</v>
      </c>
      <c r="E2076" t="s">
        <v>117</v>
      </c>
      <c r="F2076" s="44">
        <v>1</v>
      </c>
      <c r="G2076" s="44" t="s">
        <v>1118</v>
      </c>
      <c r="H2076" s="44" t="s">
        <v>1123</v>
      </c>
      <c r="I2076"/>
      <c r="J2076" t="s">
        <v>86</v>
      </c>
      <c r="K2076">
        <v>60</v>
      </c>
      <c r="L2076">
        <f t="shared" si="32"/>
        <v>152.4</v>
      </c>
      <c r="M2076">
        <v>67</v>
      </c>
      <c r="N2076">
        <f t="shared" si="33"/>
        <v>170.18</v>
      </c>
      <c r="O2076">
        <v>0</v>
      </c>
      <c r="P2076" t="s">
        <v>102</v>
      </c>
      <c r="R2076"/>
      <c r="S2076" t="s">
        <v>522</v>
      </c>
    </row>
    <row r="2077" spans="1:19" x14ac:dyDescent="0.35">
      <c r="A2077" s="23">
        <v>40767</v>
      </c>
      <c r="B2077" s="44">
        <v>2011</v>
      </c>
      <c r="C2077" s="33">
        <v>8</v>
      </c>
      <c r="D2077" s="25">
        <v>12</v>
      </c>
      <c r="E2077" t="s">
        <v>960</v>
      </c>
      <c r="F2077" s="44">
        <v>1</v>
      </c>
      <c r="G2077" s="44"/>
      <c r="H2077" s="44"/>
      <c r="I2077"/>
      <c r="J2077" t="s">
        <v>87</v>
      </c>
      <c r="K2077">
        <v>91</v>
      </c>
      <c r="L2077">
        <f t="shared" si="32"/>
        <v>231.14000000000001</v>
      </c>
      <c r="M2077">
        <v>101</v>
      </c>
      <c r="N2077">
        <f t="shared" si="33"/>
        <v>256.54000000000002</v>
      </c>
      <c r="O2077">
        <v>1</v>
      </c>
      <c r="P2077" s="45" t="s">
        <v>101</v>
      </c>
      <c r="Q2077" s="45"/>
      <c r="R2077"/>
      <c r="S2077" t="s">
        <v>562</v>
      </c>
    </row>
    <row r="2078" spans="1:19" x14ac:dyDescent="0.35">
      <c r="A2078" s="23">
        <v>40767</v>
      </c>
      <c r="B2078" s="44">
        <v>2011</v>
      </c>
      <c r="C2078" s="33">
        <v>8</v>
      </c>
      <c r="D2078" s="25">
        <v>12</v>
      </c>
      <c r="E2078" t="s">
        <v>94</v>
      </c>
      <c r="F2078" s="44">
        <v>1</v>
      </c>
      <c r="G2078" s="44"/>
      <c r="H2078" s="44"/>
      <c r="I2078"/>
      <c r="J2078" t="s">
        <v>87</v>
      </c>
      <c r="K2078">
        <v>73</v>
      </c>
      <c r="L2078">
        <f t="shared" si="32"/>
        <v>185.42000000000002</v>
      </c>
      <c r="M2078">
        <v>80</v>
      </c>
      <c r="N2078">
        <f t="shared" si="33"/>
        <v>203.2</v>
      </c>
      <c r="O2078">
        <v>1</v>
      </c>
      <c r="P2078" t="s">
        <v>101</v>
      </c>
      <c r="R2078"/>
      <c r="S2078" t="s">
        <v>562</v>
      </c>
    </row>
    <row r="2079" spans="1:19" x14ac:dyDescent="0.35">
      <c r="A2079" s="23">
        <v>40767</v>
      </c>
      <c r="B2079" s="44">
        <v>2011</v>
      </c>
      <c r="C2079" s="33">
        <v>8</v>
      </c>
      <c r="D2079" s="25">
        <v>12</v>
      </c>
      <c r="E2079" t="s">
        <v>117</v>
      </c>
      <c r="F2079" s="44">
        <v>1</v>
      </c>
      <c r="G2079" s="44"/>
      <c r="H2079" s="44"/>
      <c r="I2079"/>
      <c r="J2079" t="s">
        <v>87</v>
      </c>
      <c r="K2079">
        <v>70</v>
      </c>
      <c r="L2079">
        <f t="shared" si="32"/>
        <v>177.8</v>
      </c>
      <c r="M2079">
        <v>78</v>
      </c>
      <c r="N2079">
        <f t="shared" si="33"/>
        <v>198.12</v>
      </c>
      <c r="O2079">
        <v>1</v>
      </c>
      <c r="P2079" t="s">
        <v>101</v>
      </c>
      <c r="R2079"/>
    </row>
    <row r="2080" spans="1:19" x14ac:dyDescent="0.35">
      <c r="A2080" s="23">
        <v>40767</v>
      </c>
      <c r="B2080" s="44">
        <v>2011</v>
      </c>
      <c r="C2080" s="33">
        <v>8</v>
      </c>
      <c r="D2080" s="25">
        <v>12</v>
      </c>
      <c r="E2080" t="s">
        <v>93</v>
      </c>
      <c r="F2080" s="44">
        <v>1</v>
      </c>
      <c r="G2080" s="44"/>
      <c r="H2080" s="44"/>
      <c r="I2080"/>
      <c r="J2080" t="s">
        <v>86</v>
      </c>
      <c r="K2080">
        <v>70</v>
      </c>
      <c r="L2080">
        <f t="shared" si="32"/>
        <v>177.8</v>
      </c>
      <c r="M2080">
        <v>77</v>
      </c>
      <c r="N2080">
        <f t="shared" si="33"/>
        <v>195.58</v>
      </c>
      <c r="O2080">
        <v>1</v>
      </c>
      <c r="P2080" t="s">
        <v>101</v>
      </c>
      <c r="R2080"/>
    </row>
    <row r="2081" spans="1:19" x14ac:dyDescent="0.35">
      <c r="A2081" s="23">
        <v>40767</v>
      </c>
      <c r="B2081" s="44">
        <v>2011</v>
      </c>
      <c r="C2081" s="33">
        <v>8</v>
      </c>
      <c r="D2081" s="25">
        <v>12</v>
      </c>
      <c r="E2081" t="s">
        <v>94</v>
      </c>
      <c r="F2081" s="44">
        <v>1</v>
      </c>
      <c r="G2081" s="44"/>
      <c r="H2081" s="44"/>
      <c r="I2081"/>
      <c r="J2081" t="s">
        <v>86</v>
      </c>
      <c r="K2081">
        <v>62</v>
      </c>
      <c r="L2081">
        <f t="shared" si="32"/>
        <v>157.47999999999999</v>
      </c>
      <c r="M2081">
        <v>69</v>
      </c>
      <c r="N2081">
        <f t="shared" si="33"/>
        <v>175.26</v>
      </c>
      <c r="O2081">
        <v>1</v>
      </c>
      <c r="P2081" t="s">
        <v>101</v>
      </c>
      <c r="R2081"/>
      <c r="S2081" s="45" t="s">
        <v>562</v>
      </c>
    </row>
    <row r="2082" spans="1:19" x14ac:dyDescent="0.35">
      <c r="A2082" s="23">
        <v>40767</v>
      </c>
      <c r="B2082" s="44">
        <v>2011</v>
      </c>
      <c r="C2082" s="33">
        <v>8</v>
      </c>
      <c r="D2082" s="25">
        <v>12</v>
      </c>
      <c r="E2082" t="s">
        <v>93</v>
      </c>
      <c r="F2082" s="44">
        <v>1</v>
      </c>
      <c r="G2082" s="44" t="s">
        <v>1118</v>
      </c>
      <c r="H2082" s="44" t="s">
        <v>1124</v>
      </c>
      <c r="I2082"/>
      <c r="J2082" t="s">
        <v>86</v>
      </c>
      <c r="K2082">
        <v>63</v>
      </c>
      <c r="L2082">
        <f t="shared" si="32"/>
        <v>160.02000000000001</v>
      </c>
      <c r="M2082">
        <v>70</v>
      </c>
      <c r="N2082">
        <f t="shared" si="33"/>
        <v>177.8</v>
      </c>
      <c r="O2082">
        <v>0</v>
      </c>
      <c r="P2082" t="s">
        <v>102</v>
      </c>
      <c r="R2082"/>
    </row>
    <row r="2083" spans="1:19" x14ac:dyDescent="0.35">
      <c r="A2083" s="23">
        <v>40767</v>
      </c>
      <c r="B2083" s="44">
        <v>2011</v>
      </c>
      <c r="C2083" s="33">
        <v>8</v>
      </c>
      <c r="D2083" s="25">
        <v>12</v>
      </c>
      <c r="E2083" t="s">
        <v>971</v>
      </c>
      <c r="F2083" s="44">
        <v>1</v>
      </c>
      <c r="G2083" s="44"/>
      <c r="H2083" s="44"/>
      <c r="I2083"/>
      <c r="J2083" t="s">
        <v>86</v>
      </c>
      <c r="K2083">
        <v>51</v>
      </c>
      <c r="L2083">
        <f t="shared" si="32"/>
        <v>129.54</v>
      </c>
      <c r="M2083">
        <v>58</v>
      </c>
      <c r="N2083">
        <f t="shared" si="33"/>
        <v>147.32</v>
      </c>
      <c r="O2083">
        <v>0</v>
      </c>
      <c r="P2083" t="s">
        <v>102</v>
      </c>
      <c r="R2083"/>
    </row>
    <row r="2084" spans="1:19" x14ac:dyDescent="0.35">
      <c r="A2084" s="23">
        <v>40768</v>
      </c>
      <c r="B2084" s="44">
        <v>2011</v>
      </c>
      <c r="C2084" s="33">
        <v>8</v>
      </c>
      <c r="D2084" s="46">
        <v>13</v>
      </c>
      <c r="E2084" t="s">
        <v>93</v>
      </c>
      <c r="F2084" s="44">
        <v>1</v>
      </c>
      <c r="G2084" s="44"/>
      <c r="H2084" s="44"/>
      <c r="I2084"/>
      <c r="J2084" t="s">
        <v>86</v>
      </c>
      <c r="K2084">
        <v>67</v>
      </c>
      <c r="L2084">
        <f t="shared" si="32"/>
        <v>170.18</v>
      </c>
      <c r="M2084">
        <v>75</v>
      </c>
      <c r="N2084">
        <f t="shared" si="33"/>
        <v>190.5</v>
      </c>
      <c r="O2084">
        <v>1</v>
      </c>
      <c r="P2084" t="s">
        <v>101</v>
      </c>
      <c r="R2084"/>
    </row>
    <row r="2085" spans="1:19" x14ac:dyDescent="0.35">
      <c r="A2085" s="23">
        <v>40768</v>
      </c>
      <c r="B2085" s="44">
        <v>2011</v>
      </c>
      <c r="C2085" s="33">
        <v>8</v>
      </c>
      <c r="D2085" s="46">
        <v>13</v>
      </c>
      <c r="E2085" t="s">
        <v>117</v>
      </c>
      <c r="F2085" s="44">
        <v>1</v>
      </c>
      <c r="G2085" s="44" t="s">
        <v>108</v>
      </c>
      <c r="H2085" s="44" t="s">
        <v>1105</v>
      </c>
      <c r="I2085"/>
      <c r="J2085" t="s">
        <v>87</v>
      </c>
      <c r="K2085">
        <v>68</v>
      </c>
      <c r="L2085">
        <f t="shared" si="32"/>
        <v>172.72</v>
      </c>
      <c r="M2085">
        <v>77</v>
      </c>
      <c r="N2085">
        <f t="shared" si="33"/>
        <v>195.58</v>
      </c>
      <c r="O2085">
        <v>0</v>
      </c>
      <c r="P2085" t="s">
        <v>102</v>
      </c>
      <c r="R2085">
        <v>1</v>
      </c>
      <c r="S2085" t="s">
        <v>562</v>
      </c>
    </row>
    <row r="2086" spans="1:19" x14ac:dyDescent="0.35">
      <c r="A2086" s="23">
        <v>40768</v>
      </c>
      <c r="B2086" s="44">
        <v>2011</v>
      </c>
      <c r="C2086" s="33">
        <v>8</v>
      </c>
      <c r="D2086" s="46">
        <v>13</v>
      </c>
      <c r="E2086" t="s">
        <v>93</v>
      </c>
      <c r="F2086" s="44">
        <v>1</v>
      </c>
      <c r="G2086" s="44" t="s">
        <v>108</v>
      </c>
      <c r="H2086" s="44" t="s">
        <v>984</v>
      </c>
      <c r="I2086"/>
      <c r="J2086" t="s">
        <v>87</v>
      </c>
      <c r="K2086">
        <v>67</v>
      </c>
      <c r="L2086">
        <f t="shared" si="32"/>
        <v>170.18</v>
      </c>
      <c r="M2086">
        <v>75</v>
      </c>
      <c r="N2086">
        <f t="shared" si="33"/>
        <v>190.5</v>
      </c>
      <c r="O2086">
        <v>0</v>
      </c>
      <c r="P2086" s="45" t="s">
        <v>102</v>
      </c>
      <c r="Q2086" s="45"/>
      <c r="R2086">
        <v>1</v>
      </c>
      <c r="S2086" t="s">
        <v>562</v>
      </c>
    </row>
    <row r="2087" spans="1:19" x14ac:dyDescent="0.35">
      <c r="A2087" s="23">
        <v>40768</v>
      </c>
      <c r="B2087" s="44">
        <v>2011</v>
      </c>
      <c r="C2087" s="33">
        <v>8</v>
      </c>
      <c r="D2087" s="46">
        <v>13</v>
      </c>
      <c r="E2087" t="s">
        <v>117</v>
      </c>
      <c r="F2087" s="44">
        <v>1</v>
      </c>
      <c r="G2087" s="44" t="s">
        <v>1118</v>
      </c>
      <c r="H2087" s="44" t="s">
        <v>1125</v>
      </c>
      <c r="I2087"/>
      <c r="J2087" t="s">
        <v>86</v>
      </c>
      <c r="K2087">
        <v>56</v>
      </c>
      <c r="L2087">
        <f t="shared" si="32"/>
        <v>142.24</v>
      </c>
      <c r="M2087">
        <v>63</v>
      </c>
      <c r="N2087">
        <f t="shared" si="33"/>
        <v>160.02000000000001</v>
      </c>
      <c r="O2087">
        <v>0</v>
      </c>
      <c r="P2087" t="s">
        <v>102</v>
      </c>
      <c r="R2087"/>
      <c r="S2087" s="45" t="s">
        <v>562</v>
      </c>
    </row>
    <row r="2088" spans="1:19" x14ac:dyDescent="0.35">
      <c r="A2088" s="23">
        <v>40769</v>
      </c>
      <c r="B2088" s="44">
        <v>2011</v>
      </c>
      <c r="C2088" s="33">
        <v>8</v>
      </c>
      <c r="D2088" s="46">
        <v>14</v>
      </c>
      <c r="E2088" t="s">
        <v>117</v>
      </c>
      <c r="F2088" s="44">
        <v>1</v>
      </c>
      <c r="G2088" s="44"/>
      <c r="H2088" s="44"/>
      <c r="I2088"/>
      <c r="J2088" t="s">
        <v>86</v>
      </c>
      <c r="K2088">
        <v>69</v>
      </c>
      <c r="L2088">
        <f t="shared" si="32"/>
        <v>175.26</v>
      </c>
      <c r="M2088">
        <v>76</v>
      </c>
      <c r="N2088">
        <f t="shared" si="33"/>
        <v>193.04</v>
      </c>
      <c r="O2088">
        <v>1</v>
      </c>
      <c r="P2088" t="s">
        <v>101</v>
      </c>
      <c r="R2088"/>
    </row>
    <row r="2089" spans="1:19" x14ac:dyDescent="0.35">
      <c r="A2089" s="23">
        <v>40769</v>
      </c>
      <c r="B2089" s="44">
        <v>2011</v>
      </c>
      <c r="C2089" s="33">
        <v>8</v>
      </c>
      <c r="D2089" s="46">
        <v>14</v>
      </c>
      <c r="E2089" t="s">
        <v>93</v>
      </c>
      <c r="F2089" s="44">
        <v>1</v>
      </c>
      <c r="G2089" s="44" t="s">
        <v>108</v>
      </c>
      <c r="H2089" s="44" t="s">
        <v>984</v>
      </c>
      <c r="I2089"/>
      <c r="J2089" t="s">
        <v>87</v>
      </c>
      <c r="K2089">
        <v>67</v>
      </c>
      <c r="L2089">
        <f t="shared" si="32"/>
        <v>170.18</v>
      </c>
      <c r="M2089">
        <v>75</v>
      </c>
      <c r="N2089">
        <f t="shared" si="33"/>
        <v>190.5</v>
      </c>
      <c r="O2089">
        <v>0</v>
      </c>
      <c r="P2089" t="s">
        <v>102</v>
      </c>
      <c r="R2089">
        <v>1</v>
      </c>
      <c r="S2089" t="s">
        <v>562</v>
      </c>
    </row>
    <row r="2090" spans="1:19" x14ac:dyDescent="0.35">
      <c r="A2090" s="23">
        <v>40769</v>
      </c>
      <c r="B2090" s="44">
        <v>2011</v>
      </c>
      <c r="C2090" s="33">
        <v>8</v>
      </c>
      <c r="D2090" s="46">
        <v>14</v>
      </c>
      <c r="E2090" t="s">
        <v>94</v>
      </c>
      <c r="F2090" s="44">
        <v>1</v>
      </c>
      <c r="G2090" s="44" t="s">
        <v>108</v>
      </c>
      <c r="H2090" s="44" t="s">
        <v>935</v>
      </c>
      <c r="I2090"/>
      <c r="J2090" s="45" t="s">
        <v>87</v>
      </c>
      <c r="K2090">
        <v>70</v>
      </c>
      <c r="L2090">
        <f t="shared" si="32"/>
        <v>177.8</v>
      </c>
      <c r="M2090">
        <v>78</v>
      </c>
      <c r="N2090">
        <f t="shared" si="33"/>
        <v>198.12</v>
      </c>
      <c r="O2090">
        <v>0</v>
      </c>
      <c r="P2090" s="45" t="s">
        <v>102</v>
      </c>
      <c r="Q2090" s="45"/>
      <c r="R2090">
        <v>1</v>
      </c>
      <c r="S2090" t="s">
        <v>1126</v>
      </c>
    </row>
    <row r="2091" spans="1:19" x14ac:dyDescent="0.35">
      <c r="A2091" s="23">
        <v>40769</v>
      </c>
      <c r="B2091" s="44">
        <v>2011</v>
      </c>
      <c r="C2091" s="33">
        <v>8</v>
      </c>
      <c r="D2091" s="46">
        <v>14</v>
      </c>
      <c r="E2091" t="s">
        <v>93</v>
      </c>
      <c r="F2091" s="44">
        <v>1</v>
      </c>
      <c r="G2091" s="44" t="s">
        <v>1118</v>
      </c>
      <c r="H2091" s="44" t="s">
        <v>1127</v>
      </c>
      <c r="I2091"/>
      <c r="J2091" t="s">
        <v>86</v>
      </c>
      <c r="K2091">
        <v>56</v>
      </c>
      <c r="L2091">
        <f t="shared" si="32"/>
        <v>142.24</v>
      </c>
      <c r="M2091">
        <v>63</v>
      </c>
      <c r="N2091">
        <f t="shared" si="33"/>
        <v>160.02000000000001</v>
      </c>
      <c r="O2091">
        <v>0</v>
      </c>
      <c r="P2091" t="s">
        <v>102</v>
      </c>
      <c r="R2091"/>
    </row>
    <row r="2092" spans="1:19" x14ac:dyDescent="0.35">
      <c r="A2092" s="23">
        <v>40769</v>
      </c>
      <c r="B2092" s="44">
        <v>2011</v>
      </c>
      <c r="C2092" s="33">
        <v>8</v>
      </c>
      <c r="D2092" s="46">
        <v>14</v>
      </c>
      <c r="E2092" t="s">
        <v>93</v>
      </c>
      <c r="F2092" s="44">
        <v>1</v>
      </c>
      <c r="G2092" s="44" t="s">
        <v>1118</v>
      </c>
      <c r="H2092" s="44" t="s">
        <v>1128</v>
      </c>
      <c r="I2092"/>
      <c r="J2092" t="s">
        <v>87</v>
      </c>
      <c r="K2092">
        <v>68</v>
      </c>
      <c r="L2092">
        <f t="shared" si="32"/>
        <v>172.72</v>
      </c>
      <c r="M2092">
        <v>76</v>
      </c>
      <c r="N2092">
        <f t="shared" si="33"/>
        <v>193.04</v>
      </c>
      <c r="O2092">
        <v>0</v>
      </c>
      <c r="P2092" t="s">
        <v>102</v>
      </c>
      <c r="R2092"/>
      <c r="S2092" t="s">
        <v>562</v>
      </c>
    </row>
    <row r="2093" spans="1:19" x14ac:dyDescent="0.35">
      <c r="A2093" s="23">
        <v>40770</v>
      </c>
      <c r="B2093" s="44">
        <v>2011</v>
      </c>
      <c r="C2093" s="33">
        <v>8</v>
      </c>
      <c r="D2093" s="46">
        <v>15</v>
      </c>
      <c r="E2093" t="s">
        <v>123</v>
      </c>
      <c r="F2093" s="44">
        <v>1</v>
      </c>
      <c r="G2093" s="44" t="s">
        <v>907</v>
      </c>
      <c r="H2093" s="44">
        <v>3070</v>
      </c>
      <c r="I2093"/>
      <c r="J2093" t="s">
        <v>87</v>
      </c>
      <c r="K2093">
        <v>70</v>
      </c>
      <c r="L2093">
        <f t="shared" si="32"/>
        <v>177.8</v>
      </c>
      <c r="M2093">
        <v>78</v>
      </c>
      <c r="N2093">
        <f t="shared" si="33"/>
        <v>198.12</v>
      </c>
      <c r="O2093">
        <v>0</v>
      </c>
      <c r="P2093" t="s">
        <v>102</v>
      </c>
      <c r="R2093">
        <v>1</v>
      </c>
      <c r="S2093" s="45" t="s">
        <v>1113</v>
      </c>
    </row>
    <row r="2094" spans="1:19" x14ac:dyDescent="0.35">
      <c r="A2094" s="23">
        <v>40770</v>
      </c>
      <c r="B2094" s="44">
        <v>2011</v>
      </c>
      <c r="C2094" s="33">
        <v>8</v>
      </c>
      <c r="D2094" s="46">
        <v>15</v>
      </c>
      <c r="E2094" t="s">
        <v>93</v>
      </c>
      <c r="F2094" s="44">
        <v>1</v>
      </c>
      <c r="G2094" s="44" t="s">
        <v>1118</v>
      </c>
      <c r="H2094" s="44" t="s">
        <v>1129</v>
      </c>
      <c r="I2094"/>
      <c r="J2094" t="s">
        <v>87</v>
      </c>
      <c r="K2094">
        <v>69</v>
      </c>
      <c r="L2094">
        <f t="shared" si="32"/>
        <v>175.26</v>
      </c>
      <c r="M2094">
        <v>75</v>
      </c>
      <c r="N2094">
        <f t="shared" si="33"/>
        <v>190.5</v>
      </c>
      <c r="O2094">
        <v>0</v>
      </c>
      <c r="P2094" t="s">
        <v>102</v>
      </c>
      <c r="R2094"/>
      <c r="S2094" t="s">
        <v>562</v>
      </c>
    </row>
    <row r="2095" spans="1:19" x14ac:dyDescent="0.35">
      <c r="A2095" s="23">
        <v>40770</v>
      </c>
      <c r="B2095" s="44">
        <v>2011</v>
      </c>
      <c r="C2095" s="33">
        <v>8</v>
      </c>
      <c r="D2095" s="46">
        <v>15</v>
      </c>
      <c r="E2095" s="45" t="s">
        <v>117</v>
      </c>
      <c r="F2095" s="44">
        <v>1</v>
      </c>
      <c r="G2095" s="44" t="s">
        <v>1118</v>
      </c>
      <c r="H2095" s="44" t="s">
        <v>1130</v>
      </c>
      <c r="I2095"/>
      <c r="J2095" t="s">
        <v>86</v>
      </c>
      <c r="K2095">
        <v>65</v>
      </c>
      <c r="L2095">
        <f t="shared" si="32"/>
        <v>165.1</v>
      </c>
      <c r="M2095">
        <v>72</v>
      </c>
      <c r="N2095">
        <f t="shared" si="33"/>
        <v>182.88</v>
      </c>
      <c r="O2095">
        <v>0</v>
      </c>
      <c r="P2095" t="s">
        <v>102</v>
      </c>
      <c r="R2095"/>
      <c r="S2095" s="45" t="s">
        <v>562</v>
      </c>
    </row>
    <row r="2096" spans="1:19" x14ac:dyDescent="0.35">
      <c r="A2096" s="23">
        <v>40771</v>
      </c>
      <c r="B2096" s="44">
        <v>2011</v>
      </c>
      <c r="C2096" s="33">
        <v>8</v>
      </c>
      <c r="D2096" s="46">
        <v>16</v>
      </c>
      <c r="E2096" t="s">
        <v>117</v>
      </c>
      <c r="F2096" s="44">
        <v>1</v>
      </c>
      <c r="G2096" s="44"/>
      <c r="H2096" s="44"/>
      <c r="I2096"/>
      <c r="J2096" t="s">
        <v>86</v>
      </c>
      <c r="K2096">
        <v>64</v>
      </c>
      <c r="L2096">
        <f t="shared" si="32"/>
        <v>162.56</v>
      </c>
      <c r="M2096">
        <v>76</v>
      </c>
      <c r="N2096">
        <f t="shared" si="33"/>
        <v>193.04</v>
      </c>
      <c r="O2096">
        <v>1</v>
      </c>
      <c r="P2096" t="s">
        <v>101</v>
      </c>
      <c r="R2096"/>
    </row>
    <row r="2097" spans="1:19" x14ac:dyDescent="0.35">
      <c r="A2097" s="23">
        <v>40771</v>
      </c>
      <c r="B2097" s="44">
        <v>2011</v>
      </c>
      <c r="C2097" s="33">
        <v>8</v>
      </c>
      <c r="D2097" s="46">
        <v>16</v>
      </c>
      <c r="E2097" t="s">
        <v>117</v>
      </c>
      <c r="F2097" s="44">
        <v>1</v>
      </c>
      <c r="G2097" s="44"/>
      <c r="H2097" s="44"/>
      <c r="I2097"/>
      <c r="J2097" t="s">
        <v>87</v>
      </c>
      <c r="K2097">
        <v>71</v>
      </c>
      <c r="L2097">
        <f t="shared" si="32"/>
        <v>180.34</v>
      </c>
      <c r="M2097">
        <v>79</v>
      </c>
      <c r="N2097">
        <f t="shared" si="33"/>
        <v>200.66</v>
      </c>
      <c r="O2097">
        <v>1</v>
      </c>
      <c r="P2097" t="s">
        <v>101</v>
      </c>
      <c r="R2097"/>
      <c r="S2097" t="s">
        <v>562</v>
      </c>
    </row>
    <row r="2098" spans="1:19" x14ac:dyDescent="0.35">
      <c r="A2098" s="23">
        <v>40771</v>
      </c>
      <c r="B2098" s="44">
        <v>2011</v>
      </c>
      <c r="C2098" s="33">
        <v>8</v>
      </c>
      <c r="D2098" s="46">
        <v>16</v>
      </c>
      <c r="E2098" t="s">
        <v>93</v>
      </c>
      <c r="F2098" s="44">
        <v>1</v>
      </c>
      <c r="G2098" s="44"/>
      <c r="H2098" s="44"/>
      <c r="I2098"/>
      <c r="J2098" t="s">
        <v>86</v>
      </c>
      <c r="K2098">
        <v>62</v>
      </c>
      <c r="L2098">
        <f t="shared" si="32"/>
        <v>157.47999999999999</v>
      </c>
      <c r="M2098">
        <v>69</v>
      </c>
      <c r="N2098">
        <f t="shared" si="33"/>
        <v>175.26</v>
      </c>
      <c r="O2098">
        <v>1</v>
      </c>
      <c r="P2098" t="s">
        <v>101</v>
      </c>
      <c r="R2098"/>
    </row>
    <row r="2099" spans="1:19" x14ac:dyDescent="0.35">
      <c r="A2099" s="23">
        <v>40771</v>
      </c>
      <c r="B2099" s="44">
        <v>2011</v>
      </c>
      <c r="C2099" s="33">
        <v>8</v>
      </c>
      <c r="D2099" s="46">
        <v>16</v>
      </c>
      <c r="E2099" t="s">
        <v>94</v>
      </c>
      <c r="F2099" s="44">
        <v>1</v>
      </c>
      <c r="G2099" s="44" t="s">
        <v>108</v>
      </c>
      <c r="H2099" s="44" t="s">
        <v>984</v>
      </c>
      <c r="I2099"/>
      <c r="J2099" t="s">
        <v>87</v>
      </c>
      <c r="K2099">
        <v>67</v>
      </c>
      <c r="L2099">
        <f t="shared" si="32"/>
        <v>170.18</v>
      </c>
      <c r="M2099">
        <v>75</v>
      </c>
      <c r="N2099">
        <f t="shared" si="33"/>
        <v>190.5</v>
      </c>
      <c r="O2099">
        <v>0</v>
      </c>
      <c r="P2099" t="s">
        <v>102</v>
      </c>
      <c r="R2099">
        <v>1</v>
      </c>
      <c r="S2099" t="s">
        <v>562</v>
      </c>
    </row>
    <row r="2100" spans="1:19" x14ac:dyDescent="0.35">
      <c r="A2100" s="23">
        <v>40771</v>
      </c>
      <c r="B2100" s="44">
        <v>2011</v>
      </c>
      <c r="C2100" s="33">
        <v>8</v>
      </c>
      <c r="D2100" s="46">
        <v>16</v>
      </c>
      <c r="E2100" t="s">
        <v>94</v>
      </c>
      <c r="F2100" s="44">
        <v>1</v>
      </c>
      <c r="G2100" s="44" t="s">
        <v>1118</v>
      </c>
      <c r="H2100" s="44" t="s">
        <v>1131</v>
      </c>
      <c r="I2100"/>
      <c r="J2100" t="s">
        <v>87</v>
      </c>
      <c r="K2100">
        <v>71</v>
      </c>
      <c r="L2100">
        <f t="shared" si="32"/>
        <v>180.34</v>
      </c>
      <c r="M2100">
        <v>80</v>
      </c>
      <c r="N2100">
        <f t="shared" si="33"/>
        <v>203.2</v>
      </c>
      <c r="O2100">
        <v>0</v>
      </c>
      <c r="P2100" t="s">
        <v>102</v>
      </c>
      <c r="R2100"/>
      <c r="S2100" t="s">
        <v>562</v>
      </c>
    </row>
    <row r="2101" spans="1:19" x14ac:dyDescent="0.35">
      <c r="A2101" s="23">
        <v>40772</v>
      </c>
      <c r="B2101" s="44">
        <v>2011</v>
      </c>
      <c r="C2101" s="33">
        <v>8</v>
      </c>
      <c r="D2101" s="46">
        <v>17</v>
      </c>
      <c r="E2101" t="s">
        <v>94</v>
      </c>
      <c r="F2101" s="44">
        <v>1</v>
      </c>
      <c r="G2101" s="44" t="s">
        <v>1118</v>
      </c>
      <c r="H2101" s="44" t="s">
        <v>1132</v>
      </c>
      <c r="I2101"/>
      <c r="J2101" t="s">
        <v>87</v>
      </c>
      <c r="K2101">
        <v>72</v>
      </c>
      <c r="L2101">
        <f t="shared" si="32"/>
        <v>182.88</v>
      </c>
      <c r="M2101">
        <v>80</v>
      </c>
      <c r="N2101">
        <f t="shared" si="33"/>
        <v>203.2</v>
      </c>
      <c r="O2101">
        <v>1</v>
      </c>
      <c r="P2101" t="s">
        <v>101</v>
      </c>
      <c r="R2101"/>
      <c r="S2101" t="s">
        <v>562</v>
      </c>
    </row>
    <row r="2102" spans="1:19" x14ac:dyDescent="0.35">
      <c r="A2102" s="23">
        <v>40772</v>
      </c>
      <c r="B2102" s="44">
        <v>2011</v>
      </c>
      <c r="C2102" s="33">
        <v>8</v>
      </c>
      <c r="D2102" s="46">
        <v>17</v>
      </c>
      <c r="E2102" t="s">
        <v>123</v>
      </c>
      <c r="F2102" s="44">
        <v>1</v>
      </c>
      <c r="G2102" s="44"/>
      <c r="H2102" s="44"/>
      <c r="I2102"/>
      <c r="J2102" t="s">
        <v>87</v>
      </c>
      <c r="K2102">
        <v>70</v>
      </c>
      <c r="L2102">
        <f t="shared" si="32"/>
        <v>177.8</v>
      </c>
      <c r="M2102">
        <v>79</v>
      </c>
      <c r="N2102">
        <f t="shared" si="33"/>
        <v>200.66</v>
      </c>
      <c r="O2102">
        <v>1</v>
      </c>
      <c r="P2102" t="s">
        <v>101</v>
      </c>
      <c r="R2102"/>
    </row>
    <row r="2103" spans="1:19" x14ac:dyDescent="0.35">
      <c r="A2103" s="23">
        <v>40772</v>
      </c>
      <c r="B2103" s="44">
        <v>2011</v>
      </c>
      <c r="C2103" s="33">
        <v>8</v>
      </c>
      <c r="D2103" s="46">
        <v>17</v>
      </c>
      <c r="E2103" t="s">
        <v>960</v>
      </c>
      <c r="F2103" s="44">
        <v>1</v>
      </c>
      <c r="G2103" s="44"/>
      <c r="H2103" s="44"/>
      <c r="I2103"/>
      <c r="J2103" t="s">
        <v>87</v>
      </c>
      <c r="K2103">
        <v>71</v>
      </c>
      <c r="L2103">
        <f t="shared" si="32"/>
        <v>180.34</v>
      </c>
      <c r="M2103">
        <v>79</v>
      </c>
      <c r="N2103">
        <f t="shared" si="33"/>
        <v>200.66</v>
      </c>
      <c r="O2103">
        <v>1</v>
      </c>
      <c r="P2103" s="45" t="s">
        <v>101</v>
      </c>
      <c r="Q2103" s="45"/>
      <c r="R2103"/>
    </row>
    <row r="2104" spans="1:19" x14ac:dyDescent="0.35">
      <c r="A2104" s="23">
        <v>40772</v>
      </c>
      <c r="B2104" s="44">
        <v>2011</v>
      </c>
      <c r="C2104" s="33">
        <v>8</v>
      </c>
      <c r="D2104" s="46">
        <v>17</v>
      </c>
      <c r="E2104" t="s">
        <v>117</v>
      </c>
      <c r="F2104" s="44">
        <v>1</v>
      </c>
      <c r="G2104" s="44" t="s">
        <v>1118</v>
      </c>
      <c r="H2104" s="44" t="s">
        <v>1133</v>
      </c>
      <c r="I2104"/>
      <c r="J2104" t="s">
        <v>87</v>
      </c>
      <c r="K2104">
        <v>63</v>
      </c>
      <c r="L2104">
        <f t="shared" si="32"/>
        <v>160.02000000000001</v>
      </c>
      <c r="M2104">
        <v>69</v>
      </c>
      <c r="N2104">
        <f t="shared" si="33"/>
        <v>175.26</v>
      </c>
      <c r="O2104">
        <v>0</v>
      </c>
      <c r="P2104" t="s">
        <v>102</v>
      </c>
      <c r="R2104"/>
      <c r="S2104" t="s">
        <v>562</v>
      </c>
    </row>
    <row r="2105" spans="1:19" x14ac:dyDescent="0.35">
      <c r="A2105" s="23">
        <v>40772</v>
      </c>
      <c r="B2105" s="44">
        <v>2011</v>
      </c>
      <c r="C2105" s="33">
        <v>8</v>
      </c>
      <c r="D2105" s="46">
        <v>17</v>
      </c>
      <c r="E2105" t="s">
        <v>94</v>
      </c>
      <c r="F2105" s="44">
        <v>1</v>
      </c>
      <c r="G2105" s="44" t="s">
        <v>1118</v>
      </c>
      <c r="H2105" s="44" t="s">
        <v>1119</v>
      </c>
      <c r="I2105"/>
      <c r="J2105" t="s">
        <v>87</v>
      </c>
      <c r="K2105">
        <v>71</v>
      </c>
      <c r="L2105">
        <f t="shared" ref="L2105:L2111" si="34">K2105*2.54</f>
        <v>180.34</v>
      </c>
      <c r="M2105">
        <v>77</v>
      </c>
      <c r="N2105">
        <f t="shared" ref="N2105:N2111" si="35">M2105*2.54</f>
        <v>195.58</v>
      </c>
      <c r="O2105">
        <v>0</v>
      </c>
      <c r="P2105" t="s">
        <v>102</v>
      </c>
      <c r="R2105">
        <v>1</v>
      </c>
      <c r="S2105" t="s">
        <v>562</v>
      </c>
    </row>
    <row r="2106" spans="1:19" x14ac:dyDescent="0.35">
      <c r="A2106" s="23">
        <v>40773</v>
      </c>
      <c r="B2106" s="44">
        <v>2011</v>
      </c>
      <c r="C2106" s="33">
        <v>8</v>
      </c>
      <c r="D2106" s="46">
        <v>18</v>
      </c>
      <c r="E2106" t="s">
        <v>123</v>
      </c>
      <c r="F2106" s="44">
        <v>1</v>
      </c>
      <c r="G2106" s="44"/>
      <c r="H2106" s="44"/>
      <c r="I2106"/>
      <c r="J2106" t="s">
        <v>87</v>
      </c>
      <c r="K2106">
        <v>73</v>
      </c>
      <c r="L2106">
        <f t="shared" si="34"/>
        <v>185.42000000000002</v>
      </c>
      <c r="M2106">
        <v>81</v>
      </c>
      <c r="N2106">
        <f t="shared" si="35"/>
        <v>205.74</v>
      </c>
      <c r="O2106">
        <v>1</v>
      </c>
      <c r="P2106" t="s">
        <v>101</v>
      </c>
      <c r="R2106"/>
    </row>
    <row r="2107" spans="1:19" x14ac:dyDescent="0.35">
      <c r="A2107" s="23">
        <v>40773</v>
      </c>
      <c r="B2107" s="44">
        <v>2011</v>
      </c>
      <c r="C2107" s="33">
        <v>8</v>
      </c>
      <c r="D2107" s="46">
        <v>18</v>
      </c>
      <c r="E2107" t="s">
        <v>117</v>
      </c>
      <c r="F2107" s="44">
        <v>1</v>
      </c>
      <c r="G2107" s="44"/>
      <c r="H2107" s="44"/>
      <c r="I2107"/>
      <c r="J2107" t="s">
        <v>86</v>
      </c>
      <c r="K2107">
        <v>64</v>
      </c>
      <c r="L2107">
        <f t="shared" si="34"/>
        <v>162.56</v>
      </c>
      <c r="M2107">
        <v>72</v>
      </c>
      <c r="N2107">
        <f t="shared" si="35"/>
        <v>182.88</v>
      </c>
      <c r="O2107">
        <v>1</v>
      </c>
      <c r="P2107" t="s">
        <v>101</v>
      </c>
      <c r="R2107"/>
    </row>
    <row r="2108" spans="1:19" x14ac:dyDescent="0.35">
      <c r="A2108" s="23">
        <v>40773</v>
      </c>
      <c r="B2108" s="44">
        <v>2011</v>
      </c>
      <c r="C2108" s="33">
        <v>8</v>
      </c>
      <c r="D2108" s="46">
        <v>18</v>
      </c>
      <c r="E2108" t="s">
        <v>117</v>
      </c>
      <c r="F2108" s="44">
        <v>1</v>
      </c>
      <c r="G2108" s="44"/>
      <c r="H2108" s="44"/>
      <c r="I2108"/>
      <c r="J2108" t="s">
        <v>86</v>
      </c>
      <c r="K2108">
        <v>74</v>
      </c>
      <c r="L2108">
        <f t="shared" si="34"/>
        <v>187.96</v>
      </c>
      <c r="M2108">
        <v>84</v>
      </c>
      <c r="N2108">
        <f t="shared" si="35"/>
        <v>213.36</v>
      </c>
      <c r="O2108">
        <v>1</v>
      </c>
      <c r="P2108" t="s">
        <v>101</v>
      </c>
      <c r="R2108"/>
      <c r="S2108" s="45" t="s">
        <v>562</v>
      </c>
    </row>
    <row r="2109" spans="1:19" x14ac:dyDescent="0.35">
      <c r="A2109" s="23">
        <v>40773</v>
      </c>
      <c r="B2109" s="44">
        <v>2011</v>
      </c>
      <c r="C2109" s="33">
        <v>8</v>
      </c>
      <c r="D2109" s="46">
        <v>18</v>
      </c>
      <c r="E2109" t="s">
        <v>93</v>
      </c>
      <c r="F2109" s="44">
        <v>1</v>
      </c>
      <c r="G2109" s="44"/>
      <c r="H2109" s="44"/>
      <c r="I2109"/>
      <c r="J2109" t="s">
        <v>86</v>
      </c>
      <c r="K2109">
        <v>61</v>
      </c>
      <c r="L2109">
        <f t="shared" si="34"/>
        <v>154.94</v>
      </c>
      <c r="M2109">
        <v>68</v>
      </c>
      <c r="N2109">
        <f t="shared" si="35"/>
        <v>172.72</v>
      </c>
      <c r="O2109">
        <v>1</v>
      </c>
      <c r="P2109" s="26" t="s">
        <v>107</v>
      </c>
      <c r="R2109"/>
    </row>
    <row r="2110" spans="1:19" x14ac:dyDescent="0.35">
      <c r="A2110" s="23">
        <v>40773</v>
      </c>
      <c r="B2110" s="44">
        <v>2011</v>
      </c>
      <c r="C2110" s="33">
        <v>8</v>
      </c>
      <c r="D2110" s="46">
        <v>18</v>
      </c>
      <c r="E2110" s="45" t="s">
        <v>960</v>
      </c>
      <c r="F2110" s="44">
        <v>1</v>
      </c>
      <c r="G2110" s="44"/>
      <c r="H2110" s="44"/>
      <c r="I2110"/>
      <c r="J2110" t="s">
        <v>87</v>
      </c>
      <c r="K2110">
        <v>78</v>
      </c>
      <c r="L2110">
        <f t="shared" si="34"/>
        <v>198.12</v>
      </c>
      <c r="M2110">
        <v>82</v>
      </c>
      <c r="N2110">
        <f t="shared" si="35"/>
        <v>208.28</v>
      </c>
      <c r="O2110">
        <v>1</v>
      </c>
      <c r="P2110" t="s">
        <v>101</v>
      </c>
      <c r="R2110"/>
      <c r="S2110" t="s">
        <v>562</v>
      </c>
    </row>
    <row r="2111" spans="1:19" x14ac:dyDescent="0.35">
      <c r="A2111" s="23">
        <v>40773</v>
      </c>
      <c r="B2111" s="44">
        <v>2011</v>
      </c>
      <c r="C2111" s="33">
        <v>8</v>
      </c>
      <c r="D2111" s="46">
        <v>18</v>
      </c>
      <c r="E2111" t="s">
        <v>94</v>
      </c>
      <c r="F2111" s="44">
        <v>1</v>
      </c>
      <c r="G2111" s="44" t="s">
        <v>1118</v>
      </c>
      <c r="H2111" s="44" t="s">
        <v>1134</v>
      </c>
      <c r="I2111"/>
      <c r="J2111" t="s">
        <v>87</v>
      </c>
      <c r="K2111">
        <v>72</v>
      </c>
      <c r="L2111">
        <f t="shared" si="34"/>
        <v>182.88</v>
      </c>
      <c r="M2111">
        <v>79</v>
      </c>
      <c r="N2111">
        <f t="shared" si="35"/>
        <v>200.66</v>
      </c>
      <c r="O2111">
        <v>0</v>
      </c>
      <c r="P2111" t="s">
        <v>102</v>
      </c>
      <c r="R2111"/>
      <c r="S2111" t="s">
        <v>562</v>
      </c>
    </row>
    <row r="2112" spans="1:19" x14ac:dyDescent="0.35">
      <c r="A2112" s="23">
        <v>41034</v>
      </c>
      <c r="B2112" s="25">
        <v>2012</v>
      </c>
      <c r="C2112" s="25">
        <v>5</v>
      </c>
      <c r="D2112" s="25">
        <v>5</v>
      </c>
      <c r="E2112" t="s">
        <v>119</v>
      </c>
      <c r="F2112" s="25">
        <v>1</v>
      </c>
      <c r="G2112" s="25" t="s">
        <v>1064</v>
      </c>
      <c r="H2112" s="25" t="s">
        <v>988</v>
      </c>
      <c r="I2112">
        <v>187002</v>
      </c>
      <c r="J2112" t="s">
        <v>86</v>
      </c>
      <c r="K2112">
        <v>59</v>
      </c>
      <c r="L2112" s="24">
        <v>149.86000000000001</v>
      </c>
      <c r="M2112">
        <v>66</v>
      </c>
      <c r="N2112" s="24">
        <v>167.64</v>
      </c>
      <c r="O2112" s="24">
        <v>0</v>
      </c>
      <c r="P2112" t="s">
        <v>102</v>
      </c>
      <c r="R2112"/>
    </row>
    <row r="2113" spans="1:19" x14ac:dyDescent="0.35">
      <c r="A2113" s="23">
        <v>41036</v>
      </c>
      <c r="B2113" s="25">
        <v>2012</v>
      </c>
      <c r="C2113" s="25">
        <v>5</v>
      </c>
      <c r="D2113" s="25">
        <v>7</v>
      </c>
      <c r="E2113" t="s">
        <v>119</v>
      </c>
      <c r="F2113" s="25">
        <v>1</v>
      </c>
      <c r="G2113" s="25" t="s">
        <v>1064</v>
      </c>
      <c r="H2113" s="25" t="s">
        <v>1135</v>
      </c>
      <c r="I2113">
        <v>187003</v>
      </c>
      <c r="J2113" t="s">
        <v>87</v>
      </c>
      <c r="K2113">
        <v>83</v>
      </c>
      <c r="L2113" s="24">
        <v>210.82</v>
      </c>
      <c r="M2113">
        <v>91</v>
      </c>
      <c r="N2113" s="24">
        <v>231.14</v>
      </c>
      <c r="O2113" s="24">
        <v>0</v>
      </c>
      <c r="P2113" t="s">
        <v>102</v>
      </c>
      <c r="R2113"/>
    </row>
    <row r="2114" spans="1:19" x14ac:dyDescent="0.35">
      <c r="A2114" s="23">
        <v>41037</v>
      </c>
      <c r="B2114" s="25">
        <v>2012</v>
      </c>
      <c r="C2114" s="25">
        <v>5</v>
      </c>
      <c r="D2114" s="25">
        <v>8</v>
      </c>
      <c r="E2114" t="s">
        <v>119</v>
      </c>
      <c r="F2114" s="25">
        <v>1</v>
      </c>
      <c r="G2114" s="25" t="s">
        <v>1064</v>
      </c>
      <c r="H2114" s="25" t="s">
        <v>989</v>
      </c>
      <c r="I2114">
        <v>187004</v>
      </c>
      <c r="J2114" t="s">
        <v>87</v>
      </c>
      <c r="K2114">
        <v>76</v>
      </c>
      <c r="L2114" s="24">
        <v>193.04</v>
      </c>
      <c r="M2114">
        <v>83</v>
      </c>
      <c r="N2114" s="24">
        <v>210.82</v>
      </c>
      <c r="O2114" s="24">
        <v>0</v>
      </c>
      <c r="P2114" t="s">
        <v>102</v>
      </c>
      <c r="R2114"/>
    </row>
    <row r="2115" spans="1:19" x14ac:dyDescent="0.35">
      <c r="A2115" s="23">
        <v>41037</v>
      </c>
      <c r="B2115" s="25">
        <v>2012</v>
      </c>
      <c r="C2115" s="25">
        <v>5</v>
      </c>
      <c r="D2115" s="25">
        <v>8</v>
      </c>
      <c r="E2115" t="s">
        <v>119</v>
      </c>
      <c r="F2115" s="25">
        <v>1</v>
      </c>
      <c r="G2115" s="25" t="s">
        <v>108</v>
      </c>
      <c r="H2115" s="25" t="s">
        <v>746</v>
      </c>
      <c r="I2115">
        <v>187005</v>
      </c>
      <c r="J2115" t="s">
        <v>86</v>
      </c>
      <c r="K2115">
        <v>62</v>
      </c>
      <c r="L2115" s="24">
        <v>157.47999999999999</v>
      </c>
      <c r="M2115">
        <v>70</v>
      </c>
      <c r="N2115" s="24">
        <v>177.8</v>
      </c>
      <c r="O2115" s="24">
        <v>1</v>
      </c>
      <c r="P2115" t="s">
        <v>100</v>
      </c>
      <c r="R2115">
        <v>1</v>
      </c>
      <c r="S2115" s="49"/>
    </row>
    <row r="2116" spans="1:19" x14ac:dyDescent="0.35">
      <c r="A2116" s="23">
        <v>41038</v>
      </c>
      <c r="B2116" s="25">
        <v>2012</v>
      </c>
      <c r="C2116" s="25">
        <v>5</v>
      </c>
      <c r="D2116" s="25">
        <v>9</v>
      </c>
      <c r="E2116" t="s">
        <v>117</v>
      </c>
      <c r="F2116" s="25">
        <v>1</v>
      </c>
      <c r="G2116" s="25" t="s">
        <v>1064</v>
      </c>
      <c r="H2116" s="25" t="s">
        <v>990</v>
      </c>
      <c r="I2116">
        <v>187006</v>
      </c>
      <c r="J2116" t="s">
        <v>87</v>
      </c>
      <c r="K2116">
        <v>69</v>
      </c>
      <c r="L2116" s="24">
        <v>175.26</v>
      </c>
      <c r="M2116">
        <v>79</v>
      </c>
      <c r="N2116" s="24">
        <v>200.66</v>
      </c>
      <c r="O2116" s="24">
        <v>0</v>
      </c>
      <c r="P2116" t="s">
        <v>102</v>
      </c>
      <c r="R2116"/>
    </row>
    <row r="2117" spans="1:19" x14ac:dyDescent="0.35">
      <c r="A2117" s="23">
        <v>41038</v>
      </c>
      <c r="B2117" s="25">
        <v>2012</v>
      </c>
      <c r="C2117" s="25">
        <v>5</v>
      </c>
      <c r="D2117" s="25">
        <v>9</v>
      </c>
      <c r="E2117" t="s">
        <v>117</v>
      </c>
      <c r="F2117" s="25">
        <v>1</v>
      </c>
      <c r="G2117" s="25" t="s">
        <v>1064</v>
      </c>
      <c r="H2117" s="25" t="s">
        <v>991</v>
      </c>
      <c r="I2117">
        <v>187007</v>
      </c>
      <c r="J2117" t="s">
        <v>86</v>
      </c>
      <c r="K2117">
        <v>60</v>
      </c>
      <c r="L2117" s="24">
        <v>152.4</v>
      </c>
      <c r="M2117">
        <v>66</v>
      </c>
      <c r="N2117" s="24">
        <v>167.64</v>
      </c>
      <c r="O2117" s="24">
        <v>0</v>
      </c>
      <c r="P2117" t="s">
        <v>102</v>
      </c>
      <c r="R2117"/>
    </row>
    <row r="2118" spans="1:19" x14ac:dyDescent="0.35">
      <c r="A2118" s="23">
        <v>41038</v>
      </c>
      <c r="B2118" s="25">
        <v>2012</v>
      </c>
      <c r="C2118" s="25">
        <v>5</v>
      </c>
      <c r="D2118" s="25">
        <v>9</v>
      </c>
      <c r="E2118" t="s">
        <v>1136</v>
      </c>
      <c r="F2118" s="25">
        <v>1</v>
      </c>
      <c r="G2118" s="25" t="s">
        <v>1064</v>
      </c>
      <c r="H2118" s="25" t="s">
        <v>993</v>
      </c>
      <c r="I2118">
        <v>187008</v>
      </c>
      <c r="J2118" t="s">
        <v>86</v>
      </c>
      <c r="K2118">
        <v>64</v>
      </c>
      <c r="L2118" s="24">
        <v>162.56</v>
      </c>
      <c r="M2118">
        <v>72</v>
      </c>
      <c r="N2118" s="24">
        <v>182.88</v>
      </c>
      <c r="O2118" s="24">
        <v>1</v>
      </c>
      <c r="P2118" t="s">
        <v>100</v>
      </c>
      <c r="R2118"/>
      <c r="S2118" t="s">
        <v>102</v>
      </c>
    </row>
    <row r="2119" spans="1:19" x14ac:dyDescent="0.35">
      <c r="A2119" s="23">
        <v>41038</v>
      </c>
      <c r="B2119" s="25">
        <v>2012</v>
      </c>
      <c r="C2119" s="25">
        <v>5</v>
      </c>
      <c r="D2119" s="25">
        <v>9</v>
      </c>
      <c r="E2119" t="s">
        <v>1136</v>
      </c>
      <c r="F2119" s="25">
        <v>1</v>
      </c>
      <c r="G2119" s="25" t="s">
        <v>1064</v>
      </c>
      <c r="H2119" s="25" t="s">
        <v>994</v>
      </c>
      <c r="I2119">
        <v>187009</v>
      </c>
      <c r="J2119" t="s">
        <v>86</v>
      </c>
      <c r="K2119">
        <v>65</v>
      </c>
      <c r="L2119" s="24">
        <v>165.1</v>
      </c>
      <c r="M2119">
        <v>72</v>
      </c>
      <c r="N2119" s="24">
        <v>182.88</v>
      </c>
      <c r="O2119" s="24">
        <v>0</v>
      </c>
      <c r="P2119" t="s">
        <v>102</v>
      </c>
      <c r="R2119"/>
    </row>
    <row r="2120" spans="1:19" x14ac:dyDescent="0.35">
      <c r="A2120" s="23">
        <v>41038</v>
      </c>
      <c r="B2120" s="25">
        <v>2012</v>
      </c>
      <c r="C2120" s="25">
        <v>5</v>
      </c>
      <c r="D2120" s="25">
        <v>9</v>
      </c>
      <c r="E2120" t="s">
        <v>119</v>
      </c>
      <c r="F2120" s="25">
        <v>1</v>
      </c>
      <c r="G2120" s="25" t="s">
        <v>1064</v>
      </c>
      <c r="H2120" s="25" t="s">
        <v>995</v>
      </c>
      <c r="I2120">
        <v>187010</v>
      </c>
      <c r="J2120" t="s">
        <v>86</v>
      </c>
      <c r="K2120">
        <v>61</v>
      </c>
      <c r="L2120" s="24">
        <v>154.94</v>
      </c>
      <c r="M2120">
        <v>69</v>
      </c>
      <c r="N2120" s="24">
        <v>175.26</v>
      </c>
      <c r="O2120" s="24">
        <v>0</v>
      </c>
      <c r="P2120" t="s">
        <v>102</v>
      </c>
      <c r="R2120"/>
    </row>
    <row r="2121" spans="1:19" x14ac:dyDescent="0.35">
      <c r="A2121" s="23">
        <v>41039</v>
      </c>
      <c r="B2121" s="25">
        <v>2012</v>
      </c>
      <c r="C2121" s="25">
        <v>5</v>
      </c>
      <c r="D2121" s="25">
        <v>10</v>
      </c>
      <c r="E2121" t="s">
        <v>1136</v>
      </c>
      <c r="F2121" s="25">
        <v>1</v>
      </c>
      <c r="G2121" s="25" t="s">
        <v>1064</v>
      </c>
      <c r="H2121" s="25" t="s">
        <v>996</v>
      </c>
      <c r="I2121">
        <v>187011</v>
      </c>
      <c r="J2121" t="s">
        <v>86</v>
      </c>
      <c r="K2121">
        <v>64</v>
      </c>
      <c r="L2121" s="24">
        <v>162.56</v>
      </c>
      <c r="M2121">
        <v>72</v>
      </c>
      <c r="N2121" s="24">
        <v>182.88</v>
      </c>
      <c r="O2121" s="24">
        <v>0</v>
      </c>
      <c r="P2121" t="s">
        <v>102</v>
      </c>
      <c r="R2121"/>
    </row>
    <row r="2122" spans="1:19" x14ac:dyDescent="0.35">
      <c r="A2122" s="23">
        <v>41039</v>
      </c>
      <c r="B2122" s="25">
        <v>2012</v>
      </c>
      <c r="C2122" s="25">
        <v>5</v>
      </c>
      <c r="D2122" s="25">
        <v>10</v>
      </c>
      <c r="E2122" t="s">
        <v>1136</v>
      </c>
      <c r="F2122" s="25">
        <v>1</v>
      </c>
      <c r="G2122" s="25" t="s">
        <v>108</v>
      </c>
      <c r="H2122" s="25" t="s">
        <v>394</v>
      </c>
      <c r="I2122">
        <v>187012</v>
      </c>
      <c r="J2122" t="s">
        <v>86</v>
      </c>
      <c r="K2122">
        <v>61</v>
      </c>
      <c r="L2122" s="24">
        <v>154.94</v>
      </c>
      <c r="M2122">
        <v>69</v>
      </c>
      <c r="N2122" s="24">
        <v>175.26</v>
      </c>
      <c r="O2122" s="24">
        <v>0</v>
      </c>
      <c r="P2122" t="s">
        <v>102</v>
      </c>
      <c r="R2122">
        <v>1</v>
      </c>
      <c r="S2122" s="49"/>
    </row>
    <row r="2123" spans="1:19" x14ac:dyDescent="0.35">
      <c r="A2123" s="23">
        <v>41040</v>
      </c>
      <c r="B2123" s="25">
        <v>2012</v>
      </c>
      <c r="C2123" s="25">
        <v>5</v>
      </c>
      <c r="D2123" s="25">
        <v>11</v>
      </c>
      <c r="E2123" t="s">
        <v>1136</v>
      </c>
      <c r="F2123" s="25">
        <v>1</v>
      </c>
      <c r="G2123" s="25" t="s">
        <v>1064</v>
      </c>
      <c r="H2123" s="25" t="s">
        <v>997</v>
      </c>
      <c r="I2123">
        <v>187013</v>
      </c>
      <c r="J2123" t="s">
        <v>87</v>
      </c>
      <c r="K2123">
        <v>70</v>
      </c>
      <c r="L2123" s="24">
        <v>177.8</v>
      </c>
      <c r="M2123">
        <v>78</v>
      </c>
      <c r="N2123" s="24">
        <v>198.12</v>
      </c>
      <c r="O2123" s="24">
        <v>0</v>
      </c>
      <c r="P2123" t="s">
        <v>102</v>
      </c>
      <c r="R2123"/>
    </row>
    <row r="2124" spans="1:19" x14ac:dyDescent="0.35">
      <c r="A2124" s="23">
        <v>41040</v>
      </c>
      <c r="B2124" s="25">
        <v>2012</v>
      </c>
      <c r="C2124" s="25">
        <v>5</v>
      </c>
      <c r="D2124" s="25">
        <v>11</v>
      </c>
      <c r="E2124" t="s">
        <v>119</v>
      </c>
      <c r="F2124" s="25">
        <v>1</v>
      </c>
      <c r="I2124"/>
      <c r="J2124" t="s">
        <v>87</v>
      </c>
      <c r="K2124">
        <v>69</v>
      </c>
      <c r="L2124" s="24">
        <v>175.26</v>
      </c>
      <c r="M2124">
        <v>79</v>
      </c>
      <c r="N2124" s="24">
        <v>200.66</v>
      </c>
      <c r="O2124" s="24">
        <v>1</v>
      </c>
      <c r="P2124" t="s">
        <v>101</v>
      </c>
      <c r="R2124"/>
    </row>
    <row r="2125" spans="1:19" x14ac:dyDescent="0.35">
      <c r="A2125" s="23">
        <v>41041</v>
      </c>
      <c r="B2125" s="25">
        <v>2012</v>
      </c>
      <c r="C2125" s="25">
        <v>5</v>
      </c>
      <c r="D2125" s="25">
        <v>12</v>
      </c>
      <c r="E2125" t="s">
        <v>1136</v>
      </c>
      <c r="F2125" s="25">
        <v>1</v>
      </c>
      <c r="I2125"/>
      <c r="J2125" t="s">
        <v>87</v>
      </c>
      <c r="K2125">
        <v>71</v>
      </c>
      <c r="L2125" s="24">
        <v>180.34</v>
      </c>
      <c r="M2125">
        <v>80</v>
      </c>
      <c r="N2125" s="24">
        <v>203.2</v>
      </c>
      <c r="O2125" s="24">
        <v>1</v>
      </c>
      <c r="P2125" t="s">
        <v>101</v>
      </c>
      <c r="R2125"/>
    </row>
    <row r="2126" spans="1:19" x14ac:dyDescent="0.35">
      <c r="A2126" s="23">
        <v>41041</v>
      </c>
      <c r="B2126" s="25">
        <v>2012</v>
      </c>
      <c r="C2126" s="25">
        <v>5</v>
      </c>
      <c r="D2126" s="25">
        <v>12</v>
      </c>
      <c r="E2126" t="s">
        <v>1136</v>
      </c>
      <c r="F2126" s="25">
        <v>1</v>
      </c>
      <c r="G2126" s="25" t="s">
        <v>1064</v>
      </c>
      <c r="H2126" s="25" t="s">
        <v>1137</v>
      </c>
      <c r="I2126">
        <v>187014</v>
      </c>
      <c r="J2126" t="s">
        <v>86</v>
      </c>
      <c r="K2126">
        <v>65</v>
      </c>
      <c r="L2126" s="24">
        <v>165.1</v>
      </c>
      <c r="M2126">
        <v>79</v>
      </c>
      <c r="N2126" s="24">
        <v>200.66</v>
      </c>
      <c r="O2126" s="24">
        <v>0</v>
      </c>
      <c r="P2126" t="s">
        <v>102</v>
      </c>
      <c r="R2126"/>
    </row>
    <row r="2127" spans="1:19" x14ac:dyDescent="0.35">
      <c r="A2127" s="23">
        <v>41041</v>
      </c>
      <c r="B2127" s="25">
        <v>2012</v>
      </c>
      <c r="C2127" s="25">
        <v>5</v>
      </c>
      <c r="D2127" s="25">
        <v>12</v>
      </c>
      <c r="E2127" t="s">
        <v>119</v>
      </c>
      <c r="F2127" s="25">
        <v>1</v>
      </c>
      <c r="G2127" s="25" t="s">
        <v>1064</v>
      </c>
      <c r="H2127" s="25" t="s">
        <v>999</v>
      </c>
      <c r="I2127">
        <v>187015</v>
      </c>
      <c r="J2127" t="s">
        <v>86</v>
      </c>
      <c r="K2127">
        <v>60</v>
      </c>
      <c r="L2127" s="24">
        <v>152.4</v>
      </c>
      <c r="M2127">
        <v>67</v>
      </c>
      <c r="N2127" s="24">
        <v>170.18</v>
      </c>
      <c r="O2127" s="24">
        <v>0</v>
      </c>
      <c r="P2127" t="s">
        <v>102</v>
      </c>
      <c r="R2127"/>
      <c r="S2127" t="s">
        <v>1138</v>
      </c>
    </row>
    <row r="2128" spans="1:19" x14ac:dyDescent="0.35">
      <c r="A2128" s="23">
        <v>41041</v>
      </c>
      <c r="B2128" s="25">
        <v>2012</v>
      </c>
      <c r="C2128" s="25">
        <v>5</v>
      </c>
      <c r="D2128" s="25">
        <v>12</v>
      </c>
      <c r="E2128" t="s">
        <v>119</v>
      </c>
      <c r="F2128" s="25">
        <v>1</v>
      </c>
      <c r="G2128" s="25" t="s">
        <v>1064</v>
      </c>
      <c r="H2128" s="25" t="s">
        <v>998</v>
      </c>
      <c r="I2128">
        <v>187005</v>
      </c>
      <c r="J2128" t="s">
        <v>86</v>
      </c>
      <c r="K2128">
        <v>62</v>
      </c>
      <c r="L2128" s="24">
        <v>157.47999999999999</v>
      </c>
      <c r="M2128">
        <v>70</v>
      </c>
      <c r="N2128" s="24">
        <v>177.8</v>
      </c>
      <c r="O2128" s="24">
        <v>0</v>
      </c>
      <c r="P2128" t="s">
        <v>102</v>
      </c>
      <c r="R2128">
        <v>1</v>
      </c>
    </row>
    <row r="2129" spans="1:19" x14ac:dyDescent="0.35">
      <c r="A2129" s="23">
        <v>41041</v>
      </c>
      <c r="B2129" s="25">
        <v>2012</v>
      </c>
      <c r="C2129" s="25">
        <v>5</v>
      </c>
      <c r="D2129" s="25">
        <v>12</v>
      </c>
      <c r="E2129" t="s">
        <v>119</v>
      </c>
      <c r="F2129" s="25">
        <v>1</v>
      </c>
      <c r="G2129" s="25" t="s">
        <v>1064</v>
      </c>
      <c r="H2129" s="25" t="s">
        <v>1139</v>
      </c>
      <c r="I2129">
        <v>187016</v>
      </c>
      <c r="J2129" t="s">
        <v>87</v>
      </c>
      <c r="K2129">
        <v>72</v>
      </c>
      <c r="L2129" s="24">
        <v>182.88</v>
      </c>
      <c r="M2129">
        <v>79</v>
      </c>
      <c r="N2129" s="24">
        <v>200.66</v>
      </c>
      <c r="O2129" s="24">
        <v>0</v>
      </c>
      <c r="P2129" t="s">
        <v>102</v>
      </c>
      <c r="R2129"/>
      <c r="S2129" t="s">
        <v>167</v>
      </c>
    </row>
    <row r="2130" spans="1:19" x14ac:dyDescent="0.35">
      <c r="A2130" s="23">
        <v>41041</v>
      </c>
      <c r="B2130" s="25">
        <v>2012</v>
      </c>
      <c r="C2130" s="25">
        <v>5</v>
      </c>
      <c r="D2130" s="25">
        <v>12</v>
      </c>
      <c r="E2130" t="s">
        <v>119</v>
      </c>
      <c r="F2130" s="25">
        <v>1</v>
      </c>
      <c r="G2130" s="25" t="s">
        <v>1064</v>
      </c>
      <c r="H2130" s="25" t="s">
        <v>1000</v>
      </c>
      <c r="I2130">
        <v>187017</v>
      </c>
      <c r="J2130" t="s">
        <v>86</v>
      </c>
      <c r="K2130">
        <v>58</v>
      </c>
      <c r="L2130" s="24">
        <v>147.32</v>
      </c>
      <c r="M2130">
        <v>64</v>
      </c>
      <c r="N2130" s="24">
        <v>162.56</v>
      </c>
      <c r="O2130" s="24">
        <v>0</v>
      </c>
      <c r="P2130" t="s">
        <v>102</v>
      </c>
      <c r="R2130"/>
    </row>
    <row r="2131" spans="1:19" x14ac:dyDescent="0.35">
      <c r="A2131" s="23">
        <v>41041</v>
      </c>
      <c r="B2131" s="25">
        <v>2012</v>
      </c>
      <c r="C2131" s="25">
        <v>5</v>
      </c>
      <c r="D2131" s="25">
        <v>12</v>
      </c>
      <c r="E2131" t="s">
        <v>119</v>
      </c>
      <c r="F2131" s="25">
        <v>1</v>
      </c>
      <c r="G2131" s="25" t="s">
        <v>1064</v>
      </c>
      <c r="H2131" s="25" t="s">
        <v>1003</v>
      </c>
      <c r="I2131">
        <v>187018</v>
      </c>
      <c r="J2131" t="s">
        <v>87</v>
      </c>
      <c r="K2131">
        <v>62</v>
      </c>
      <c r="L2131" s="24">
        <v>157.47999999999999</v>
      </c>
      <c r="M2131">
        <v>68</v>
      </c>
      <c r="N2131" s="24">
        <v>172.72</v>
      </c>
      <c r="O2131" s="24">
        <v>0</v>
      </c>
      <c r="P2131" t="s">
        <v>102</v>
      </c>
      <c r="R2131"/>
    </row>
    <row r="2132" spans="1:19" x14ac:dyDescent="0.35">
      <c r="A2132" s="23">
        <v>41042</v>
      </c>
      <c r="B2132" s="25">
        <v>2012</v>
      </c>
      <c r="C2132" s="25">
        <v>5</v>
      </c>
      <c r="D2132" s="25">
        <v>13</v>
      </c>
      <c r="E2132" t="s">
        <v>117</v>
      </c>
      <c r="F2132" s="25">
        <v>1</v>
      </c>
      <c r="G2132" s="25" t="s">
        <v>1064</v>
      </c>
      <c r="H2132" s="25" t="s">
        <v>1004</v>
      </c>
      <c r="I2132">
        <v>187019</v>
      </c>
      <c r="J2132" t="s">
        <v>87</v>
      </c>
      <c r="K2132">
        <v>72</v>
      </c>
      <c r="L2132" s="24">
        <v>182.88</v>
      </c>
      <c r="M2132">
        <v>80</v>
      </c>
      <c r="N2132" s="24">
        <v>203.2</v>
      </c>
      <c r="O2132" s="24">
        <v>0</v>
      </c>
      <c r="P2132" t="s">
        <v>102</v>
      </c>
      <c r="R2132"/>
    </row>
    <row r="2133" spans="1:19" x14ac:dyDescent="0.35">
      <c r="A2133" s="23">
        <v>41042</v>
      </c>
      <c r="B2133" s="25">
        <v>2012</v>
      </c>
      <c r="C2133" s="25">
        <v>5</v>
      </c>
      <c r="D2133" s="25">
        <v>13</v>
      </c>
      <c r="E2133" t="s">
        <v>1136</v>
      </c>
      <c r="F2133" s="25">
        <v>1</v>
      </c>
      <c r="G2133" s="25" t="s">
        <v>1064</v>
      </c>
      <c r="H2133" s="25" t="s">
        <v>1140</v>
      </c>
      <c r="I2133">
        <v>187020</v>
      </c>
      <c r="J2133" t="s">
        <v>87</v>
      </c>
      <c r="K2133">
        <v>61</v>
      </c>
      <c r="L2133" s="24">
        <v>154.94</v>
      </c>
      <c r="M2133">
        <v>70</v>
      </c>
      <c r="N2133" s="24">
        <v>177.8</v>
      </c>
      <c r="O2133" s="24">
        <v>0</v>
      </c>
      <c r="P2133" t="s">
        <v>102</v>
      </c>
      <c r="R2133"/>
    </row>
    <row r="2134" spans="1:19" x14ac:dyDescent="0.35">
      <c r="A2134" s="23">
        <v>41042</v>
      </c>
      <c r="B2134" s="25">
        <v>2012</v>
      </c>
      <c r="C2134" s="25">
        <v>5</v>
      </c>
      <c r="D2134" s="25">
        <v>13</v>
      </c>
      <c r="E2134" t="s">
        <v>1136</v>
      </c>
      <c r="F2134" s="25">
        <v>1</v>
      </c>
      <c r="G2134" s="25" t="s">
        <v>1064</v>
      </c>
      <c r="H2134" s="25" t="s">
        <v>1141</v>
      </c>
      <c r="I2134">
        <v>187021</v>
      </c>
      <c r="J2134" t="s">
        <v>86</v>
      </c>
      <c r="K2134">
        <v>66</v>
      </c>
      <c r="L2134" s="24">
        <v>167.64</v>
      </c>
      <c r="M2134">
        <v>74</v>
      </c>
      <c r="N2134" s="24">
        <v>187.96</v>
      </c>
      <c r="O2134" s="24">
        <v>0</v>
      </c>
      <c r="P2134" t="s">
        <v>102</v>
      </c>
      <c r="R2134"/>
    </row>
    <row r="2135" spans="1:19" x14ac:dyDescent="0.35">
      <c r="A2135" s="23">
        <v>41042</v>
      </c>
      <c r="B2135" s="25">
        <v>2012</v>
      </c>
      <c r="C2135" s="25">
        <v>5</v>
      </c>
      <c r="D2135" s="25">
        <v>13</v>
      </c>
      <c r="E2135" t="s">
        <v>1136</v>
      </c>
      <c r="F2135" s="25">
        <v>1</v>
      </c>
      <c r="G2135" s="25" t="s">
        <v>1064</v>
      </c>
      <c r="H2135" s="25" t="s">
        <v>1006</v>
      </c>
      <c r="I2135">
        <v>187022</v>
      </c>
      <c r="J2135" t="s">
        <v>87</v>
      </c>
      <c r="K2135">
        <v>72</v>
      </c>
      <c r="L2135" s="24">
        <v>182.88</v>
      </c>
      <c r="M2135">
        <v>79</v>
      </c>
      <c r="N2135" s="24">
        <v>200.66</v>
      </c>
      <c r="O2135" s="24">
        <v>0</v>
      </c>
      <c r="P2135" t="s">
        <v>102</v>
      </c>
      <c r="R2135"/>
    </row>
    <row r="2136" spans="1:19" x14ac:dyDescent="0.35">
      <c r="A2136" s="23">
        <v>41042</v>
      </c>
      <c r="B2136" s="25">
        <v>2012</v>
      </c>
      <c r="C2136" s="25">
        <v>5</v>
      </c>
      <c r="D2136" s="25">
        <v>13</v>
      </c>
      <c r="E2136" t="s">
        <v>119</v>
      </c>
      <c r="F2136" s="25">
        <v>1</v>
      </c>
      <c r="G2136" s="25" t="s">
        <v>1064</v>
      </c>
      <c r="H2136" s="25" t="s">
        <v>989</v>
      </c>
      <c r="I2136">
        <v>187004</v>
      </c>
      <c r="J2136" t="s">
        <v>87</v>
      </c>
      <c r="K2136">
        <v>76</v>
      </c>
      <c r="L2136" s="24">
        <v>193.04</v>
      </c>
      <c r="M2136">
        <v>83</v>
      </c>
      <c r="N2136" s="24">
        <v>210.82</v>
      </c>
      <c r="O2136" s="24">
        <v>0</v>
      </c>
      <c r="P2136" t="s">
        <v>102</v>
      </c>
      <c r="R2136">
        <v>1</v>
      </c>
    </row>
    <row r="2137" spans="1:19" x14ac:dyDescent="0.35">
      <c r="A2137" s="23">
        <v>41042</v>
      </c>
      <c r="B2137" s="25">
        <v>2012</v>
      </c>
      <c r="C2137" s="25">
        <v>5</v>
      </c>
      <c r="D2137" s="25">
        <v>13</v>
      </c>
      <c r="E2137" t="s">
        <v>119</v>
      </c>
      <c r="F2137" s="25">
        <v>1</v>
      </c>
      <c r="G2137" s="25" t="s">
        <v>1064</v>
      </c>
      <c r="H2137" s="25" t="s">
        <v>1007</v>
      </c>
      <c r="I2137">
        <v>187023</v>
      </c>
      <c r="J2137" t="s">
        <v>86</v>
      </c>
      <c r="K2137">
        <v>65</v>
      </c>
      <c r="L2137" s="24">
        <v>165.1</v>
      </c>
      <c r="M2137">
        <v>73</v>
      </c>
      <c r="N2137" s="24">
        <v>185.42</v>
      </c>
      <c r="O2137" s="24">
        <v>0</v>
      </c>
      <c r="P2137" t="s">
        <v>102</v>
      </c>
      <c r="R2137"/>
    </row>
    <row r="2138" spans="1:19" x14ac:dyDescent="0.35">
      <c r="A2138" s="23">
        <v>41042</v>
      </c>
      <c r="B2138" s="25">
        <v>2012</v>
      </c>
      <c r="C2138" s="25">
        <v>5</v>
      </c>
      <c r="D2138" s="25">
        <v>13</v>
      </c>
      <c r="E2138" t="s">
        <v>119</v>
      </c>
      <c r="F2138" s="25">
        <v>1</v>
      </c>
      <c r="G2138" s="25" t="s">
        <v>1064</v>
      </c>
      <c r="H2138" s="25" t="s">
        <v>1008</v>
      </c>
      <c r="I2138">
        <v>187024</v>
      </c>
      <c r="J2138" t="s">
        <v>86</v>
      </c>
      <c r="K2138">
        <v>63</v>
      </c>
      <c r="L2138" s="24">
        <v>160.02000000000001</v>
      </c>
      <c r="M2138">
        <v>68</v>
      </c>
      <c r="N2138" s="24">
        <v>172.72</v>
      </c>
      <c r="O2138" s="24">
        <v>0</v>
      </c>
      <c r="P2138" t="s">
        <v>102</v>
      </c>
      <c r="R2138"/>
    </row>
    <row r="2139" spans="1:19" x14ac:dyDescent="0.35">
      <c r="A2139" s="23">
        <v>41042</v>
      </c>
      <c r="B2139" s="25">
        <v>2012</v>
      </c>
      <c r="C2139" s="25">
        <v>5</v>
      </c>
      <c r="D2139" s="25">
        <v>13</v>
      </c>
      <c r="E2139" t="s">
        <v>119</v>
      </c>
      <c r="F2139" s="25">
        <v>1</v>
      </c>
      <c r="G2139" s="25" t="s">
        <v>1064</v>
      </c>
      <c r="H2139" s="25" t="s">
        <v>1009</v>
      </c>
      <c r="I2139">
        <v>187025</v>
      </c>
      <c r="J2139" t="s">
        <v>87</v>
      </c>
      <c r="K2139">
        <v>69</v>
      </c>
      <c r="L2139" s="24">
        <v>175.26</v>
      </c>
      <c r="M2139">
        <v>77</v>
      </c>
      <c r="N2139" s="24">
        <v>195.58</v>
      </c>
      <c r="O2139" s="24">
        <v>0</v>
      </c>
      <c r="P2139" t="s">
        <v>102</v>
      </c>
      <c r="R2139"/>
      <c r="S2139" t="s">
        <v>167</v>
      </c>
    </row>
    <row r="2140" spans="1:19" x14ac:dyDescent="0.35">
      <c r="A2140" s="23">
        <v>41043</v>
      </c>
      <c r="B2140" s="25">
        <v>2012</v>
      </c>
      <c r="C2140" s="25">
        <v>5</v>
      </c>
      <c r="D2140" s="25">
        <v>14</v>
      </c>
      <c r="E2140" t="s">
        <v>117</v>
      </c>
      <c r="F2140" s="25">
        <v>1</v>
      </c>
      <c r="G2140" s="25" t="s">
        <v>1064</v>
      </c>
      <c r="H2140" s="25" t="s">
        <v>1142</v>
      </c>
      <c r="I2140">
        <v>187026</v>
      </c>
      <c r="J2140" t="s">
        <v>87</v>
      </c>
      <c r="K2140">
        <v>69</v>
      </c>
      <c r="L2140" s="24">
        <v>175.26</v>
      </c>
      <c r="M2140">
        <v>77</v>
      </c>
      <c r="N2140" s="24">
        <v>195.58</v>
      </c>
      <c r="O2140" s="24">
        <v>0</v>
      </c>
      <c r="P2140" t="s">
        <v>102</v>
      </c>
      <c r="R2140"/>
      <c r="S2140" t="s">
        <v>167</v>
      </c>
    </row>
    <row r="2141" spans="1:19" x14ac:dyDescent="0.35">
      <c r="A2141" s="23">
        <v>41043</v>
      </c>
      <c r="B2141" s="25">
        <v>2012</v>
      </c>
      <c r="C2141" s="25">
        <v>5</v>
      </c>
      <c r="D2141" s="25">
        <v>14</v>
      </c>
      <c r="E2141" t="s">
        <v>119</v>
      </c>
      <c r="F2141" s="25">
        <v>1</v>
      </c>
      <c r="G2141" s="25" t="s">
        <v>1064</v>
      </c>
      <c r="H2141" s="25" t="s">
        <v>1009</v>
      </c>
      <c r="I2141">
        <v>187025</v>
      </c>
      <c r="J2141" t="s">
        <v>87</v>
      </c>
      <c r="K2141">
        <v>69</v>
      </c>
      <c r="L2141" s="24">
        <v>175.26</v>
      </c>
      <c r="M2141">
        <v>77</v>
      </c>
      <c r="N2141" s="24">
        <v>195.58</v>
      </c>
      <c r="O2141" s="24">
        <v>0</v>
      </c>
      <c r="P2141" t="s">
        <v>102</v>
      </c>
      <c r="R2141">
        <v>1</v>
      </c>
    </row>
    <row r="2142" spans="1:19" x14ac:dyDescent="0.35">
      <c r="A2142" s="23">
        <v>41043</v>
      </c>
      <c r="B2142" s="25">
        <v>2012</v>
      </c>
      <c r="C2142" s="25">
        <v>5</v>
      </c>
      <c r="D2142" s="25">
        <v>14</v>
      </c>
      <c r="E2142" t="s">
        <v>119</v>
      </c>
      <c r="F2142" s="25">
        <v>1</v>
      </c>
      <c r="G2142" s="25" t="s">
        <v>1064</v>
      </c>
      <c r="H2142" s="25" t="s">
        <v>1135</v>
      </c>
      <c r="I2142">
        <v>187003</v>
      </c>
      <c r="J2142" t="s">
        <v>87</v>
      </c>
      <c r="K2142">
        <v>83</v>
      </c>
      <c r="L2142" s="24">
        <v>210.82</v>
      </c>
      <c r="M2142">
        <v>91</v>
      </c>
      <c r="N2142" s="24">
        <v>231.14</v>
      </c>
      <c r="O2142" s="24">
        <v>0</v>
      </c>
      <c r="P2142" t="s">
        <v>102</v>
      </c>
      <c r="R2142">
        <v>1</v>
      </c>
    </row>
    <row r="2143" spans="1:19" x14ac:dyDescent="0.35">
      <c r="A2143" s="23">
        <v>41043</v>
      </c>
      <c r="B2143" s="25">
        <v>2012</v>
      </c>
      <c r="C2143" s="25">
        <v>5</v>
      </c>
      <c r="D2143" s="25">
        <v>14</v>
      </c>
      <c r="E2143" t="s">
        <v>1136</v>
      </c>
      <c r="F2143" s="25">
        <v>1</v>
      </c>
      <c r="G2143" s="25" t="s">
        <v>1064</v>
      </c>
      <c r="H2143" s="25" t="s">
        <v>1004</v>
      </c>
      <c r="I2143">
        <v>187019</v>
      </c>
      <c r="J2143" t="s">
        <v>87</v>
      </c>
      <c r="K2143">
        <v>72</v>
      </c>
      <c r="L2143" s="24">
        <v>182.88</v>
      </c>
      <c r="M2143">
        <v>80</v>
      </c>
      <c r="N2143" s="24">
        <v>203.2</v>
      </c>
      <c r="O2143" s="24">
        <v>0</v>
      </c>
      <c r="P2143" t="s">
        <v>102</v>
      </c>
      <c r="R2143">
        <v>1</v>
      </c>
    </row>
    <row r="2144" spans="1:19" x14ac:dyDescent="0.35">
      <c r="A2144" s="23">
        <v>41043</v>
      </c>
      <c r="B2144" s="25">
        <v>2012</v>
      </c>
      <c r="C2144" s="25">
        <v>5</v>
      </c>
      <c r="D2144" s="25">
        <v>14</v>
      </c>
      <c r="E2144" t="s">
        <v>1136</v>
      </c>
      <c r="F2144" s="25">
        <v>1</v>
      </c>
      <c r="G2144" s="25" t="s">
        <v>1064</v>
      </c>
      <c r="H2144" s="25" t="s">
        <v>942</v>
      </c>
      <c r="I2144">
        <v>187027</v>
      </c>
      <c r="J2144" t="s">
        <v>86</v>
      </c>
      <c r="K2144">
        <v>63</v>
      </c>
      <c r="L2144" s="24">
        <v>160.02000000000001</v>
      </c>
      <c r="M2144">
        <v>70</v>
      </c>
      <c r="N2144" s="24">
        <v>177.8</v>
      </c>
      <c r="O2144" s="24">
        <v>0</v>
      </c>
      <c r="P2144" t="s">
        <v>102</v>
      </c>
      <c r="R2144"/>
    </row>
    <row r="2145" spans="1:19" x14ac:dyDescent="0.35">
      <c r="A2145" s="23">
        <v>41044</v>
      </c>
      <c r="B2145" s="25">
        <v>2012</v>
      </c>
      <c r="C2145" s="25">
        <v>5</v>
      </c>
      <c r="D2145" s="25">
        <v>15</v>
      </c>
      <c r="E2145" t="s">
        <v>117</v>
      </c>
      <c r="F2145" s="25">
        <v>1</v>
      </c>
      <c r="G2145" s="25" t="s">
        <v>1064</v>
      </c>
      <c r="H2145" s="25" t="s">
        <v>945</v>
      </c>
      <c r="I2145">
        <v>187028</v>
      </c>
      <c r="J2145" t="s">
        <v>86</v>
      </c>
      <c r="K2145">
        <v>60</v>
      </c>
      <c r="L2145" s="24">
        <v>152.4</v>
      </c>
      <c r="M2145">
        <v>68</v>
      </c>
      <c r="N2145" s="24">
        <v>172.72</v>
      </c>
      <c r="O2145" s="24">
        <v>0</v>
      </c>
      <c r="P2145" t="s">
        <v>102</v>
      </c>
      <c r="R2145"/>
    </row>
    <row r="2146" spans="1:19" x14ac:dyDescent="0.35">
      <c r="A2146" s="23">
        <v>41044</v>
      </c>
      <c r="B2146" s="25">
        <v>2012</v>
      </c>
      <c r="C2146" s="25">
        <v>5</v>
      </c>
      <c r="D2146" s="25">
        <v>15</v>
      </c>
      <c r="E2146" t="s">
        <v>119</v>
      </c>
      <c r="F2146" s="25">
        <v>1</v>
      </c>
      <c r="G2146" s="25" t="s">
        <v>1064</v>
      </c>
      <c r="H2146" s="25" t="s">
        <v>958</v>
      </c>
      <c r="I2146">
        <v>187029</v>
      </c>
      <c r="J2146" t="s">
        <v>86</v>
      </c>
      <c r="K2146">
        <v>65</v>
      </c>
      <c r="L2146" s="24">
        <v>165.1</v>
      </c>
      <c r="M2146">
        <v>73</v>
      </c>
      <c r="N2146" s="24">
        <v>185.42</v>
      </c>
      <c r="O2146" s="24">
        <v>0</v>
      </c>
      <c r="P2146" t="s">
        <v>102</v>
      </c>
      <c r="R2146"/>
    </row>
    <row r="2147" spans="1:19" x14ac:dyDescent="0.35">
      <c r="A2147" s="23">
        <v>41044</v>
      </c>
      <c r="B2147" s="25">
        <v>2012</v>
      </c>
      <c r="C2147" s="25">
        <v>5</v>
      </c>
      <c r="D2147" s="25">
        <v>15</v>
      </c>
      <c r="E2147" t="s">
        <v>1136</v>
      </c>
      <c r="F2147" s="25">
        <v>1</v>
      </c>
      <c r="I2147"/>
      <c r="J2147" t="s">
        <v>86</v>
      </c>
      <c r="K2147">
        <v>67</v>
      </c>
      <c r="L2147" s="24">
        <v>170.18</v>
      </c>
      <c r="M2147">
        <v>72</v>
      </c>
      <c r="N2147" s="24">
        <v>182.88</v>
      </c>
      <c r="O2147" s="24">
        <v>1</v>
      </c>
      <c r="P2147" t="s">
        <v>101</v>
      </c>
      <c r="R2147"/>
    </row>
    <row r="2148" spans="1:19" x14ac:dyDescent="0.35">
      <c r="A2148" s="23">
        <v>41044</v>
      </c>
      <c r="B2148" s="25">
        <v>2012</v>
      </c>
      <c r="C2148" s="25">
        <v>5</v>
      </c>
      <c r="D2148" s="25">
        <v>15</v>
      </c>
      <c r="E2148" t="s">
        <v>1136</v>
      </c>
      <c r="F2148" s="25">
        <v>1</v>
      </c>
      <c r="G2148" s="25" t="s">
        <v>1064</v>
      </c>
      <c r="H2148" s="25" t="s">
        <v>963</v>
      </c>
      <c r="I2148">
        <v>187030</v>
      </c>
      <c r="J2148" t="s">
        <v>86</v>
      </c>
      <c r="K2148">
        <v>63</v>
      </c>
      <c r="L2148" s="24">
        <v>160.02000000000001</v>
      </c>
      <c r="M2148">
        <v>71</v>
      </c>
      <c r="N2148" s="24">
        <v>180.34</v>
      </c>
      <c r="O2148" s="24">
        <v>0</v>
      </c>
      <c r="P2148" t="s">
        <v>102</v>
      </c>
      <c r="R2148"/>
    </row>
    <row r="2149" spans="1:19" x14ac:dyDescent="0.35">
      <c r="A2149" s="23">
        <v>41044</v>
      </c>
      <c r="B2149" s="25">
        <v>2012</v>
      </c>
      <c r="C2149" s="25">
        <v>5</v>
      </c>
      <c r="D2149" s="25">
        <v>15</v>
      </c>
      <c r="E2149" t="s">
        <v>1136</v>
      </c>
      <c r="F2149" s="25">
        <v>1</v>
      </c>
      <c r="I2149"/>
      <c r="J2149" t="s">
        <v>87</v>
      </c>
      <c r="K2149">
        <v>75</v>
      </c>
      <c r="L2149" s="24">
        <v>190.5</v>
      </c>
      <c r="M2149">
        <v>83</v>
      </c>
      <c r="N2149" s="24">
        <v>210.82</v>
      </c>
      <c r="O2149" s="24">
        <v>1</v>
      </c>
      <c r="P2149" t="s">
        <v>101</v>
      </c>
      <c r="R2149"/>
    </row>
    <row r="2150" spans="1:19" x14ac:dyDescent="0.35">
      <c r="A2150" s="23">
        <v>41044</v>
      </c>
      <c r="B2150" s="25">
        <v>2012</v>
      </c>
      <c r="C2150" s="25">
        <v>5</v>
      </c>
      <c r="D2150" s="25">
        <v>15</v>
      </c>
      <c r="E2150" t="s">
        <v>1136</v>
      </c>
      <c r="F2150" s="25">
        <v>1</v>
      </c>
      <c r="G2150" s="25" t="s">
        <v>1064</v>
      </c>
      <c r="H2150" s="25" t="s">
        <v>964</v>
      </c>
      <c r="I2150">
        <v>187031</v>
      </c>
      <c r="J2150" t="s">
        <v>86</v>
      </c>
      <c r="K2150">
        <v>59</v>
      </c>
      <c r="L2150" s="24">
        <v>149.86000000000001</v>
      </c>
      <c r="M2150">
        <v>67</v>
      </c>
      <c r="N2150" s="24">
        <v>170.18</v>
      </c>
      <c r="O2150" s="24">
        <v>0</v>
      </c>
      <c r="P2150" t="s">
        <v>102</v>
      </c>
      <c r="R2150"/>
    </row>
    <row r="2151" spans="1:19" x14ac:dyDescent="0.35">
      <c r="A2151" s="23">
        <v>41045</v>
      </c>
      <c r="B2151" s="25">
        <v>2012</v>
      </c>
      <c r="C2151" s="25">
        <v>5</v>
      </c>
      <c r="D2151" s="25">
        <v>16</v>
      </c>
      <c r="E2151" t="s">
        <v>117</v>
      </c>
      <c r="F2151" s="25">
        <v>1</v>
      </c>
      <c r="I2151"/>
      <c r="J2151" t="s">
        <v>87</v>
      </c>
      <c r="K2151">
        <v>72</v>
      </c>
      <c r="L2151" s="24">
        <v>182.88</v>
      </c>
      <c r="M2151">
        <v>80</v>
      </c>
      <c r="N2151" s="24">
        <v>203.2</v>
      </c>
      <c r="O2151" s="24">
        <v>1</v>
      </c>
      <c r="P2151" t="s">
        <v>101</v>
      </c>
      <c r="R2151"/>
    </row>
    <row r="2152" spans="1:19" x14ac:dyDescent="0.35">
      <c r="A2152" s="23">
        <v>41045</v>
      </c>
      <c r="B2152" s="25">
        <v>2012</v>
      </c>
      <c r="C2152" s="25">
        <v>5</v>
      </c>
      <c r="D2152" s="25">
        <v>16</v>
      </c>
      <c r="E2152" t="s">
        <v>1136</v>
      </c>
      <c r="F2152" s="25">
        <v>1</v>
      </c>
      <c r="G2152" s="25" t="s">
        <v>1064</v>
      </c>
      <c r="H2152" s="25" t="s">
        <v>965</v>
      </c>
      <c r="I2152">
        <v>187032</v>
      </c>
      <c r="J2152" t="s">
        <v>86</v>
      </c>
      <c r="K2152">
        <v>60</v>
      </c>
      <c r="L2152" s="24">
        <v>152.4</v>
      </c>
      <c r="M2152">
        <v>67</v>
      </c>
      <c r="N2152" s="24">
        <v>170.18</v>
      </c>
      <c r="O2152" s="24">
        <v>0</v>
      </c>
      <c r="P2152" t="s">
        <v>102</v>
      </c>
      <c r="R2152"/>
    </row>
    <row r="2153" spans="1:19" x14ac:dyDescent="0.35">
      <c r="A2153" s="23">
        <v>41047</v>
      </c>
      <c r="B2153" s="25">
        <v>2012</v>
      </c>
      <c r="C2153" s="25">
        <v>5</v>
      </c>
      <c r="D2153" s="25">
        <v>18</v>
      </c>
      <c r="E2153" t="s">
        <v>1136</v>
      </c>
      <c r="F2153" s="25">
        <v>1</v>
      </c>
      <c r="G2153" s="25" t="s">
        <v>1064</v>
      </c>
      <c r="H2153" s="25" t="s">
        <v>966</v>
      </c>
      <c r="I2153">
        <v>187033</v>
      </c>
      <c r="J2153" t="s">
        <v>86</v>
      </c>
      <c r="K2153">
        <v>64</v>
      </c>
      <c r="L2153" s="24">
        <v>162.56</v>
      </c>
      <c r="M2153">
        <v>72</v>
      </c>
      <c r="N2153" s="24">
        <v>182.88</v>
      </c>
      <c r="O2153" s="24">
        <v>0</v>
      </c>
      <c r="P2153" t="s">
        <v>102</v>
      </c>
      <c r="R2153"/>
    </row>
    <row r="2154" spans="1:19" x14ac:dyDescent="0.35">
      <c r="A2154" s="23">
        <v>41047</v>
      </c>
      <c r="B2154" s="25">
        <v>2012</v>
      </c>
      <c r="C2154" s="25">
        <v>5</v>
      </c>
      <c r="D2154" s="25">
        <v>18</v>
      </c>
      <c r="E2154" t="s">
        <v>1136</v>
      </c>
      <c r="F2154" s="25">
        <v>1</v>
      </c>
      <c r="I2154"/>
      <c r="J2154" t="s">
        <v>87</v>
      </c>
      <c r="K2154">
        <v>69</v>
      </c>
      <c r="L2154" s="24">
        <v>175.26</v>
      </c>
      <c r="M2154">
        <v>76</v>
      </c>
      <c r="N2154" s="24">
        <v>193.04</v>
      </c>
      <c r="O2154" s="24">
        <v>1</v>
      </c>
      <c r="P2154" t="s">
        <v>101</v>
      </c>
      <c r="R2154"/>
    </row>
    <row r="2155" spans="1:19" x14ac:dyDescent="0.35">
      <c r="A2155" s="23">
        <v>41049</v>
      </c>
      <c r="B2155" s="25">
        <v>2012</v>
      </c>
      <c r="C2155" s="25">
        <v>5</v>
      </c>
      <c r="D2155" s="25">
        <v>20</v>
      </c>
      <c r="E2155" t="s">
        <v>119</v>
      </c>
      <c r="F2155" s="25">
        <v>1</v>
      </c>
      <c r="G2155" s="25" t="s">
        <v>1064</v>
      </c>
      <c r="H2155" s="25" t="s">
        <v>945</v>
      </c>
      <c r="I2155">
        <v>187028</v>
      </c>
      <c r="J2155" t="s">
        <v>86</v>
      </c>
      <c r="K2155">
        <v>60</v>
      </c>
      <c r="L2155" s="24">
        <v>152.4</v>
      </c>
      <c r="M2155">
        <v>68</v>
      </c>
      <c r="N2155" s="24">
        <v>172.72</v>
      </c>
      <c r="O2155" s="24">
        <v>0</v>
      </c>
      <c r="P2155" t="s">
        <v>102</v>
      </c>
      <c r="R2155">
        <v>1</v>
      </c>
    </row>
    <row r="2156" spans="1:19" x14ac:dyDescent="0.35">
      <c r="A2156" s="23">
        <v>41049</v>
      </c>
      <c r="B2156" s="25">
        <v>2012</v>
      </c>
      <c r="C2156" s="25">
        <v>5</v>
      </c>
      <c r="D2156" s="25">
        <v>20</v>
      </c>
      <c r="E2156" t="s">
        <v>119</v>
      </c>
      <c r="F2156" s="25">
        <v>1</v>
      </c>
      <c r="G2156" s="25" t="s">
        <v>1064</v>
      </c>
      <c r="H2156" s="25" t="s">
        <v>967</v>
      </c>
      <c r="I2156">
        <v>187034</v>
      </c>
      <c r="J2156" t="s">
        <v>86</v>
      </c>
      <c r="K2156">
        <v>62</v>
      </c>
      <c r="L2156" s="24">
        <v>157.47999999999999</v>
      </c>
      <c r="M2156">
        <v>68</v>
      </c>
      <c r="N2156" s="24">
        <v>172.72</v>
      </c>
      <c r="O2156" s="24">
        <v>0</v>
      </c>
      <c r="P2156" t="s">
        <v>102</v>
      </c>
      <c r="R2156"/>
    </row>
    <row r="2157" spans="1:19" x14ac:dyDescent="0.35">
      <c r="A2157" s="23">
        <v>41049</v>
      </c>
      <c r="B2157" s="25">
        <v>2012</v>
      </c>
      <c r="C2157" s="25">
        <v>5</v>
      </c>
      <c r="D2157" s="25">
        <v>20</v>
      </c>
      <c r="E2157" t="s">
        <v>1136</v>
      </c>
      <c r="F2157" s="25">
        <v>1</v>
      </c>
      <c r="G2157" s="25" t="s">
        <v>1064</v>
      </c>
      <c r="H2157" s="25" t="s">
        <v>970</v>
      </c>
      <c r="I2157">
        <v>187035</v>
      </c>
      <c r="J2157" t="s">
        <v>87</v>
      </c>
      <c r="K2157">
        <v>63</v>
      </c>
      <c r="L2157" s="24">
        <v>160.02000000000001</v>
      </c>
      <c r="M2157">
        <v>72</v>
      </c>
      <c r="N2157" s="24">
        <v>182.88</v>
      </c>
      <c r="O2157" s="24">
        <v>0</v>
      </c>
      <c r="P2157" t="s">
        <v>102</v>
      </c>
      <c r="R2157"/>
      <c r="S2157" t="s">
        <v>167</v>
      </c>
    </row>
    <row r="2158" spans="1:19" x14ac:dyDescent="0.35">
      <c r="A2158" s="23">
        <v>41049</v>
      </c>
      <c r="B2158" s="25">
        <v>2012</v>
      </c>
      <c r="C2158" s="25">
        <v>5</v>
      </c>
      <c r="D2158" s="25">
        <v>20</v>
      </c>
      <c r="E2158" t="s">
        <v>1136</v>
      </c>
      <c r="F2158" s="25">
        <v>1</v>
      </c>
      <c r="G2158" s="25" t="s">
        <v>1064</v>
      </c>
      <c r="H2158" s="25" t="s">
        <v>972</v>
      </c>
      <c r="I2158">
        <v>187036</v>
      </c>
      <c r="J2158" t="s">
        <v>86</v>
      </c>
      <c r="K2158">
        <v>55</v>
      </c>
      <c r="L2158" s="24">
        <v>139.69999999999999</v>
      </c>
      <c r="M2158">
        <v>62</v>
      </c>
      <c r="N2158" s="24">
        <v>157.47999999999999</v>
      </c>
      <c r="O2158" s="24">
        <v>0</v>
      </c>
      <c r="P2158" t="s">
        <v>102</v>
      </c>
      <c r="R2158"/>
    </row>
    <row r="2159" spans="1:19" x14ac:dyDescent="0.35">
      <c r="A2159" s="23">
        <v>41049</v>
      </c>
      <c r="B2159" s="25">
        <v>2012</v>
      </c>
      <c r="C2159" s="25">
        <v>5</v>
      </c>
      <c r="D2159" s="25">
        <v>20</v>
      </c>
      <c r="E2159" t="s">
        <v>94</v>
      </c>
      <c r="F2159" s="25">
        <v>1</v>
      </c>
      <c r="I2159"/>
      <c r="J2159" t="s">
        <v>87</v>
      </c>
      <c r="K2159">
        <v>76</v>
      </c>
      <c r="L2159" s="24">
        <v>193.04</v>
      </c>
      <c r="M2159">
        <v>86</v>
      </c>
      <c r="N2159" s="24">
        <v>218.44</v>
      </c>
      <c r="O2159" s="24">
        <v>1</v>
      </c>
      <c r="P2159" t="s">
        <v>101</v>
      </c>
      <c r="R2159"/>
    </row>
    <row r="2160" spans="1:19" x14ac:dyDescent="0.35">
      <c r="A2160" s="23">
        <v>41049</v>
      </c>
      <c r="B2160" s="25">
        <v>2012</v>
      </c>
      <c r="C2160" s="25">
        <v>5</v>
      </c>
      <c r="D2160" s="25">
        <v>20</v>
      </c>
      <c r="E2160" t="s">
        <v>94</v>
      </c>
      <c r="F2160" s="25">
        <v>1</v>
      </c>
      <c r="I2160"/>
      <c r="J2160" t="s">
        <v>86</v>
      </c>
      <c r="K2160">
        <v>67</v>
      </c>
      <c r="L2160" s="24">
        <v>170.18</v>
      </c>
      <c r="M2160">
        <v>76</v>
      </c>
      <c r="N2160" s="24">
        <v>193.04</v>
      </c>
      <c r="O2160" s="24">
        <v>1</v>
      </c>
      <c r="P2160" t="s">
        <v>101</v>
      </c>
      <c r="R2160"/>
    </row>
    <row r="2161" spans="1:19" x14ac:dyDescent="0.35">
      <c r="A2161" s="23">
        <v>41050</v>
      </c>
      <c r="B2161" s="25">
        <v>2012</v>
      </c>
      <c r="C2161" s="25">
        <v>5</v>
      </c>
      <c r="D2161" s="25">
        <v>21</v>
      </c>
      <c r="E2161" t="s">
        <v>119</v>
      </c>
      <c r="F2161" s="25">
        <v>1</v>
      </c>
      <c r="G2161" s="25" t="s">
        <v>449</v>
      </c>
      <c r="H2161" s="25">
        <v>2232</v>
      </c>
      <c r="I2161">
        <v>187038</v>
      </c>
      <c r="J2161" t="s">
        <v>86</v>
      </c>
      <c r="K2161">
        <v>63</v>
      </c>
      <c r="L2161" s="24">
        <v>160.02000000000001</v>
      </c>
      <c r="M2161">
        <v>71</v>
      </c>
      <c r="N2161" s="24">
        <v>180.34</v>
      </c>
      <c r="O2161" s="24">
        <v>0</v>
      </c>
      <c r="P2161" t="s">
        <v>102</v>
      </c>
      <c r="R2161"/>
      <c r="S2161" t="s">
        <v>1143</v>
      </c>
    </row>
    <row r="2162" spans="1:19" x14ac:dyDescent="0.35">
      <c r="A2162" s="23">
        <v>41050</v>
      </c>
      <c r="B2162" s="25">
        <v>2012</v>
      </c>
      <c r="C2162" s="25">
        <v>5</v>
      </c>
      <c r="D2162" s="25">
        <v>21</v>
      </c>
      <c r="E2162" t="s">
        <v>1136</v>
      </c>
      <c r="F2162" s="25">
        <v>1</v>
      </c>
      <c r="I2162"/>
      <c r="J2162" t="s">
        <v>87</v>
      </c>
      <c r="K2162">
        <v>72</v>
      </c>
      <c r="L2162" s="24">
        <v>182.88</v>
      </c>
      <c r="M2162">
        <v>82</v>
      </c>
      <c r="N2162" s="24">
        <v>208.28</v>
      </c>
      <c r="O2162" s="24">
        <v>1</v>
      </c>
      <c r="P2162" t="s">
        <v>101</v>
      </c>
      <c r="R2162"/>
    </row>
    <row r="2163" spans="1:19" x14ac:dyDescent="0.35">
      <c r="A2163" s="23">
        <v>41050</v>
      </c>
      <c r="B2163" s="25">
        <v>2012</v>
      </c>
      <c r="C2163" s="25">
        <v>5</v>
      </c>
      <c r="D2163" s="25">
        <v>21</v>
      </c>
      <c r="E2163" t="s">
        <v>1136</v>
      </c>
      <c r="F2163" s="25">
        <v>1</v>
      </c>
      <c r="G2163" s="25" t="s">
        <v>1064</v>
      </c>
      <c r="H2163" s="25" t="s">
        <v>1144</v>
      </c>
      <c r="I2163">
        <v>187037</v>
      </c>
      <c r="J2163" t="s">
        <v>86</v>
      </c>
      <c r="K2163">
        <v>64</v>
      </c>
      <c r="L2163" s="24">
        <v>162.56</v>
      </c>
      <c r="M2163">
        <v>72</v>
      </c>
      <c r="N2163" s="24">
        <v>182.88</v>
      </c>
      <c r="O2163" s="24">
        <v>0</v>
      </c>
      <c r="P2163" t="s">
        <v>102</v>
      </c>
      <c r="R2163"/>
    </row>
    <row r="2164" spans="1:19" x14ac:dyDescent="0.35">
      <c r="A2164" s="23">
        <v>41050</v>
      </c>
      <c r="B2164" s="25">
        <v>2012</v>
      </c>
      <c r="C2164" s="25">
        <v>5</v>
      </c>
      <c r="D2164" s="25">
        <v>21</v>
      </c>
      <c r="E2164" t="s">
        <v>94</v>
      </c>
      <c r="F2164" s="25">
        <v>1</v>
      </c>
      <c r="I2164"/>
      <c r="J2164" t="s">
        <v>86</v>
      </c>
      <c r="K2164">
        <v>69</v>
      </c>
      <c r="L2164" s="24">
        <v>175.26</v>
      </c>
      <c r="M2164">
        <v>77</v>
      </c>
      <c r="N2164" s="24">
        <v>195.58</v>
      </c>
      <c r="O2164" s="24">
        <v>1</v>
      </c>
      <c r="P2164" t="s">
        <v>101</v>
      </c>
      <c r="R2164"/>
    </row>
    <row r="2165" spans="1:19" x14ac:dyDescent="0.35">
      <c r="A2165" s="23">
        <v>41051</v>
      </c>
      <c r="B2165" s="25">
        <v>2012</v>
      </c>
      <c r="C2165" s="25">
        <v>5</v>
      </c>
      <c r="D2165" s="25">
        <v>22</v>
      </c>
      <c r="E2165" t="s">
        <v>117</v>
      </c>
      <c r="F2165" s="25">
        <v>1</v>
      </c>
      <c r="G2165" s="25" t="s">
        <v>1064</v>
      </c>
      <c r="H2165" s="25" t="s">
        <v>973</v>
      </c>
      <c r="I2165">
        <v>187039</v>
      </c>
      <c r="J2165" t="s">
        <v>87</v>
      </c>
      <c r="K2165">
        <v>61</v>
      </c>
      <c r="L2165" s="24">
        <v>154.94</v>
      </c>
      <c r="M2165">
        <v>69</v>
      </c>
      <c r="N2165" s="24">
        <v>175.26</v>
      </c>
      <c r="O2165" s="24">
        <v>0</v>
      </c>
      <c r="P2165" t="s">
        <v>102</v>
      </c>
      <c r="R2165"/>
      <c r="S2165" t="s">
        <v>167</v>
      </c>
    </row>
    <row r="2166" spans="1:19" x14ac:dyDescent="0.35">
      <c r="A2166" s="23">
        <v>41051</v>
      </c>
      <c r="B2166" s="25">
        <v>2012</v>
      </c>
      <c r="C2166" s="25">
        <v>5</v>
      </c>
      <c r="D2166" s="25">
        <v>22</v>
      </c>
      <c r="E2166" t="s">
        <v>117</v>
      </c>
      <c r="F2166" s="25">
        <v>1</v>
      </c>
      <c r="G2166" s="25" t="s">
        <v>179</v>
      </c>
      <c r="H2166" s="25" t="s">
        <v>237</v>
      </c>
      <c r="I2166">
        <v>187040</v>
      </c>
      <c r="J2166" t="s">
        <v>86</v>
      </c>
      <c r="K2166">
        <v>74</v>
      </c>
      <c r="L2166" s="24">
        <v>187.96</v>
      </c>
      <c r="M2166">
        <v>83</v>
      </c>
      <c r="N2166" s="24">
        <v>210.82</v>
      </c>
      <c r="O2166" s="24">
        <v>0</v>
      </c>
      <c r="P2166" t="s">
        <v>102</v>
      </c>
      <c r="R2166">
        <v>1</v>
      </c>
    </row>
    <row r="2167" spans="1:19" x14ac:dyDescent="0.35">
      <c r="A2167" s="23">
        <v>41051</v>
      </c>
      <c r="B2167" s="25">
        <v>2012</v>
      </c>
      <c r="C2167" s="25">
        <v>5</v>
      </c>
      <c r="D2167" s="25">
        <v>22</v>
      </c>
      <c r="E2167" t="s">
        <v>1136</v>
      </c>
      <c r="F2167" s="25">
        <v>1</v>
      </c>
      <c r="I2167"/>
      <c r="J2167" t="s">
        <v>86</v>
      </c>
      <c r="K2167">
        <v>68</v>
      </c>
      <c r="L2167" s="24">
        <v>172.72</v>
      </c>
      <c r="M2167">
        <v>75</v>
      </c>
      <c r="N2167" s="24">
        <v>190.5</v>
      </c>
      <c r="O2167" s="24">
        <v>1</v>
      </c>
      <c r="P2167" t="s">
        <v>101</v>
      </c>
      <c r="R2167"/>
    </row>
    <row r="2168" spans="1:19" x14ac:dyDescent="0.35">
      <c r="A2168" s="23">
        <v>41051</v>
      </c>
      <c r="B2168" s="25">
        <v>2012</v>
      </c>
      <c r="C2168" s="25">
        <v>5</v>
      </c>
      <c r="D2168" s="25">
        <v>22</v>
      </c>
      <c r="E2168" t="s">
        <v>1136</v>
      </c>
      <c r="F2168" s="25">
        <v>1</v>
      </c>
      <c r="I2168"/>
      <c r="J2168" t="s">
        <v>87</v>
      </c>
      <c r="K2168">
        <v>76</v>
      </c>
      <c r="L2168" s="24">
        <v>193.04</v>
      </c>
      <c r="M2168">
        <v>85</v>
      </c>
      <c r="N2168" s="24">
        <v>215.9</v>
      </c>
      <c r="O2168" s="24">
        <v>1</v>
      </c>
      <c r="P2168" t="s">
        <v>101</v>
      </c>
      <c r="R2168"/>
    </row>
    <row r="2169" spans="1:19" x14ac:dyDescent="0.35">
      <c r="A2169" s="23">
        <v>41051</v>
      </c>
      <c r="B2169" s="25">
        <v>2012</v>
      </c>
      <c r="C2169" s="25">
        <v>5</v>
      </c>
      <c r="D2169" s="25">
        <v>22</v>
      </c>
      <c r="E2169" t="s">
        <v>119</v>
      </c>
      <c r="F2169" s="25">
        <v>1</v>
      </c>
      <c r="I2169"/>
      <c r="J2169" t="s">
        <v>86</v>
      </c>
      <c r="K2169">
        <v>69</v>
      </c>
      <c r="L2169" s="24">
        <v>175.26</v>
      </c>
      <c r="M2169">
        <v>77</v>
      </c>
      <c r="N2169" s="24">
        <v>195.58</v>
      </c>
      <c r="O2169" s="24">
        <v>1</v>
      </c>
      <c r="P2169" t="s">
        <v>101</v>
      </c>
      <c r="R2169"/>
    </row>
    <row r="2170" spans="1:19" x14ac:dyDescent="0.35">
      <c r="A2170" s="23">
        <v>41053</v>
      </c>
      <c r="B2170" s="25">
        <v>2012</v>
      </c>
      <c r="C2170" s="25">
        <v>5</v>
      </c>
      <c r="D2170" s="25">
        <v>24</v>
      </c>
      <c r="E2170" t="s">
        <v>94</v>
      </c>
      <c r="F2170" s="25">
        <v>1</v>
      </c>
      <c r="I2170"/>
      <c r="J2170" t="s">
        <v>87</v>
      </c>
      <c r="K2170">
        <v>67</v>
      </c>
      <c r="L2170" s="24">
        <v>170.18</v>
      </c>
      <c r="M2170">
        <v>74</v>
      </c>
      <c r="N2170" s="24">
        <v>187.96</v>
      </c>
      <c r="O2170" s="24">
        <v>1</v>
      </c>
      <c r="P2170" t="s">
        <v>1145</v>
      </c>
      <c r="R2170"/>
      <c r="S2170" t="s">
        <v>101</v>
      </c>
    </row>
    <row r="2171" spans="1:19" x14ac:dyDescent="0.35">
      <c r="A2171" s="23">
        <v>41054</v>
      </c>
      <c r="B2171" s="25">
        <v>2012</v>
      </c>
      <c r="C2171" s="25">
        <v>5</v>
      </c>
      <c r="D2171" s="25">
        <v>25</v>
      </c>
      <c r="E2171" t="s">
        <v>117</v>
      </c>
      <c r="F2171" s="25">
        <v>1</v>
      </c>
      <c r="G2171" s="25" t="s">
        <v>1064</v>
      </c>
      <c r="H2171" s="25" t="s">
        <v>975</v>
      </c>
      <c r="I2171">
        <v>187041</v>
      </c>
      <c r="J2171" t="s">
        <v>87</v>
      </c>
      <c r="K2171">
        <v>73</v>
      </c>
      <c r="L2171" s="24">
        <v>185.42</v>
      </c>
      <c r="M2171">
        <v>81</v>
      </c>
      <c r="N2171" s="24">
        <v>205.74</v>
      </c>
      <c r="O2171" s="24">
        <v>0</v>
      </c>
      <c r="P2171" t="s">
        <v>102</v>
      </c>
      <c r="R2171"/>
      <c r="S2171" t="s">
        <v>122</v>
      </c>
    </row>
    <row r="2172" spans="1:19" x14ac:dyDescent="0.35">
      <c r="A2172" s="23">
        <v>41054</v>
      </c>
      <c r="B2172" s="25">
        <v>2012</v>
      </c>
      <c r="C2172" s="25">
        <v>5</v>
      </c>
      <c r="D2172" s="25">
        <v>25</v>
      </c>
      <c r="E2172" t="s">
        <v>123</v>
      </c>
      <c r="F2172" s="25">
        <v>1</v>
      </c>
      <c r="I2172"/>
      <c r="J2172" t="s">
        <v>87</v>
      </c>
      <c r="K2172">
        <v>87</v>
      </c>
      <c r="L2172" s="24">
        <v>220.98</v>
      </c>
      <c r="M2172">
        <v>97</v>
      </c>
      <c r="N2172" s="24">
        <v>246.38</v>
      </c>
      <c r="O2172" s="24">
        <v>1</v>
      </c>
      <c r="P2172" t="s">
        <v>101</v>
      </c>
      <c r="R2172"/>
    </row>
    <row r="2173" spans="1:19" x14ac:dyDescent="0.35">
      <c r="A2173" s="23">
        <v>41054</v>
      </c>
      <c r="B2173" s="25">
        <v>2012</v>
      </c>
      <c r="C2173" s="25">
        <v>5</v>
      </c>
      <c r="D2173" s="25">
        <v>25</v>
      </c>
      <c r="E2173" t="s">
        <v>94</v>
      </c>
      <c r="F2173" s="25">
        <v>1</v>
      </c>
      <c r="G2173" s="25" t="s">
        <v>1064</v>
      </c>
      <c r="H2173" s="25" t="s">
        <v>976</v>
      </c>
      <c r="I2173">
        <v>187042</v>
      </c>
      <c r="J2173" t="s">
        <v>87</v>
      </c>
      <c r="K2173">
        <v>67</v>
      </c>
      <c r="L2173" s="24">
        <v>170.18</v>
      </c>
      <c r="M2173">
        <v>75</v>
      </c>
      <c r="N2173" s="24">
        <v>190.5</v>
      </c>
      <c r="O2173" s="24">
        <v>0</v>
      </c>
      <c r="P2173" t="s">
        <v>102</v>
      </c>
      <c r="R2173"/>
      <c r="S2173" t="s">
        <v>1146</v>
      </c>
    </row>
    <row r="2174" spans="1:19" x14ac:dyDescent="0.35">
      <c r="A2174" s="23">
        <v>41056</v>
      </c>
      <c r="B2174" s="25">
        <v>2012</v>
      </c>
      <c r="C2174" s="25">
        <v>5</v>
      </c>
      <c r="D2174" s="25">
        <v>27</v>
      </c>
      <c r="E2174" t="s">
        <v>1136</v>
      </c>
      <c r="F2174" s="25">
        <v>1</v>
      </c>
      <c r="G2174" s="25" t="s">
        <v>1064</v>
      </c>
      <c r="H2174" s="25" t="s">
        <v>977</v>
      </c>
      <c r="I2174">
        <v>187043</v>
      </c>
      <c r="J2174" t="s">
        <v>87</v>
      </c>
      <c r="K2174">
        <v>66</v>
      </c>
      <c r="L2174" s="24">
        <v>167.64</v>
      </c>
      <c r="M2174">
        <v>75</v>
      </c>
      <c r="N2174" s="24">
        <v>190.5</v>
      </c>
      <c r="O2174" s="24">
        <v>0</v>
      </c>
      <c r="P2174" t="s">
        <v>102</v>
      </c>
      <c r="R2174"/>
      <c r="S2174" t="s">
        <v>167</v>
      </c>
    </row>
    <row r="2175" spans="1:19" x14ac:dyDescent="0.35">
      <c r="A2175" s="23">
        <v>41056</v>
      </c>
      <c r="B2175" s="25">
        <v>2012</v>
      </c>
      <c r="C2175" s="25">
        <v>5</v>
      </c>
      <c r="D2175" s="25">
        <v>27</v>
      </c>
      <c r="E2175" t="s">
        <v>1136</v>
      </c>
      <c r="F2175" s="25">
        <v>1</v>
      </c>
      <c r="I2175"/>
      <c r="J2175" t="s">
        <v>86</v>
      </c>
      <c r="K2175">
        <v>69</v>
      </c>
      <c r="L2175" s="24">
        <v>175.26</v>
      </c>
      <c r="M2175">
        <v>77</v>
      </c>
      <c r="N2175" s="24">
        <v>195.58</v>
      </c>
      <c r="O2175" s="24">
        <v>1</v>
      </c>
      <c r="P2175" t="s">
        <v>101</v>
      </c>
      <c r="R2175"/>
    </row>
    <row r="2176" spans="1:19" x14ac:dyDescent="0.35">
      <c r="A2176" s="23">
        <v>41056</v>
      </c>
      <c r="B2176" s="25">
        <v>2012</v>
      </c>
      <c r="C2176" s="25">
        <v>5</v>
      </c>
      <c r="D2176" s="25">
        <v>27</v>
      </c>
      <c r="E2176" t="s">
        <v>1136</v>
      </c>
      <c r="F2176" s="25">
        <v>1</v>
      </c>
      <c r="G2176" s="25" t="s">
        <v>1064</v>
      </c>
      <c r="H2176" s="25" t="s">
        <v>1009</v>
      </c>
      <c r="I2176">
        <v>187025</v>
      </c>
      <c r="J2176" t="s">
        <v>87</v>
      </c>
      <c r="K2176">
        <v>69</v>
      </c>
      <c r="L2176" s="24">
        <v>175.26</v>
      </c>
      <c r="M2176">
        <v>77</v>
      </c>
      <c r="N2176" s="24">
        <v>195.58</v>
      </c>
      <c r="O2176" s="24">
        <v>0</v>
      </c>
      <c r="P2176" t="s">
        <v>102</v>
      </c>
      <c r="R2176">
        <v>1</v>
      </c>
    </row>
    <row r="2177" spans="1:19" x14ac:dyDescent="0.35">
      <c r="A2177" s="23">
        <v>41056</v>
      </c>
      <c r="B2177" s="25">
        <v>2012</v>
      </c>
      <c r="C2177" s="25">
        <v>5</v>
      </c>
      <c r="D2177" s="25">
        <v>27</v>
      </c>
      <c r="E2177" t="s">
        <v>123</v>
      </c>
      <c r="F2177" s="25">
        <v>1</v>
      </c>
      <c r="I2177"/>
      <c r="J2177" t="s">
        <v>87</v>
      </c>
      <c r="K2177">
        <v>82</v>
      </c>
      <c r="L2177" s="24">
        <v>208.28</v>
      </c>
      <c r="M2177">
        <v>92</v>
      </c>
      <c r="N2177" s="24">
        <v>233.68</v>
      </c>
      <c r="O2177" s="24">
        <v>1</v>
      </c>
      <c r="P2177" t="s">
        <v>101</v>
      </c>
      <c r="R2177"/>
    </row>
    <row r="2178" spans="1:19" x14ac:dyDescent="0.35">
      <c r="A2178" s="23">
        <v>41056</v>
      </c>
      <c r="B2178" s="25">
        <v>2012</v>
      </c>
      <c r="C2178" s="25">
        <v>5</v>
      </c>
      <c r="D2178" s="25">
        <v>27</v>
      </c>
      <c r="E2178" t="s">
        <v>94</v>
      </c>
      <c r="F2178" s="25">
        <v>1</v>
      </c>
      <c r="G2178" s="25" t="s">
        <v>1064</v>
      </c>
      <c r="H2178" s="25" t="s">
        <v>978</v>
      </c>
      <c r="I2178">
        <v>187044</v>
      </c>
      <c r="J2178" t="s">
        <v>87</v>
      </c>
      <c r="K2178">
        <v>66</v>
      </c>
      <c r="L2178" s="24">
        <v>167.64</v>
      </c>
      <c r="M2178">
        <v>73</v>
      </c>
      <c r="N2178" s="24">
        <v>185.42</v>
      </c>
      <c r="O2178" s="24">
        <v>0</v>
      </c>
      <c r="P2178" t="s">
        <v>102</v>
      </c>
      <c r="R2178"/>
      <c r="S2178" t="s">
        <v>167</v>
      </c>
    </row>
    <row r="2179" spans="1:19" x14ac:dyDescent="0.35">
      <c r="A2179" s="23">
        <v>41057</v>
      </c>
      <c r="B2179" s="25">
        <v>2012</v>
      </c>
      <c r="C2179" s="25">
        <v>5</v>
      </c>
      <c r="D2179" s="25">
        <v>28</v>
      </c>
      <c r="E2179" t="s">
        <v>117</v>
      </c>
      <c r="F2179" s="25">
        <v>1</v>
      </c>
      <c r="G2179" s="25" t="s">
        <v>1064</v>
      </c>
      <c r="H2179" s="25" t="s">
        <v>979</v>
      </c>
      <c r="I2179">
        <v>187045</v>
      </c>
      <c r="J2179" t="s">
        <v>86</v>
      </c>
      <c r="K2179">
        <v>62</v>
      </c>
      <c r="L2179" s="24">
        <v>157.47999999999999</v>
      </c>
      <c r="M2179">
        <v>70</v>
      </c>
      <c r="N2179" s="24">
        <v>177.8</v>
      </c>
      <c r="O2179" s="24">
        <v>0</v>
      </c>
      <c r="P2179" t="s">
        <v>102</v>
      </c>
      <c r="R2179"/>
    </row>
    <row r="2180" spans="1:19" x14ac:dyDescent="0.35">
      <c r="A2180" s="23">
        <v>41058</v>
      </c>
      <c r="B2180" s="25">
        <v>2012</v>
      </c>
      <c r="C2180" s="25">
        <v>5</v>
      </c>
      <c r="D2180" s="25">
        <v>29</v>
      </c>
      <c r="E2180" t="s">
        <v>117</v>
      </c>
      <c r="F2180" s="25">
        <v>1</v>
      </c>
      <c r="I2180"/>
      <c r="J2180" t="s">
        <v>87</v>
      </c>
      <c r="K2180">
        <v>76</v>
      </c>
      <c r="L2180" s="24">
        <v>193.04</v>
      </c>
      <c r="M2180">
        <v>83</v>
      </c>
      <c r="N2180" s="24">
        <v>210.82</v>
      </c>
      <c r="O2180" s="24">
        <v>1</v>
      </c>
      <c r="P2180" t="s">
        <v>101</v>
      </c>
      <c r="R2180"/>
    </row>
    <row r="2181" spans="1:19" x14ac:dyDescent="0.35">
      <c r="A2181" s="23">
        <v>41058</v>
      </c>
      <c r="B2181" s="25">
        <v>2012</v>
      </c>
      <c r="C2181" s="25">
        <v>5</v>
      </c>
      <c r="D2181" s="25">
        <v>29</v>
      </c>
      <c r="E2181" t="s">
        <v>1136</v>
      </c>
      <c r="F2181" s="25">
        <v>1</v>
      </c>
      <c r="I2181"/>
      <c r="J2181" t="s">
        <v>86</v>
      </c>
      <c r="K2181">
        <v>66</v>
      </c>
      <c r="L2181" s="24">
        <v>167.64</v>
      </c>
      <c r="M2181">
        <v>71</v>
      </c>
      <c r="N2181" s="24">
        <v>180.34</v>
      </c>
      <c r="O2181" s="24">
        <v>1</v>
      </c>
      <c r="P2181" t="s">
        <v>101</v>
      </c>
      <c r="R2181"/>
    </row>
    <row r="2182" spans="1:19" x14ac:dyDescent="0.35">
      <c r="A2182" s="23">
        <v>41058</v>
      </c>
      <c r="B2182" s="25">
        <v>2012</v>
      </c>
      <c r="C2182" s="25">
        <v>5</v>
      </c>
      <c r="D2182" s="25">
        <v>29</v>
      </c>
      <c r="E2182" t="s">
        <v>1136</v>
      </c>
      <c r="F2182" s="25">
        <v>1</v>
      </c>
      <c r="I2182"/>
      <c r="J2182" t="s">
        <v>87</v>
      </c>
      <c r="K2182">
        <v>76</v>
      </c>
      <c r="L2182" s="24">
        <v>193.04</v>
      </c>
      <c r="M2182">
        <v>86</v>
      </c>
      <c r="N2182" s="24">
        <v>218.44</v>
      </c>
      <c r="O2182" s="24">
        <v>1</v>
      </c>
      <c r="P2182" t="s">
        <v>101</v>
      </c>
      <c r="R2182"/>
    </row>
    <row r="2183" spans="1:19" x14ac:dyDescent="0.35">
      <c r="A2183" s="23">
        <v>41058</v>
      </c>
      <c r="B2183" s="25">
        <v>2012</v>
      </c>
      <c r="C2183" s="25">
        <v>5</v>
      </c>
      <c r="D2183" s="25">
        <v>29</v>
      </c>
      <c r="E2183" t="s">
        <v>94</v>
      </c>
      <c r="F2183" s="25">
        <v>1</v>
      </c>
      <c r="G2183" s="25" t="s">
        <v>1064</v>
      </c>
      <c r="H2183" s="25" t="s">
        <v>1137</v>
      </c>
      <c r="I2183">
        <v>187014</v>
      </c>
      <c r="J2183" t="s">
        <v>86</v>
      </c>
      <c r="K2183">
        <v>65</v>
      </c>
      <c r="L2183" s="24">
        <v>165.1</v>
      </c>
      <c r="M2183">
        <v>79</v>
      </c>
      <c r="N2183" s="24">
        <v>200.66</v>
      </c>
      <c r="O2183" s="24">
        <v>0</v>
      </c>
      <c r="P2183" t="s">
        <v>102</v>
      </c>
      <c r="R2183">
        <v>1</v>
      </c>
    </row>
    <row r="2184" spans="1:19" x14ac:dyDescent="0.35">
      <c r="A2184" s="23">
        <v>41058</v>
      </c>
      <c r="B2184" s="25">
        <v>2012</v>
      </c>
      <c r="C2184" s="25">
        <v>5</v>
      </c>
      <c r="D2184" s="25">
        <v>29</v>
      </c>
      <c r="E2184" t="s">
        <v>94</v>
      </c>
      <c r="F2184" s="25">
        <v>1</v>
      </c>
      <c r="I2184"/>
      <c r="J2184" t="s">
        <v>86</v>
      </c>
      <c r="K2184">
        <v>70</v>
      </c>
      <c r="L2184" s="24">
        <v>177.8</v>
      </c>
      <c r="M2184">
        <v>77</v>
      </c>
      <c r="N2184" s="24">
        <v>195.58</v>
      </c>
      <c r="O2184" s="24">
        <v>1</v>
      </c>
      <c r="P2184" t="s">
        <v>101</v>
      </c>
      <c r="R2184"/>
    </row>
    <row r="2185" spans="1:19" x14ac:dyDescent="0.35">
      <c r="A2185" s="23">
        <v>41059</v>
      </c>
      <c r="B2185" s="25">
        <v>2012</v>
      </c>
      <c r="C2185" s="25">
        <v>5</v>
      </c>
      <c r="D2185" s="25">
        <v>30</v>
      </c>
      <c r="E2185" t="s">
        <v>1136</v>
      </c>
      <c r="F2185" s="25">
        <v>1</v>
      </c>
      <c r="I2185"/>
      <c r="J2185" t="s">
        <v>87</v>
      </c>
      <c r="K2185">
        <v>74</v>
      </c>
      <c r="L2185" s="24">
        <v>187.96</v>
      </c>
      <c r="M2185">
        <v>83</v>
      </c>
      <c r="N2185" s="24">
        <v>210.82</v>
      </c>
      <c r="O2185" s="24">
        <v>1</v>
      </c>
      <c r="P2185" t="s">
        <v>101</v>
      </c>
      <c r="R2185"/>
    </row>
    <row r="2186" spans="1:19" x14ac:dyDescent="0.35">
      <c r="A2186" s="23">
        <v>41059</v>
      </c>
      <c r="B2186" s="25">
        <v>2012</v>
      </c>
      <c r="C2186" s="25">
        <v>5</v>
      </c>
      <c r="D2186" s="25">
        <v>30</v>
      </c>
      <c r="E2186" t="s">
        <v>1136</v>
      </c>
      <c r="F2186" s="25">
        <v>1</v>
      </c>
      <c r="G2186" s="25" t="s">
        <v>1064</v>
      </c>
      <c r="H2186" s="25" t="s">
        <v>980</v>
      </c>
      <c r="I2186">
        <v>187046</v>
      </c>
      <c r="J2186" t="s">
        <v>86</v>
      </c>
      <c r="K2186">
        <v>59</v>
      </c>
      <c r="L2186" s="24">
        <v>149.86000000000001</v>
      </c>
      <c r="M2186">
        <v>66</v>
      </c>
      <c r="N2186" s="24">
        <v>167.64</v>
      </c>
      <c r="O2186" s="24">
        <v>0</v>
      </c>
      <c r="P2186" t="s">
        <v>102</v>
      </c>
      <c r="R2186"/>
    </row>
    <row r="2187" spans="1:19" x14ac:dyDescent="0.35">
      <c r="A2187" s="23">
        <v>41060</v>
      </c>
      <c r="B2187" s="25">
        <v>2012</v>
      </c>
      <c r="C2187" s="25">
        <v>5</v>
      </c>
      <c r="D2187" s="25">
        <v>31</v>
      </c>
      <c r="E2187" t="s">
        <v>1136</v>
      </c>
      <c r="F2187" s="25">
        <v>1</v>
      </c>
      <c r="G2187" s="25" t="s">
        <v>1064</v>
      </c>
      <c r="H2187" s="25" t="s">
        <v>982</v>
      </c>
      <c r="I2187">
        <v>187047</v>
      </c>
      <c r="J2187" t="s">
        <v>90</v>
      </c>
      <c r="K2187">
        <v>44</v>
      </c>
      <c r="L2187" s="24">
        <v>111.76</v>
      </c>
      <c r="M2187">
        <v>49</v>
      </c>
      <c r="N2187" s="24">
        <v>124.46</v>
      </c>
      <c r="O2187" s="24">
        <v>0</v>
      </c>
      <c r="P2187" t="s">
        <v>102</v>
      </c>
      <c r="R2187"/>
    </row>
    <row r="2188" spans="1:19" x14ac:dyDescent="0.35">
      <c r="A2188" s="23">
        <v>41092</v>
      </c>
      <c r="B2188" s="25">
        <v>2012</v>
      </c>
      <c r="C2188" s="25">
        <v>7</v>
      </c>
      <c r="D2188" s="25">
        <v>2</v>
      </c>
      <c r="E2188" t="s">
        <v>97</v>
      </c>
      <c r="F2188" s="25">
        <v>1</v>
      </c>
      <c r="I2188"/>
      <c r="J2188" t="s">
        <v>87</v>
      </c>
      <c r="K2188">
        <v>74</v>
      </c>
      <c r="L2188" s="24">
        <v>187.96</v>
      </c>
      <c r="M2188">
        <v>83</v>
      </c>
      <c r="N2188" s="24">
        <v>210.82</v>
      </c>
      <c r="O2188" s="24">
        <v>1</v>
      </c>
      <c r="P2188" t="s">
        <v>101</v>
      </c>
      <c r="R2188"/>
    </row>
    <row r="2189" spans="1:19" x14ac:dyDescent="0.35">
      <c r="A2189" s="23">
        <v>41092</v>
      </c>
      <c r="B2189" s="25">
        <v>2012</v>
      </c>
      <c r="C2189" s="25">
        <v>7</v>
      </c>
      <c r="D2189" s="25">
        <v>2</v>
      </c>
      <c r="E2189" t="s">
        <v>97</v>
      </c>
      <c r="F2189" s="25">
        <v>1</v>
      </c>
      <c r="G2189" s="25" t="s">
        <v>1064</v>
      </c>
      <c r="H2189" s="25" t="s">
        <v>445</v>
      </c>
      <c r="I2189">
        <v>187053</v>
      </c>
      <c r="J2189" t="s">
        <v>86</v>
      </c>
      <c r="K2189">
        <v>61</v>
      </c>
      <c r="L2189" s="24">
        <v>154.94</v>
      </c>
      <c r="M2189">
        <v>69</v>
      </c>
      <c r="N2189" s="24">
        <v>175.26</v>
      </c>
      <c r="O2189" s="24">
        <v>0</v>
      </c>
      <c r="P2189" t="s">
        <v>102</v>
      </c>
      <c r="R2189"/>
    </row>
    <row r="2190" spans="1:19" x14ac:dyDescent="0.35">
      <c r="A2190" s="23">
        <v>41092</v>
      </c>
      <c r="B2190" s="25">
        <v>2012</v>
      </c>
      <c r="C2190" s="25">
        <v>7</v>
      </c>
      <c r="D2190" s="25">
        <v>2</v>
      </c>
      <c r="E2190" t="s">
        <v>97</v>
      </c>
      <c r="F2190" s="25">
        <v>1</v>
      </c>
      <c r="I2190"/>
      <c r="J2190" t="s">
        <v>86</v>
      </c>
      <c r="K2190">
        <v>68</v>
      </c>
      <c r="L2190" s="24">
        <v>172.72</v>
      </c>
      <c r="M2190">
        <v>79</v>
      </c>
      <c r="N2190" s="24">
        <v>200.66</v>
      </c>
      <c r="O2190" s="24">
        <v>1</v>
      </c>
      <c r="P2190" t="s">
        <v>101</v>
      </c>
      <c r="R2190"/>
    </row>
    <row r="2191" spans="1:19" x14ac:dyDescent="0.35">
      <c r="A2191" s="23">
        <v>41092</v>
      </c>
      <c r="B2191" s="25">
        <v>2012</v>
      </c>
      <c r="C2191" s="25">
        <v>7</v>
      </c>
      <c r="D2191" s="25">
        <v>2</v>
      </c>
      <c r="E2191" t="s">
        <v>1147</v>
      </c>
      <c r="F2191" s="25">
        <v>1</v>
      </c>
      <c r="G2191" s="25" t="s">
        <v>1064</v>
      </c>
      <c r="H2191" s="25" t="s">
        <v>973</v>
      </c>
      <c r="I2191"/>
      <c r="J2191" t="s">
        <v>87</v>
      </c>
      <c r="K2191">
        <v>71</v>
      </c>
      <c r="L2191" s="24">
        <v>180.34</v>
      </c>
      <c r="M2191">
        <v>79</v>
      </c>
      <c r="N2191" s="24">
        <v>200.66</v>
      </c>
      <c r="O2191" s="24">
        <v>0</v>
      </c>
      <c r="P2191" t="s">
        <v>102</v>
      </c>
      <c r="R2191">
        <v>1</v>
      </c>
      <c r="S2191" t="s">
        <v>103</v>
      </c>
    </row>
    <row r="2192" spans="1:19" x14ac:dyDescent="0.35">
      <c r="A2192" s="23">
        <v>41092</v>
      </c>
      <c r="B2192" s="25">
        <v>2012</v>
      </c>
      <c r="C2192" s="25">
        <v>7</v>
      </c>
      <c r="D2192" s="25">
        <v>2</v>
      </c>
      <c r="E2192" t="s">
        <v>1147</v>
      </c>
      <c r="F2192" s="25">
        <v>1</v>
      </c>
      <c r="I2192"/>
      <c r="J2192" t="s">
        <v>86</v>
      </c>
      <c r="K2192">
        <v>68</v>
      </c>
      <c r="L2192" s="24">
        <v>172.72</v>
      </c>
      <c r="M2192">
        <v>75</v>
      </c>
      <c r="N2192" s="24">
        <v>190.5</v>
      </c>
      <c r="O2192" s="24">
        <v>1</v>
      </c>
      <c r="P2192" t="s">
        <v>101</v>
      </c>
      <c r="R2192"/>
    </row>
    <row r="2193" spans="1:19" x14ac:dyDescent="0.35">
      <c r="A2193" s="23">
        <v>41092</v>
      </c>
      <c r="B2193" s="25">
        <v>2012</v>
      </c>
      <c r="C2193" s="25">
        <v>7</v>
      </c>
      <c r="D2193" s="25">
        <v>2</v>
      </c>
      <c r="E2193" t="s">
        <v>1147</v>
      </c>
      <c r="F2193" s="25">
        <v>1</v>
      </c>
      <c r="G2193" s="25" t="s">
        <v>1064</v>
      </c>
      <c r="H2193" s="25" t="s">
        <v>1148</v>
      </c>
      <c r="I2193">
        <v>187054</v>
      </c>
      <c r="J2193" t="s">
        <v>87</v>
      </c>
      <c r="K2193">
        <v>71</v>
      </c>
      <c r="L2193" s="24">
        <v>180.34</v>
      </c>
      <c r="M2193">
        <v>79</v>
      </c>
      <c r="N2193" s="24">
        <v>200.66</v>
      </c>
      <c r="O2193" s="24">
        <v>0</v>
      </c>
      <c r="P2193" t="s">
        <v>102</v>
      </c>
      <c r="R2193"/>
      <c r="S2193" t="s">
        <v>103</v>
      </c>
    </row>
    <row r="2194" spans="1:19" x14ac:dyDescent="0.35">
      <c r="A2194" s="23">
        <v>41092</v>
      </c>
      <c r="B2194" s="25">
        <v>2012</v>
      </c>
      <c r="C2194" s="25">
        <v>7</v>
      </c>
      <c r="D2194" s="25">
        <v>2</v>
      </c>
      <c r="E2194" t="s">
        <v>1147</v>
      </c>
      <c r="F2194" s="25">
        <v>1</v>
      </c>
      <c r="I2194"/>
      <c r="J2194" t="s">
        <v>87</v>
      </c>
      <c r="K2194">
        <v>64</v>
      </c>
      <c r="L2194" s="24">
        <v>162.56</v>
      </c>
      <c r="M2194">
        <v>72</v>
      </c>
      <c r="N2194" s="24">
        <v>182.88</v>
      </c>
      <c r="O2194" s="24">
        <v>1</v>
      </c>
      <c r="P2194" t="s">
        <v>101</v>
      </c>
      <c r="R2194"/>
    </row>
    <row r="2195" spans="1:19" x14ac:dyDescent="0.35">
      <c r="A2195" s="23">
        <v>41092</v>
      </c>
      <c r="B2195" s="25">
        <v>2012</v>
      </c>
      <c r="C2195" s="25">
        <v>7</v>
      </c>
      <c r="D2195" s="25">
        <v>2</v>
      </c>
      <c r="E2195" t="s">
        <v>932</v>
      </c>
      <c r="F2195" s="25">
        <v>1</v>
      </c>
      <c r="G2195" s="25" t="s">
        <v>1064</v>
      </c>
      <c r="H2195" s="25" t="s">
        <v>984</v>
      </c>
      <c r="I2195">
        <v>187049</v>
      </c>
      <c r="J2195" t="s">
        <v>87</v>
      </c>
      <c r="K2195">
        <v>67</v>
      </c>
      <c r="L2195" s="24">
        <v>170.18</v>
      </c>
      <c r="M2195">
        <v>75</v>
      </c>
      <c r="N2195" s="24">
        <v>190.5</v>
      </c>
      <c r="O2195" s="24">
        <v>0</v>
      </c>
      <c r="P2195" t="s">
        <v>102</v>
      </c>
      <c r="R2195"/>
      <c r="S2195" t="s">
        <v>103</v>
      </c>
    </row>
    <row r="2196" spans="1:19" x14ac:dyDescent="0.35">
      <c r="A2196" s="23">
        <v>41092</v>
      </c>
      <c r="B2196" s="25">
        <v>2012</v>
      </c>
      <c r="C2196" s="25">
        <v>7</v>
      </c>
      <c r="D2196" s="25">
        <v>2</v>
      </c>
      <c r="E2196" t="s">
        <v>932</v>
      </c>
      <c r="F2196" s="25">
        <v>1</v>
      </c>
      <c r="I2196"/>
      <c r="J2196" t="s">
        <v>86</v>
      </c>
      <c r="K2196">
        <v>67</v>
      </c>
      <c r="L2196" s="24">
        <v>170.18</v>
      </c>
      <c r="M2196">
        <v>75</v>
      </c>
      <c r="N2196" s="24">
        <v>190.5</v>
      </c>
      <c r="O2196" s="24">
        <v>1</v>
      </c>
      <c r="P2196" t="s">
        <v>101</v>
      </c>
      <c r="R2196"/>
    </row>
    <row r="2197" spans="1:19" x14ac:dyDescent="0.35">
      <c r="A2197" s="23">
        <v>41092</v>
      </c>
      <c r="B2197" s="25">
        <v>2012</v>
      </c>
      <c r="C2197" s="25">
        <v>7</v>
      </c>
      <c r="D2197" s="25">
        <v>2</v>
      </c>
      <c r="E2197" t="s">
        <v>932</v>
      </c>
      <c r="F2197" s="25">
        <v>1</v>
      </c>
      <c r="I2197"/>
      <c r="J2197" t="s">
        <v>87</v>
      </c>
      <c r="K2197">
        <v>70</v>
      </c>
      <c r="L2197" s="24">
        <v>177.8</v>
      </c>
      <c r="M2197">
        <v>78</v>
      </c>
      <c r="N2197" s="24">
        <v>198.12</v>
      </c>
      <c r="O2197" s="24">
        <v>1</v>
      </c>
      <c r="P2197" t="s">
        <v>101</v>
      </c>
      <c r="R2197"/>
    </row>
    <row r="2198" spans="1:19" x14ac:dyDescent="0.35">
      <c r="A2198" s="23">
        <v>41092</v>
      </c>
      <c r="B2198" s="25">
        <v>2012</v>
      </c>
      <c r="C2198" s="25">
        <v>7</v>
      </c>
      <c r="D2198" s="25">
        <v>2</v>
      </c>
      <c r="E2198" t="s">
        <v>932</v>
      </c>
      <c r="F2198" s="25">
        <v>1</v>
      </c>
      <c r="I2198"/>
      <c r="J2198" t="s">
        <v>87</v>
      </c>
      <c r="K2198">
        <v>67</v>
      </c>
      <c r="L2198" s="24">
        <v>170.18</v>
      </c>
      <c r="M2198">
        <v>76</v>
      </c>
      <c r="N2198" s="24">
        <v>193.04</v>
      </c>
      <c r="O2198" s="24">
        <v>1</v>
      </c>
      <c r="P2198" t="s">
        <v>101</v>
      </c>
      <c r="R2198"/>
    </row>
    <row r="2199" spans="1:19" x14ac:dyDescent="0.35">
      <c r="A2199" s="23">
        <v>41092</v>
      </c>
      <c r="B2199" s="25">
        <v>2012</v>
      </c>
      <c r="C2199" s="25">
        <v>7</v>
      </c>
      <c r="D2199" s="25">
        <v>2</v>
      </c>
      <c r="E2199" t="s">
        <v>932</v>
      </c>
      <c r="F2199" s="25">
        <v>1</v>
      </c>
      <c r="G2199" s="25" t="s">
        <v>1064</v>
      </c>
      <c r="H2199" s="25" t="s">
        <v>986</v>
      </c>
      <c r="I2199">
        <v>187050</v>
      </c>
      <c r="J2199" t="s">
        <v>87</v>
      </c>
      <c r="K2199">
        <v>68</v>
      </c>
      <c r="L2199" s="24">
        <v>172.72</v>
      </c>
      <c r="M2199">
        <v>76</v>
      </c>
      <c r="N2199" s="24">
        <v>193.04</v>
      </c>
      <c r="O2199" s="24">
        <v>0</v>
      </c>
      <c r="P2199" t="s">
        <v>102</v>
      </c>
      <c r="R2199"/>
      <c r="S2199" t="s">
        <v>103</v>
      </c>
    </row>
    <row r="2200" spans="1:19" x14ac:dyDescent="0.35">
      <c r="A2200" s="23">
        <v>41092</v>
      </c>
      <c r="B2200" s="25">
        <v>2012</v>
      </c>
      <c r="C2200" s="25">
        <v>7</v>
      </c>
      <c r="D2200" s="25">
        <v>2</v>
      </c>
      <c r="E2200" t="s">
        <v>932</v>
      </c>
      <c r="F2200" s="25">
        <v>1</v>
      </c>
      <c r="I2200"/>
      <c r="J2200" t="s">
        <v>87</v>
      </c>
      <c r="K2200">
        <v>72</v>
      </c>
      <c r="L2200" s="24">
        <v>182.88</v>
      </c>
      <c r="M2200">
        <v>80</v>
      </c>
      <c r="N2200" s="24">
        <v>203.2</v>
      </c>
      <c r="O2200" s="24">
        <v>1</v>
      </c>
      <c r="P2200" t="s">
        <v>101</v>
      </c>
      <c r="R2200"/>
    </row>
    <row r="2201" spans="1:19" x14ac:dyDescent="0.35">
      <c r="A2201" s="23">
        <v>41092</v>
      </c>
      <c r="B2201" s="25">
        <v>2012</v>
      </c>
      <c r="C2201" s="25">
        <v>7</v>
      </c>
      <c r="D2201" s="25">
        <v>2</v>
      </c>
      <c r="E2201" t="s">
        <v>117</v>
      </c>
      <c r="F2201" s="25">
        <v>1</v>
      </c>
      <c r="G2201" s="25" t="s">
        <v>1064</v>
      </c>
      <c r="H2201" s="25" t="s">
        <v>407</v>
      </c>
      <c r="I2201">
        <v>187051</v>
      </c>
      <c r="J2201" t="s">
        <v>87</v>
      </c>
      <c r="K2201">
        <v>58</v>
      </c>
      <c r="L2201" s="24">
        <v>147.32</v>
      </c>
      <c r="M2201">
        <v>64</v>
      </c>
      <c r="N2201" s="24">
        <v>162.56</v>
      </c>
      <c r="O2201" s="24">
        <v>0</v>
      </c>
      <c r="P2201" t="s">
        <v>102</v>
      </c>
      <c r="R2201"/>
    </row>
    <row r="2202" spans="1:19" x14ac:dyDescent="0.35">
      <c r="A2202" s="23">
        <v>41092</v>
      </c>
      <c r="B2202" s="25">
        <v>2012</v>
      </c>
      <c r="C2202" s="25">
        <v>7</v>
      </c>
      <c r="D2202" s="25">
        <v>2</v>
      </c>
      <c r="E2202" t="s">
        <v>117</v>
      </c>
      <c r="F2202" s="25">
        <v>1</v>
      </c>
      <c r="G2202" s="25" t="s">
        <v>1064</v>
      </c>
      <c r="H2202" s="25" t="s">
        <v>443</v>
      </c>
      <c r="I2202">
        <v>187052</v>
      </c>
      <c r="J2202" t="s">
        <v>87</v>
      </c>
      <c r="K2202">
        <v>69</v>
      </c>
      <c r="L2202" s="24">
        <v>175.26</v>
      </c>
      <c r="M2202">
        <v>77</v>
      </c>
      <c r="N2202" s="24">
        <v>195.58</v>
      </c>
      <c r="O2202" s="24">
        <v>0</v>
      </c>
      <c r="P2202" t="s">
        <v>102</v>
      </c>
      <c r="R2202"/>
      <c r="S2202" t="s">
        <v>103</v>
      </c>
    </row>
    <row r="2203" spans="1:19" x14ac:dyDescent="0.35">
      <c r="A2203" s="23">
        <v>41092</v>
      </c>
      <c r="B2203" s="25">
        <v>2012</v>
      </c>
      <c r="C2203" s="25">
        <v>7</v>
      </c>
      <c r="D2203" s="25">
        <v>2</v>
      </c>
      <c r="E2203" t="s">
        <v>119</v>
      </c>
      <c r="F2203" s="25">
        <v>1</v>
      </c>
      <c r="I2203"/>
      <c r="J2203" t="s">
        <v>86</v>
      </c>
      <c r="K2203">
        <v>65</v>
      </c>
      <c r="L2203" s="24">
        <v>165.1</v>
      </c>
      <c r="M2203">
        <v>71</v>
      </c>
      <c r="N2203" s="24">
        <v>180.34</v>
      </c>
      <c r="O2203" s="24">
        <v>1</v>
      </c>
      <c r="P2203" t="s">
        <v>101</v>
      </c>
      <c r="R2203"/>
    </row>
    <row r="2204" spans="1:19" x14ac:dyDescent="0.35">
      <c r="A2204" s="23">
        <v>41092</v>
      </c>
      <c r="B2204" s="25">
        <v>2012</v>
      </c>
      <c r="C2204" s="25">
        <v>7</v>
      </c>
      <c r="D2204" s="25">
        <v>2</v>
      </c>
      <c r="E2204" t="s">
        <v>95</v>
      </c>
      <c r="F2204" s="25">
        <v>1</v>
      </c>
      <c r="I2204"/>
      <c r="J2204" t="s">
        <v>87</v>
      </c>
      <c r="K2204">
        <v>78</v>
      </c>
      <c r="L2204" s="24">
        <v>198.12</v>
      </c>
      <c r="M2204">
        <v>87</v>
      </c>
      <c r="N2204" s="24">
        <v>220.98</v>
      </c>
      <c r="O2204" s="24">
        <v>1</v>
      </c>
      <c r="P2204" t="s">
        <v>101</v>
      </c>
      <c r="R2204"/>
    </row>
    <row r="2205" spans="1:19" x14ac:dyDescent="0.35">
      <c r="A2205" s="23">
        <v>41092</v>
      </c>
      <c r="B2205" s="25">
        <v>2012</v>
      </c>
      <c r="C2205" s="25">
        <v>7</v>
      </c>
      <c r="D2205" s="25">
        <v>2</v>
      </c>
      <c r="E2205" t="s">
        <v>95</v>
      </c>
      <c r="F2205" s="25">
        <v>1</v>
      </c>
      <c r="I2205"/>
      <c r="J2205" t="s">
        <v>86</v>
      </c>
      <c r="K2205">
        <v>63</v>
      </c>
      <c r="L2205" s="24">
        <v>160.02000000000001</v>
      </c>
      <c r="M2205">
        <v>71</v>
      </c>
      <c r="N2205" s="24">
        <v>180.34</v>
      </c>
      <c r="O2205" s="24">
        <v>1</v>
      </c>
      <c r="P2205" t="s">
        <v>101</v>
      </c>
      <c r="R2205"/>
    </row>
    <row r="2206" spans="1:19" x14ac:dyDescent="0.35">
      <c r="A2206" s="23">
        <v>41093</v>
      </c>
      <c r="B2206" s="25">
        <v>2012</v>
      </c>
      <c r="C2206" s="25">
        <v>7</v>
      </c>
      <c r="D2206" s="25">
        <v>3</v>
      </c>
      <c r="E2206" t="s">
        <v>1149</v>
      </c>
      <c r="F2206" s="25">
        <v>1</v>
      </c>
      <c r="I2206"/>
      <c r="J2206" t="s">
        <v>86</v>
      </c>
      <c r="K2206">
        <v>67</v>
      </c>
      <c r="L2206" s="24">
        <v>170.18</v>
      </c>
      <c r="M2206">
        <v>73</v>
      </c>
      <c r="N2206" s="24">
        <v>185.42</v>
      </c>
      <c r="O2206" s="24">
        <v>1</v>
      </c>
      <c r="P2206" t="s">
        <v>101</v>
      </c>
      <c r="R2206"/>
    </row>
    <row r="2207" spans="1:19" x14ac:dyDescent="0.35">
      <c r="A2207" s="23">
        <v>41093</v>
      </c>
      <c r="B2207" s="25">
        <v>2012</v>
      </c>
      <c r="C2207" s="25">
        <v>7</v>
      </c>
      <c r="D2207" s="25">
        <v>3</v>
      </c>
      <c r="E2207" t="s">
        <v>1149</v>
      </c>
      <c r="F2207" s="25">
        <v>1</v>
      </c>
      <c r="G2207" s="25" t="s">
        <v>1064</v>
      </c>
      <c r="H2207" s="25" t="s">
        <v>1150</v>
      </c>
      <c r="I2207">
        <v>187055</v>
      </c>
      <c r="J2207" t="s">
        <v>87</v>
      </c>
      <c r="K2207">
        <v>73</v>
      </c>
      <c r="L2207" s="24">
        <v>185.42</v>
      </c>
      <c r="M2207">
        <v>82</v>
      </c>
      <c r="N2207" s="24">
        <v>208.28</v>
      </c>
      <c r="O2207" s="24">
        <v>0</v>
      </c>
      <c r="P2207" t="s">
        <v>102</v>
      </c>
      <c r="R2207"/>
      <c r="S2207" t="s">
        <v>103</v>
      </c>
    </row>
    <row r="2208" spans="1:19" x14ac:dyDescent="0.35">
      <c r="A2208" s="23">
        <v>41093</v>
      </c>
      <c r="B2208" s="25">
        <v>2012</v>
      </c>
      <c r="C2208" s="25">
        <v>7</v>
      </c>
      <c r="D2208" s="25">
        <v>3</v>
      </c>
      <c r="E2208" t="s">
        <v>1149</v>
      </c>
      <c r="F2208" s="25">
        <v>1</v>
      </c>
      <c r="G2208" s="25" t="s">
        <v>1064</v>
      </c>
      <c r="H2208" s="25" t="s">
        <v>372</v>
      </c>
      <c r="I2208">
        <v>187125</v>
      </c>
      <c r="J2208" t="s">
        <v>86</v>
      </c>
      <c r="K2208">
        <v>63</v>
      </c>
      <c r="L2208" s="24">
        <v>160.02000000000001</v>
      </c>
      <c r="M2208">
        <v>72</v>
      </c>
      <c r="N2208" s="24">
        <v>182.88</v>
      </c>
      <c r="O2208" s="24">
        <v>1</v>
      </c>
      <c r="P2208" t="s">
        <v>100</v>
      </c>
      <c r="R2208"/>
      <c r="S2208" t="s">
        <v>102</v>
      </c>
    </row>
    <row r="2209" spans="1:19" x14ac:dyDescent="0.35">
      <c r="A2209" s="23">
        <v>41093</v>
      </c>
      <c r="B2209" s="25">
        <v>2012</v>
      </c>
      <c r="C2209" s="25">
        <v>7</v>
      </c>
      <c r="D2209" s="25">
        <v>3</v>
      </c>
      <c r="E2209" t="s">
        <v>1151</v>
      </c>
      <c r="F2209" s="25">
        <v>1</v>
      </c>
      <c r="G2209" s="25" t="s">
        <v>1064</v>
      </c>
      <c r="H2209" s="25" t="s">
        <v>1152</v>
      </c>
      <c r="I2209">
        <v>187056</v>
      </c>
      <c r="J2209" t="s">
        <v>87</v>
      </c>
      <c r="K2209">
        <v>72</v>
      </c>
      <c r="L2209" s="24">
        <v>182.88</v>
      </c>
      <c r="M2209">
        <v>81</v>
      </c>
      <c r="N2209" s="24">
        <v>205.74</v>
      </c>
      <c r="O2209" s="24">
        <v>0</v>
      </c>
      <c r="P2209" t="s">
        <v>102</v>
      </c>
      <c r="R2209"/>
      <c r="S2209" t="s">
        <v>103</v>
      </c>
    </row>
    <row r="2210" spans="1:19" x14ac:dyDescent="0.35">
      <c r="A2210" s="23">
        <v>41093</v>
      </c>
      <c r="B2210" s="25">
        <v>2012</v>
      </c>
      <c r="C2210" s="25">
        <v>7</v>
      </c>
      <c r="D2210" s="25">
        <v>3</v>
      </c>
      <c r="E2210" t="s">
        <v>1153</v>
      </c>
      <c r="F2210" s="25">
        <v>1</v>
      </c>
      <c r="G2210" s="25" t="s">
        <v>1064</v>
      </c>
      <c r="H2210" s="25" t="s">
        <v>1154</v>
      </c>
      <c r="I2210">
        <v>187057</v>
      </c>
      <c r="J2210" t="s">
        <v>87</v>
      </c>
      <c r="K2210">
        <v>77</v>
      </c>
      <c r="L2210" s="24">
        <v>195.58</v>
      </c>
      <c r="M2210">
        <v>87</v>
      </c>
      <c r="N2210" s="24">
        <v>220.98</v>
      </c>
      <c r="O2210" s="24">
        <v>1</v>
      </c>
      <c r="P2210" t="s">
        <v>101</v>
      </c>
      <c r="R2210"/>
      <c r="S2210" t="s">
        <v>103</v>
      </c>
    </row>
    <row r="2211" spans="1:19" x14ac:dyDescent="0.35">
      <c r="A2211" s="23">
        <v>41093</v>
      </c>
      <c r="B2211" s="25">
        <v>2012</v>
      </c>
      <c r="C2211" s="25">
        <v>7</v>
      </c>
      <c r="D2211" s="25">
        <v>3</v>
      </c>
      <c r="E2211" t="s">
        <v>117</v>
      </c>
      <c r="F2211" s="25">
        <v>1</v>
      </c>
      <c r="I2211"/>
      <c r="J2211" t="s">
        <v>86</v>
      </c>
      <c r="K2211">
        <v>76</v>
      </c>
      <c r="L2211" s="24">
        <v>193.04</v>
      </c>
      <c r="M2211">
        <v>87</v>
      </c>
      <c r="N2211" s="24">
        <v>220.98</v>
      </c>
      <c r="O2211" s="24">
        <v>1</v>
      </c>
      <c r="P2211" t="s">
        <v>101</v>
      </c>
      <c r="R2211"/>
    </row>
    <row r="2212" spans="1:19" x14ac:dyDescent="0.35">
      <c r="A2212" s="23">
        <v>41093</v>
      </c>
      <c r="B2212" s="25">
        <v>2012</v>
      </c>
      <c r="C2212" s="25">
        <v>7</v>
      </c>
      <c r="D2212" s="25">
        <v>3</v>
      </c>
      <c r="E2212" t="s">
        <v>117</v>
      </c>
      <c r="F2212" s="25">
        <v>1</v>
      </c>
      <c r="I2212"/>
      <c r="J2212" t="s">
        <v>87</v>
      </c>
      <c r="K2212">
        <v>81</v>
      </c>
      <c r="L2212" s="24">
        <v>205.74</v>
      </c>
      <c r="M2212">
        <v>88</v>
      </c>
      <c r="N2212" s="24">
        <v>223.52</v>
      </c>
      <c r="O2212" s="24">
        <v>1</v>
      </c>
      <c r="P2212" t="s">
        <v>100</v>
      </c>
      <c r="R2212"/>
      <c r="S2212" t="s">
        <v>129</v>
      </c>
    </row>
    <row r="2213" spans="1:19" x14ac:dyDescent="0.35">
      <c r="A2213" s="23">
        <v>41093</v>
      </c>
      <c r="B2213" s="25">
        <v>2012</v>
      </c>
      <c r="C2213" s="25">
        <v>7</v>
      </c>
      <c r="D2213" s="25">
        <v>3</v>
      </c>
      <c r="E2213" t="s">
        <v>96</v>
      </c>
      <c r="F2213" s="25">
        <v>1</v>
      </c>
      <c r="I2213"/>
      <c r="J2213" t="s">
        <v>87</v>
      </c>
      <c r="K2213">
        <v>75</v>
      </c>
      <c r="L2213" s="24">
        <v>190.5</v>
      </c>
      <c r="M2213">
        <v>83</v>
      </c>
      <c r="N2213" s="24">
        <v>210.82</v>
      </c>
      <c r="O2213" s="24">
        <v>1</v>
      </c>
      <c r="P2213" t="s">
        <v>101</v>
      </c>
      <c r="R2213"/>
    </row>
    <row r="2214" spans="1:19" x14ac:dyDescent="0.35">
      <c r="A2214" s="23">
        <v>41093</v>
      </c>
      <c r="B2214" s="25">
        <v>2012</v>
      </c>
      <c r="C2214" s="25">
        <v>7</v>
      </c>
      <c r="D2214" s="25">
        <v>3</v>
      </c>
      <c r="E2214" t="s">
        <v>96</v>
      </c>
      <c r="F2214" s="25">
        <v>1</v>
      </c>
      <c r="I2214"/>
      <c r="J2214" t="s">
        <v>87</v>
      </c>
      <c r="K2214">
        <v>73</v>
      </c>
      <c r="L2214" s="24">
        <v>185.42</v>
      </c>
      <c r="M2214">
        <v>81</v>
      </c>
      <c r="N2214" s="24">
        <v>205.74</v>
      </c>
      <c r="O2214" s="24">
        <v>1</v>
      </c>
      <c r="P2214" t="s">
        <v>101</v>
      </c>
      <c r="R2214"/>
    </row>
    <row r="2215" spans="1:19" x14ac:dyDescent="0.35">
      <c r="A2215" s="23">
        <v>41093</v>
      </c>
      <c r="B2215" s="25">
        <v>2012</v>
      </c>
      <c r="C2215" s="25">
        <v>7</v>
      </c>
      <c r="D2215" s="25">
        <v>3</v>
      </c>
      <c r="E2215" t="s">
        <v>96</v>
      </c>
      <c r="F2215" s="25">
        <v>1</v>
      </c>
      <c r="I2215"/>
      <c r="J2215" t="s">
        <v>87</v>
      </c>
      <c r="K2215">
        <v>84</v>
      </c>
      <c r="L2215" s="24">
        <v>213.36</v>
      </c>
      <c r="M2215">
        <v>91</v>
      </c>
      <c r="N2215" s="24">
        <v>231.14</v>
      </c>
      <c r="O2215" s="24">
        <v>1</v>
      </c>
      <c r="P2215" t="s">
        <v>101</v>
      </c>
      <c r="R2215"/>
    </row>
    <row r="2216" spans="1:19" x14ac:dyDescent="0.35">
      <c r="A2216" s="23">
        <v>41093</v>
      </c>
      <c r="B2216" s="25">
        <v>2012</v>
      </c>
      <c r="C2216" s="25">
        <v>7</v>
      </c>
      <c r="D2216" s="25">
        <v>3</v>
      </c>
      <c r="E2216" t="s">
        <v>96</v>
      </c>
      <c r="F2216" s="25">
        <v>1</v>
      </c>
      <c r="G2216" s="25" t="s">
        <v>1064</v>
      </c>
      <c r="H2216" s="25" t="s">
        <v>373</v>
      </c>
      <c r="I2216">
        <v>187126</v>
      </c>
      <c r="J2216" t="s">
        <v>86</v>
      </c>
      <c r="K2216">
        <v>60</v>
      </c>
      <c r="L2216" s="24">
        <v>152.4</v>
      </c>
      <c r="M2216">
        <v>68</v>
      </c>
      <c r="N2216" s="24">
        <v>172.72</v>
      </c>
      <c r="O2216" s="24">
        <v>1</v>
      </c>
      <c r="P2216" t="s">
        <v>100</v>
      </c>
      <c r="R2216"/>
      <c r="S2216" t="s">
        <v>102</v>
      </c>
    </row>
    <row r="2217" spans="1:19" x14ac:dyDescent="0.35">
      <c r="A2217" s="23">
        <v>41093</v>
      </c>
      <c r="B2217" s="25">
        <v>2012</v>
      </c>
      <c r="C2217" s="25">
        <v>7</v>
      </c>
      <c r="D2217" s="25">
        <v>3</v>
      </c>
      <c r="E2217" t="s">
        <v>123</v>
      </c>
      <c r="F2217" s="25">
        <v>1</v>
      </c>
      <c r="G2217" s="25" t="s">
        <v>108</v>
      </c>
      <c r="H2217" s="25" t="s">
        <v>262</v>
      </c>
      <c r="I2217"/>
      <c r="J2217" t="s">
        <v>87</v>
      </c>
      <c r="K2217">
        <v>79</v>
      </c>
      <c r="L2217" s="24">
        <v>200.66</v>
      </c>
      <c r="M2217">
        <v>88</v>
      </c>
      <c r="N2217" s="24">
        <v>223.52</v>
      </c>
      <c r="O2217" s="24">
        <v>1</v>
      </c>
      <c r="P2217" t="s">
        <v>101</v>
      </c>
      <c r="R2217">
        <v>1</v>
      </c>
    </row>
    <row r="2218" spans="1:19" x14ac:dyDescent="0.35">
      <c r="A2218" s="23">
        <v>41093</v>
      </c>
      <c r="B2218" s="25">
        <v>2012</v>
      </c>
      <c r="C2218" s="25">
        <v>7</v>
      </c>
      <c r="D2218" s="25">
        <v>3</v>
      </c>
      <c r="E2218" t="s">
        <v>123</v>
      </c>
      <c r="F2218" s="25">
        <v>1</v>
      </c>
      <c r="G2218" s="25" t="s">
        <v>1064</v>
      </c>
      <c r="H2218" s="25" t="s">
        <v>1155</v>
      </c>
      <c r="I2218">
        <v>187058</v>
      </c>
      <c r="J2218" t="s">
        <v>87</v>
      </c>
      <c r="K2218">
        <v>67</v>
      </c>
      <c r="L2218" s="24">
        <v>170.18</v>
      </c>
      <c r="M2218">
        <v>76</v>
      </c>
      <c r="N2218" s="24">
        <v>193.04</v>
      </c>
      <c r="O2218" s="24">
        <v>0</v>
      </c>
      <c r="P2218" t="s">
        <v>102</v>
      </c>
      <c r="R2218"/>
      <c r="S2218" t="s">
        <v>103</v>
      </c>
    </row>
    <row r="2219" spans="1:19" x14ac:dyDescent="0.35">
      <c r="A2219" s="23">
        <v>41093</v>
      </c>
      <c r="B2219" s="25">
        <v>2012</v>
      </c>
      <c r="C2219" s="25">
        <v>7</v>
      </c>
      <c r="D2219" s="25">
        <v>3</v>
      </c>
      <c r="E2219" t="s">
        <v>123</v>
      </c>
      <c r="F2219" s="25">
        <v>1</v>
      </c>
      <c r="G2219" s="25" t="s">
        <v>1064</v>
      </c>
      <c r="H2219" s="25" t="s">
        <v>1156</v>
      </c>
      <c r="I2219">
        <v>187059</v>
      </c>
      <c r="J2219" t="s">
        <v>87</v>
      </c>
      <c r="K2219">
        <v>76</v>
      </c>
      <c r="L2219" s="24">
        <v>193.04</v>
      </c>
      <c r="M2219">
        <v>86</v>
      </c>
      <c r="N2219" s="24">
        <v>218.44</v>
      </c>
      <c r="O2219" s="24">
        <v>0</v>
      </c>
      <c r="P2219" t="s">
        <v>102</v>
      </c>
      <c r="R2219"/>
      <c r="S2219" t="s">
        <v>103</v>
      </c>
    </row>
    <row r="2220" spans="1:19" x14ac:dyDescent="0.35">
      <c r="A2220" s="23">
        <v>41093</v>
      </c>
      <c r="B2220" s="25">
        <v>2012</v>
      </c>
      <c r="C2220" s="25">
        <v>7</v>
      </c>
      <c r="D2220" s="25">
        <v>3</v>
      </c>
      <c r="E2220" t="s">
        <v>123</v>
      </c>
      <c r="F2220" s="25">
        <v>1</v>
      </c>
      <c r="I2220"/>
      <c r="J2220" t="s">
        <v>87</v>
      </c>
      <c r="K2220">
        <v>77</v>
      </c>
      <c r="L2220" s="24">
        <v>195.58</v>
      </c>
      <c r="M2220">
        <v>86</v>
      </c>
      <c r="N2220" s="24">
        <v>218.44</v>
      </c>
      <c r="O2220" s="24">
        <v>1</v>
      </c>
      <c r="P2220" t="s">
        <v>101</v>
      </c>
      <c r="R2220"/>
      <c r="S2220" t="s">
        <v>103</v>
      </c>
    </row>
    <row r="2221" spans="1:19" x14ac:dyDescent="0.35">
      <c r="A2221" s="23">
        <v>41093</v>
      </c>
      <c r="B2221" s="25">
        <v>2012</v>
      </c>
      <c r="C2221" s="25">
        <v>7</v>
      </c>
      <c r="D2221" s="25">
        <v>3</v>
      </c>
      <c r="E2221" t="s">
        <v>123</v>
      </c>
      <c r="F2221" s="25">
        <v>1</v>
      </c>
      <c r="I2221"/>
      <c r="J2221" t="s">
        <v>86</v>
      </c>
      <c r="K2221">
        <v>66</v>
      </c>
      <c r="L2221" s="24">
        <v>167.64</v>
      </c>
      <c r="M2221">
        <v>71</v>
      </c>
      <c r="N2221" s="24">
        <v>180.34</v>
      </c>
      <c r="O2221" s="24">
        <v>1</v>
      </c>
      <c r="P2221" t="s">
        <v>101</v>
      </c>
      <c r="R2221"/>
    </row>
    <row r="2222" spans="1:19" x14ac:dyDescent="0.35">
      <c r="A2222" s="23">
        <v>41093</v>
      </c>
      <c r="B2222" s="25">
        <v>2012</v>
      </c>
      <c r="C2222" s="25">
        <v>7</v>
      </c>
      <c r="D2222" s="25">
        <v>3</v>
      </c>
      <c r="E2222" t="s">
        <v>1157</v>
      </c>
      <c r="F2222" s="25">
        <v>1</v>
      </c>
      <c r="I2222"/>
      <c r="J2222" t="s">
        <v>87</v>
      </c>
      <c r="K2222">
        <v>76</v>
      </c>
      <c r="L2222" s="24">
        <v>193.04</v>
      </c>
      <c r="M2222">
        <v>85</v>
      </c>
      <c r="N2222" s="24">
        <v>215.9</v>
      </c>
      <c r="O2222" s="24">
        <v>1</v>
      </c>
      <c r="P2222" t="s">
        <v>101</v>
      </c>
      <c r="R2222"/>
      <c r="S2222" t="s">
        <v>103</v>
      </c>
    </row>
    <row r="2223" spans="1:19" x14ac:dyDescent="0.35">
      <c r="A2223" s="23">
        <v>41093</v>
      </c>
      <c r="B2223" s="25">
        <v>2012</v>
      </c>
      <c r="C2223" s="25">
        <v>7</v>
      </c>
      <c r="D2223" s="25">
        <v>3</v>
      </c>
      <c r="E2223" t="s">
        <v>1157</v>
      </c>
      <c r="F2223" s="25">
        <v>1</v>
      </c>
      <c r="G2223" s="25" t="s">
        <v>1064</v>
      </c>
      <c r="H2223" s="25" t="s">
        <v>1158</v>
      </c>
      <c r="I2223">
        <v>187060</v>
      </c>
      <c r="J2223" t="s">
        <v>87</v>
      </c>
      <c r="K2223">
        <v>76</v>
      </c>
      <c r="L2223" s="24">
        <v>193.04</v>
      </c>
      <c r="M2223">
        <v>85</v>
      </c>
      <c r="N2223" s="24">
        <v>215.9</v>
      </c>
      <c r="O2223" s="24">
        <v>0</v>
      </c>
      <c r="P2223" t="s">
        <v>102</v>
      </c>
      <c r="R2223"/>
      <c r="S2223" t="s">
        <v>103</v>
      </c>
    </row>
    <row r="2224" spans="1:19" x14ac:dyDescent="0.35">
      <c r="A2224" s="23">
        <v>41093</v>
      </c>
      <c r="B2224" s="25">
        <v>2012</v>
      </c>
      <c r="C2224" s="25">
        <v>7</v>
      </c>
      <c r="D2224" s="25">
        <v>3</v>
      </c>
      <c r="E2224" t="s">
        <v>1147</v>
      </c>
      <c r="F2224" s="25">
        <v>1</v>
      </c>
      <c r="G2224" s="25" t="s">
        <v>1064</v>
      </c>
      <c r="H2224" s="25" t="s">
        <v>1159</v>
      </c>
      <c r="I2224">
        <v>187061</v>
      </c>
      <c r="J2224" t="s">
        <v>86</v>
      </c>
      <c r="K2224">
        <v>56</v>
      </c>
      <c r="L2224" s="24">
        <v>142.24</v>
      </c>
      <c r="M2224">
        <v>64</v>
      </c>
      <c r="N2224" s="24">
        <v>162.56</v>
      </c>
      <c r="O2224" s="24">
        <v>0</v>
      </c>
      <c r="P2224" t="s">
        <v>102</v>
      </c>
      <c r="R2224"/>
    </row>
    <row r="2225" spans="1:19" x14ac:dyDescent="0.35">
      <c r="A2225" s="23">
        <v>41093</v>
      </c>
      <c r="B2225" s="25">
        <v>2012</v>
      </c>
      <c r="C2225" s="25">
        <v>7</v>
      </c>
      <c r="D2225" s="25">
        <v>3</v>
      </c>
      <c r="E2225" t="s">
        <v>1147</v>
      </c>
      <c r="F2225" s="25">
        <v>1</v>
      </c>
      <c r="G2225" s="25" t="s">
        <v>449</v>
      </c>
      <c r="H2225" s="25">
        <v>2518</v>
      </c>
      <c r="I2225"/>
      <c r="J2225" t="s">
        <v>86</v>
      </c>
      <c r="K2225">
        <v>65</v>
      </c>
      <c r="L2225" s="24">
        <v>165.1</v>
      </c>
      <c r="M2225">
        <v>73</v>
      </c>
      <c r="N2225" s="24">
        <v>185.42</v>
      </c>
      <c r="O2225" s="24">
        <v>1</v>
      </c>
      <c r="P2225" t="s">
        <v>101</v>
      </c>
      <c r="R2225"/>
    </row>
    <row r="2226" spans="1:19" x14ac:dyDescent="0.35">
      <c r="A2226" s="23">
        <v>41093</v>
      </c>
      <c r="B2226" s="25">
        <v>2012</v>
      </c>
      <c r="C2226" s="25">
        <v>7</v>
      </c>
      <c r="D2226" s="25">
        <v>3</v>
      </c>
      <c r="E2226" t="s">
        <v>1147</v>
      </c>
      <c r="F2226" s="25">
        <v>1</v>
      </c>
      <c r="G2226" s="25" t="s">
        <v>1064</v>
      </c>
      <c r="H2226" s="25" t="s">
        <v>446</v>
      </c>
      <c r="I2226">
        <v>187062</v>
      </c>
      <c r="J2226" t="s">
        <v>86</v>
      </c>
      <c r="K2226">
        <v>63</v>
      </c>
      <c r="L2226" s="24">
        <v>160.02000000000001</v>
      </c>
      <c r="M2226">
        <v>70</v>
      </c>
      <c r="N2226" s="24">
        <v>177.8</v>
      </c>
      <c r="O2226" s="24">
        <v>0</v>
      </c>
      <c r="P2226" t="s">
        <v>102</v>
      </c>
      <c r="R2226"/>
    </row>
    <row r="2227" spans="1:19" x14ac:dyDescent="0.35">
      <c r="A2227" s="23">
        <v>41094</v>
      </c>
      <c r="B2227" s="25">
        <v>2012</v>
      </c>
      <c r="C2227" s="25">
        <v>7</v>
      </c>
      <c r="D2227" s="25">
        <v>4</v>
      </c>
      <c r="E2227" t="s">
        <v>97</v>
      </c>
      <c r="F2227" s="25">
        <v>1</v>
      </c>
      <c r="I2227"/>
      <c r="J2227" t="s">
        <v>87</v>
      </c>
      <c r="K2227">
        <v>75</v>
      </c>
      <c r="L2227" s="24">
        <v>190.5</v>
      </c>
      <c r="M2227">
        <v>85</v>
      </c>
      <c r="N2227" s="24">
        <v>215.9</v>
      </c>
      <c r="O2227" s="24">
        <v>1</v>
      </c>
      <c r="P2227" t="s">
        <v>101</v>
      </c>
      <c r="R2227"/>
      <c r="S2227" t="s">
        <v>103</v>
      </c>
    </row>
    <row r="2228" spans="1:19" x14ac:dyDescent="0.35">
      <c r="A2228" s="23">
        <v>41094</v>
      </c>
      <c r="B2228" s="25">
        <v>2012</v>
      </c>
      <c r="C2228" s="25">
        <v>7</v>
      </c>
      <c r="D2228" s="25">
        <v>4</v>
      </c>
      <c r="E2228" t="s">
        <v>97</v>
      </c>
      <c r="F2228" s="25">
        <v>1</v>
      </c>
      <c r="I2228"/>
      <c r="J2228" t="s">
        <v>86</v>
      </c>
      <c r="K2228">
        <v>61</v>
      </c>
      <c r="L2228" s="24">
        <v>154.94</v>
      </c>
      <c r="M2228">
        <v>69</v>
      </c>
      <c r="N2228" s="24">
        <v>175.26</v>
      </c>
      <c r="O2228" s="24">
        <v>1</v>
      </c>
      <c r="P2228" t="s">
        <v>100</v>
      </c>
      <c r="R2228"/>
      <c r="S2228" t="s">
        <v>102</v>
      </c>
    </row>
    <row r="2229" spans="1:19" x14ac:dyDescent="0.35">
      <c r="A2229" s="23">
        <v>41094</v>
      </c>
      <c r="B2229" s="25">
        <v>2012</v>
      </c>
      <c r="C2229" s="25">
        <v>7</v>
      </c>
      <c r="D2229" s="25">
        <v>4</v>
      </c>
      <c r="E2229" t="s">
        <v>97</v>
      </c>
      <c r="F2229" s="25">
        <v>1</v>
      </c>
      <c r="G2229" s="25" t="s">
        <v>1064</v>
      </c>
      <c r="H2229" s="25" t="s">
        <v>447</v>
      </c>
      <c r="I2229">
        <v>187063</v>
      </c>
      <c r="J2229" t="s">
        <v>87</v>
      </c>
      <c r="K2229">
        <v>70</v>
      </c>
      <c r="L2229" s="24">
        <v>177.8</v>
      </c>
      <c r="M2229">
        <v>76</v>
      </c>
      <c r="N2229" s="24">
        <v>193.04</v>
      </c>
      <c r="O2229" s="24">
        <v>0</v>
      </c>
      <c r="P2229" t="s">
        <v>102</v>
      </c>
      <c r="R2229"/>
      <c r="S2229" t="s">
        <v>103</v>
      </c>
    </row>
    <row r="2230" spans="1:19" x14ac:dyDescent="0.35">
      <c r="A2230" s="23">
        <v>41094</v>
      </c>
      <c r="B2230" s="25">
        <v>2012</v>
      </c>
      <c r="C2230" s="25">
        <v>7</v>
      </c>
      <c r="D2230" s="25">
        <v>4</v>
      </c>
      <c r="E2230" t="s">
        <v>95</v>
      </c>
      <c r="F2230" s="25">
        <v>1</v>
      </c>
      <c r="I2230"/>
      <c r="J2230" t="s">
        <v>86</v>
      </c>
      <c r="K2230">
        <v>69</v>
      </c>
      <c r="L2230" s="24">
        <v>175.26</v>
      </c>
      <c r="M2230">
        <v>75</v>
      </c>
      <c r="N2230" s="24">
        <v>190.5</v>
      </c>
      <c r="O2230" s="24">
        <v>1</v>
      </c>
      <c r="P2230" t="s">
        <v>101</v>
      </c>
      <c r="R2230"/>
    </row>
    <row r="2231" spans="1:19" x14ac:dyDescent="0.35">
      <c r="A2231" s="23">
        <v>41094</v>
      </c>
      <c r="B2231" s="25">
        <v>2012</v>
      </c>
      <c r="C2231" s="25">
        <v>7</v>
      </c>
      <c r="D2231" s="25">
        <v>4</v>
      </c>
      <c r="E2231" t="s">
        <v>1147</v>
      </c>
      <c r="F2231" s="25">
        <v>1</v>
      </c>
      <c r="I2231"/>
      <c r="J2231" t="s">
        <v>86</v>
      </c>
      <c r="K2231">
        <v>63</v>
      </c>
      <c r="L2231" s="24">
        <v>160.02000000000001</v>
      </c>
      <c r="M2231">
        <v>69</v>
      </c>
      <c r="N2231" s="24">
        <v>175.26</v>
      </c>
      <c r="O2231" s="24">
        <v>1</v>
      </c>
      <c r="P2231" t="s">
        <v>101</v>
      </c>
      <c r="R2231"/>
    </row>
    <row r="2232" spans="1:19" x14ac:dyDescent="0.35">
      <c r="A2232" s="23">
        <v>41094</v>
      </c>
      <c r="B2232" s="25">
        <v>2012</v>
      </c>
      <c r="C2232" s="25">
        <v>7</v>
      </c>
      <c r="D2232" s="25">
        <v>4</v>
      </c>
      <c r="E2232" t="s">
        <v>117</v>
      </c>
      <c r="F2232" s="25">
        <v>1</v>
      </c>
      <c r="I2232"/>
      <c r="J2232" t="s">
        <v>87</v>
      </c>
      <c r="K2232">
        <v>72</v>
      </c>
      <c r="L2232" s="24">
        <v>182.88</v>
      </c>
      <c r="M2232">
        <v>78</v>
      </c>
      <c r="N2232" s="24">
        <v>198.12</v>
      </c>
      <c r="O2232" s="24">
        <v>1</v>
      </c>
      <c r="P2232" t="s">
        <v>101</v>
      </c>
      <c r="R2232"/>
    </row>
    <row r="2233" spans="1:19" x14ac:dyDescent="0.35">
      <c r="A2233" s="23">
        <v>41094</v>
      </c>
      <c r="B2233" s="25">
        <v>2012</v>
      </c>
      <c r="C2233" s="25">
        <v>7</v>
      </c>
      <c r="D2233" s="25">
        <v>4</v>
      </c>
      <c r="E2233" t="s">
        <v>96</v>
      </c>
      <c r="F2233" s="25">
        <v>1</v>
      </c>
      <c r="G2233" s="25" t="s">
        <v>1064</v>
      </c>
      <c r="H2233" s="25" t="s">
        <v>448</v>
      </c>
      <c r="I2233">
        <v>187064</v>
      </c>
      <c r="J2233" t="s">
        <v>86</v>
      </c>
      <c r="K2233">
        <v>59</v>
      </c>
      <c r="L2233" s="24">
        <v>149.86000000000001</v>
      </c>
      <c r="M2233">
        <v>67</v>
      </c>
      <c r="N2233" s="24">
        <v>170.18</v>
      </c>
      <c r="O2233" s="24">
        <v>0</v>
      </c>
      <c r="P2233" t="s">
        <v>102</v>
      </c>
      <c r="R2233"/>
    </row>
    <row r="2234" spans="1:19" x14ac:dyDescent="0.35">
      <c r="A2234" s="23">
        <v>41094</v>
      </c>
      <c r="B2234" s="25">
        <v>2012</v>
      </c>
      <c r="C2234" s="25">
        <v>7</v>
      </c>
      <c r="D2234" s="25">
        <v>4</v>
      </c>
      <c r="E2234" t="s">
        <v>1160</v>
      </c>
      <c r="F2234" s="25">
        <v>1</v>
      </c>
      <c r="G2234" s="25" t="s">
        <v>1064</v>
      </c>
      <c r="H2234" s="25" t="s">
        <v>373</v>
      </c>
      <c r="I2234">
        <v>187127</v>
      </c>
      <c r="J2234" t="s">
        <v>87</v>
      </c>
      <c r="K2234">
        <v>77</v>
      </c>
      <c r="L2234" s="24">
        <v>195.58</v>
      </c>
      <c r="M2234">
        <v>85</v>
      </c>
      <c r="N2234" s="24">
        <v>215.9</v>
      </c>
      <c r="O2234" s="24">
        <v>1</v>
      </c>
      <c r="P2234" t="s">
        <v>100</v>
      </c>
      <c r="R2234"/>
      <c r="S2234" t="s">
        <v>102</v>
      </c>
    </row>
    <row r="2235" spans="1:19" x14ac:dyDescent="0.35">
      <c r="A2235" s="23">
        <v>41094</v>
      </c>
      <c r="B2235" s="25">
        <v>2012</v>
      </c>
      <c r="C2235" s="25">
        <v>7</v>
      </c>
      <c r="D2235" s="25">
        <v>4</v>
      </c>
      <c r="E2235" t="s">
        <v>1149</v>
      </c>
      <c r="F2235" s="25">
        <v>1</v>
      </c>
      <c r="G2235" s="25" t="s">
        <v>1064</v>
      </c>
      <c r="H2235" s="25" t="s">
        <v>1156</v>
      </c>
      <c r="I2235">
        <v>187059</v>
      </c>
      <c r="J2235" t="s">
        <v>87</v>
      </c>
      <c r="K2235">
        <v>76</v>
      </c>
      <c r="L2235" s="24">
        <v>193.04</v>
      </c>
      <c r="M2235">
        <v>86</v>
      </c>
      <c r="N2235" s="24">
        <v>218.44</v>
      </c>
      <c r="O2235" s="24">
        <v>0</v>
      </c>
      <c r="P2235" t="s">
        <v>102</v>
      </c>
      <c r="R2235">
        <v>1</v>
      </c>
      <c r="S2235" t="s">
        <v>103</v>
      </c>
    </row>
    <row r="2236" spans="1:19" x14ac:dyDescent="0.35">
      <c r="A2236" s="23">
        <v>41094</v>
      </c>
      <c r="B2236" s="25">
        <v>2012</v>
      </c>
      <c r="C2236" s="25">
        <v>7</v>
      </c>
      <c r="D2236" s="25">
        <v>4</v>
      </c>
      <c r="E2236" t="s">
        <v>1153</v>
      </c>
      <c r="F2236" s="25">
        <v>1</v>
      </c>
      <c r="I2236"/>
      <c r="J2236" t="s">
        <v>86</v>
      </c>
      <c r="K2236">
        <v>69</v>
      </c>
      <c r="L2236" s="24">
        <v>175.26</v>
      </c>
      <c r="M2236">
        <v>76</v>
      </c>
      <c r="N2236" s="24">
        <v>193.04</v>
      </c>
      <c r="O2236" s="24">
        <v>1</v>
      </c>
      <c r="P2236" t="s">
        <v>101</v>
      </c>
      <c r="R2236"/>
    </row>
    <row r="2237" spans="1:19" x14ac:dyDescent="0.35">
      <c r="A2237" s="23">
        <v>41094</v>
      </c>
      <c r="B2237" s="25">
        <v>2012</v>
      </c>
      <c r="C2237" s="25">
        <v>7</v>
      </c>
      <c r="D2237" s="25">
        <v>4</v>
      </c>
      <c r="E2237" t="s">
        <v>1153</v>
      </c>
      <c r="F2237" s="25">
        <v>1</v>
      </c>
      <c r="G2237" s="25" t="s">
        <v>1064</v>
      </c>
      <c r="H2237" s="25" t="s">
        <v>307</v>
      </c>
      <c r="I2237">
        <v>187065</v>
      </c>
      <c r="J2237" t="s">
        <v>87</v>
      </c>
      <c r="K2237">
        <v>70</v>
      </c>
      <c r="L2237" s="24">
        <v>177.8</v>
      </c>
      <c r="M2237">
        <v>79</v>
      </c>
      <c r="N2237" s="24">
        <v>200.66</v>
      </c>
      <c r="O2237" s="24">
        <v>0</v>
      </c>
      <c r="P2237" t="s">
        <v>102</v>
      </c>
      <c r="R2237"/>
      <c r="S2237" t="s">
        <v>103</v>
      </c>
    </row>
    <row r="2238" spans="1:19" x14ac:dyDescent="0.35">
      <c r="A2238" s="23">
        <v>41094</v>
      </c>
      <c r="B2238" s="25">
        <v>2012</v>
      </c>
      <c r="C2238" s="25">
        <v>7</v>
      </c>
      <c r="D2238" s="25">
        <v>4</v>
      </c>
      <c r="E2238" t="s">
        <v>1153</v>
      </c>
      <c r="F2238" s="25">
        <v>1</v>
      </c>
      <c r="G2238" s="25" t="s">
        <v>1064</v>
      </c>
      <c r="H2238" s="25" t="s">
        <v>1154</v>
      </c>
      <c r="I2238">
        <v>187057</v>
      </c>
      <c r="J2238" t="s">
        <v>87</v>
      </c>
      <c r="K2238">
        <v>77</v>
      </c>
      <c r="L2238" s="24">
        <v>195.58</v>
      </c>
      <c r="M2238">
        <v>87</v>
      </c>
      <c r="N2238" s="24">
        <v>220.98</v>
      </c>
      <c r="O2238" s="24">
        <v>0</v>
      </c>
      <c r="P2238" t="s">
        <v>102</v>
      </c>
      <c r="R2238">
        <v>1</v>
      </c>
      <c r="S2238" t="s">
        <v>103</v>
      </c>
    </row>
    <row r="2239" spans="1:19" x14ac:dyDescent="0.35">
      <c r="A2239" s="23">
        <v>41094</v>
      </c>
      <c r="B2239" s="25">
        <v>2012</v>
      </c>
      <c r="C2239" s="25">
        <v>7</v>
      </c>
      <c r="D2239" s="25">
        <v>4</v>
      </c>
      <c r="E2239" t="s">
        <v>1151</v>
      </c>
      <c r="F2239" s="25">
        <v>1</v>
      </c>
      <c r="I2239"/>
      <c r="J2239" t="s">
        <v>86</v>
      </c>
      <c r="K2239">
        <v>68</v>
      </c>
      <c r="L2239" s="24">
        <v>172.72</v>
      </c>
      <c r="M2239">
        <v>76</v>
      </c>
      <c r="N2239" s="24">
        <v>193.04</v>
      </c>
      <c r="O2239" s="24">
        <v>1</v>
      </c>
      <c r="P2239" t="s">
        <v>101</v>
      </c>
      <c r="R2239"/>
    </row>
    <row r="2240" spans="1:19" x14ac:dyDescent="0.35">
      <c r="A2240" s="23">
        <v>41094</v>
      </c>
      <c r="B2240" s="25">
        <v>2012</v>
      </c>
      <c r="C2240" s="25">
        <v>7</v>
      </c>
      <c r="D2240" s="25">
        <v>4</v>
      </c>
      <c r="E2240" t="s">
        <v>1151</v>
      </c>
      <c r="F2240" s="25">
        <v>1</v>
      </c>
      <c r="I2240"/>
      <c r="J2240" t="s">
        <v>87</v>
      </c>
      <c r="K2240">
        <v>70</v>
      </c>
      <c r="L2240" s="24">
        <v>177.8</v>
      </c>
      <c r="M2240">
        <v>78</v>
      </c>
      <c r="N2240" s="24">
        <v>198.12</v>
      </c>
      <c r="O2240" s="24">
        <v>1</v>
      </c>
      <c r="P2240" t="s">
        <v>101</v>
      </c>
      <c r="R2240"/>
    </row>
    <row r="2241" spans="1:19" x14ac:dyDescent="0.35">
      <c r="A2241" s="23">
        <v>41094</v>
      </c>
      <c r="B2241" s="25">
        <v>2012</v>
      </c>
      <c r="C2241" s="25">
        <v>7</v>
      </c>
      <c r="D2241" s="25">
        <v>4</v>
      </c>
      <c r="E2241" t="s">
        <v>1151</v>
      </c>
      <c r="F2241" s="25">
        <v>1</v>
      </c>
      <c r="G2241" s="25" t="s">
        <v>1064</v>
      </c>
      <c r="H2241" s="25" t="s">
        <v>308</v>
      </c>
      <c r="I2241">
        <v>187066</v>
      </c>
      <c r="J2241" t="s">
        <v>86</v>
      </c>
      <c r="K2241">
        <v>59</v>
      </c>
      <c r="L2241" s="24">
        <v>149.86000000000001</v>
      </c>
      <c r="M2241">
        <v>66</v>
      </c>
      <c r="N2241" s="24">
        <v>167.64</v>
      </c>
      <c r="O2241" s="24">
        <v>0</v>
      </c>
      <c r="P2241" t="s">
        <v>102</v>
      </c>
      <c r="R2241"/>
    </row>
    <row r="2242" spans="1:19" x14ac:dyDescent="0.35">
      <c r="A2242" s="23">
        <v>41095</v>
      </c>
      <c r="B2242" s="25">
        <v>2012</v>
      </c>
      <c r="C2242" s="25">
        <v>7</v>
      </c>
      <c r="D2242" s="25">
        <v>5</v>
      </c>
      <c r="E2242" t="s">
        <v>97</v>
      </c>
      <c r="F2242" s="25">
        <v>1</v>
      </c>
      <c r="I2242"/>
      <c r="J2242" t="s">
        <v>87</v>
      </c>
      <c r="K2242">
        <v>72</v>
      </c>
      <c r="L2242" s="24">
        <v>182.88</v>
      </c>
      <c r="M2242">
        <v>80</v>
      </c>
      <c r="N2242" s="24">
        <v>203.2</v>
      </c>
      <c r="O2242" s="24">
        <v>1</v>
      </c>
      <c r="P2242" t="s">
        <v>101</v>
      </c>
      <c r="R2242"/>
    </row>
    <row r="2243" spans="1:19" x14ac:dyDescent="0.35">
      <c r="A2243" s="23">
        <v>41095</v>
      </c>
      <c r="B2243" s="25">
        <v>2012</v>
      </c>
      <c r="C2243" s="25">
        <v>7</v>
      </c>
      <c r="D2243" s="25">
        <v>5</v>
      </c>
      <c r="E2243" t="s">
        <v>97</v>
      </c>
      <c r="F2243" s="25">
        <v>1</v>
      </c>
      <c r="I2243"/>
      <c r="J2243" t="s">
        <v>87</v>
      </c>
      <c r="K2243">
        <v>73</v>
      </c>
      <c r="L2243" s="24">
        <v>185.42</v>
      </c>
      <c r="M2243">
        <v>83</v>
      </c>
      <c r="N2243" s="24">
        <v>210.82</v>
      </c>
      <c r="O2243" s="24">
        <v>1</v>
      </c>
      <c r="P2243" t="s">
        <v>101</v>
      </c>
      <c r="R2243"/>
    </row>
    <row r="2244" spans="1:19" x14ac:dyDescent="0.35">
      <c r="A2244" s="23">
        <v>41095</v>
      </c>
      <c r="B2244" s="25">
        <v>2012</v>
      </c>
      <c r="C2244" s="25">
        <v>7</v>
      </c>
      <c r="D2244" s="25">
        <v>5</v>
      </c>
      <c r="E2244" t="s">
        <v>97</v>
      </c>
      <c r="F2244" s="25">
        <v>1</v>
      </c>
      <c r="I2244"/>
      <c r="J2244" t="s">
        <v>86</v>
      </c>
      <c r="K2244">
        <v>67</v>
      </c>
      <c r="L2244" s="24">
        <v>170.18</v>
      </c>
      <c r="M2244">
        <v>76</v>
      </c>
      <c r="N2244" s="24">
        <v>193.04</v>
      </c>
      <c r="O2244" s="24">
        <v>1</v>
      </c>
      <c r="P2244" t="s">
        <v>101</v>
      </c>
      <c r="R2244"/>
    </row>
    <row r="2245" spans="1:19" x14ac:dyDescent="0.35">
      <c r="A2245" s="23">
        <v>41095</v>
      </c>
      <c r="B2245" s="25">
        <v>2012</v>
      </c>
      <c r="C2245" s="25">
        <v>7</v>
      </c>
      <c r="D2245" s="25">
        <v>5</v>
      </c>
      <c r="E2245" t="s">
        <v>97</v>
      </c>
      <c r="F2245" s="25">
        <v>1</v>
      </c>
      <c r="I2245"/>
      <c r="J2245" t="s">
        <v>86</v>
      </c>
      <c r="K2245">
        <v>64</v>
      </c>
      <c r="L2245" s="24">
        <v>162.56</v>
      </c>
      <c r="M2245">
        <v>72</v>
      </c>
      <c r="N2245" s="24">
        <v>182.88</v>
      </c>
      <c r="O2245" s="24">
        <v>1</v>
      </c>
      <c r="P2245" t="s">
        <v>101</v>
      </c>
      <c r="R2245"/>
    </row>
    <row r="2246" spans="1:19" x14ac:dyDescent="0.35">
      <c r="A2246" s="23">
        <v>41095</v>
      </c>
      <c r="B2246" s="25">
        <v>2012</v>
      </c>
      <c r="C2246" s="25">
        <v>7</v>
      </c>
      <c r="D2246" s="25">
        <v>5</v>
      </c>
      <c r="E2246" t="s">
        <v>95</v>
      </c>
      <c r="F2246" s="25">
        <v>1</v>
      </c>
      <c r="I2246"/>
      <c r="J2246" t="s">
        <v>86</v>
      </c>
      <c r="K2246">
        <v>68</v>
      </c>
      <c r="L2246" s="24">
        <v>172.72</v>
      </c>
      <c r="M2246">
        <v>77</v>
      </c>
      <c r="N2246" s="24">
        <v>195.58</v>
      </c>
      <c r="O2246" s="24">
        <v>1</v>
      </c>
      <c r="P2246" t="s">
        <v>101</v>
      </c>
      <c r="R2246"/>
    </row>
    <row r="2247" spans="1:19" x14ac:dyDescent="0.35">
      <c r="A2247" s="23">
        <v>41095</v>
      </c>
      <c r="B2247" s="25">
        <v>2012</v>
      </c>
      <c r="C2247" s="25">
        <v>7</v>
      </c>
      <c r="D2247" s="25">
        <v>5</v>
      </c>
      <c r="E2247" t="s">
        <v>1147</v>
      </c>
      <c r="F2247" s="25">
        <v>1</v>
      </c>
      <c r="G2247" s="25" t="s">
        <v>1064</v>
      </c>
      <c r="H2247" s="25" t="s">
        <v>409</v>
      </c>
      <c r="I2247">
        <v>187067</v>
      </c>
      <c r="J2247" t="s">
        <v>87</v>
      </c>
      <c r="K2247">
        <v>63</v>
      </c>
      <c r="L2247" s="24">
        <v>160.02000000000001</v>
      </c>
      <c r="M2247">
        <v>68</v>
      </c>
      <c r="N2247" s="24">
        <v>172.72</v>
      </c>
      <c r="O2247" s="24">
        <v>0</v>
      </c>
      <c r="P2247" t="s">
        <v>102</v>
      </c>
      <c r="R2247"/>
    </row>
    <row r="2248" spans="1:19" x14ac:dyDescent="0.35">
      <c r="A2248" s="23">
        <v>41095</v>
      </c>
      <c r="B2248" s="25">
        <v>2012</v>
      </c>
      <c r="C2248" s="25">
        <v>7</v>
      </c>
      <c r="D2248" s="25">
        <v>5</v>
      </c>
      <c r="E2248" t="s">
        <v>932</v>
      </c>
      <c r="F2248" s="25">
        <v>1</v>
      </c>
      <c r="G2248" s="25" t="s">
        <v>1064</v>
      </c>
      <c r="H2248" s="25" t="s">
        <v>1154</v>
      </c>
      <c r="I2248">
        <v>187057</v>
      </c>
      <c r="J2248" t="s">
        <v>87</v>
      </c>
      <c r="K2248">
        <v>77</v>
      </c>
      <c r="L2248" s="24">
        <v>195.58</v>
      </c>
      <c r="M2248">
        <v>87</v>
      </c>
      <c r="N2248" s="24">
        <v>220.98</v>
      </c>
      <c r="O2248" s="24">
        <v>0</v>
      </c>
      <c r="P2248" t="s">
        <v>102</v>
      </c>
      <c r="R2248">
        <v>1</v>
      </c>
    </row>
    <row r="2249" spans="1:19" x14ac:dyDescent="0.35">
      <c r="A2249" s="23">
        <v>41095</v>
      </c>
      <c r="B2249" s="25">
        <v>2012</v>
      </c>
      <c r="C2249" s="25">
        <v>7</v>
      </c>
      <c r="D2249" s="25">
        <v>5</v>
      </c>
      <c r="E2249" t="s">
        <v>932</v>
      </c>
      <c r="F2249" s="25">
        <v>1</v>
      </c>
      <c r="G2249" s="25" t="s">
        <v>1064</v>
      </c>
      <c r="H2249" s="25" t="s">
        <v>410</v>
      </c>
      <c r="I2249">
        <v>187068</v>
      </c>
      <c r="J2249" t="s">
        <v>87</v>
      </c>
      <c r="K2249">
        <v>68</v>
      </c>
      <c r="L2249" s="24">
        <v>172.72</v>
      </c>
      <c r="M2249">
        <v>75</v>
      </c>
      <c r="N2249" s="24">
        <v>190.5</v>
      </c>
      <c r="O2249" s="24">
        <v>0</v>
      </c>
      <c r="P2249" t="s">
        <v>102</v>
      </c>
      <c r="R2249"/>
      <c r="S2249" t="s">
        <v>103</v>
      </c>
    </row>
    <row r="2250" spans="1:19" x14ac:dyDescent="0.35">
      <c r="A2250" s="23">
        <v>41095</v>
      </c>
      <c r="B2250" s="25">
        <v>2012</v>
      </c>
      <c r="C2250" s="25">
        <v>7</v>
      </c>
      <c r="D2250" s="25">
        <v>5</v>
      </c>
      <c r="E2250" t="s">
        <v>932</v>
      </c>
      <c r="F2250" s="25">
        <v>1</v>
      </c>
      <c r="G2250" s="25" t="s">
        <v>1064</v>
      </c>
      <c r="H2250" s="25" t="s">
        <v>411</v>
      </c>
      <c r="I2250">
        <v>187069</v>
      </c>
      <c r="J2250" t="s">
        <v>87</v>
      </c>
      <c r="K2250">
        <v>69</v>
      </c>
      <c r="L2250" s="24">
        <v>175.26</v>
      </c>
      <c r="M2250">
        <v>77</v>
      </c>
      <c r="N2250" s="24">
        <v>195.58</v>
      </c>
      <c r="O2250" s="24">
        <v>0</v>
      </c>
      <c r="P2250" t="s">
        <v>102</v>
      </c>
      <c r="R2250"/>
      <c r="S2250" t="s">
        <v>103</v>
      </c>
    </row>
    <row r="2251" spans="1:19" x14ac:dyDescent="0.35">
      <c r="A2251" s="23">
        <v>41095</v>
      </c>
      <c r="B2251" s="25">
        <v>2012</v>
      </c>
      <c r="C2251" s="25">
        <v>7</v>
      </c>
      <c r="D2251" s="25">
        <v>5</v>
      </c>
      <c r="E2251" t="s">
        <v>932</v>
      </c>
      <c r="F2251" s="25">
        <v>1</v>
      </c>
      <c r="G2251" s="25" t="s">
        <v>1064</v>
      </c>
      <c r="H2251" s="25" t="s">
        <v>412</v>
      </c>
      <c r="I2251">
        <v>187070</v>
      </c>
      <c r="J2251" t="s">
        <v>87</v>
      </c>
      <c r="K2251">
        <v>74</v>
      </c>
      <c r="L2251" s="24">
        <v>187.96</v>
      </c>
      <c r="M2251">
        <v>81</v>
      </c>
      <c r="N2251" s="24">
        <v>205.74</v>
      </c>
      <c r="O2251" s="24">
        <v>0</v>
      </c>
      <c r="P2251" t="s">
        <v>102</v>
      </c>
      <c r="R2251"/>
      <c r="S2251" t="s">
        <v>103</v>
      </c>
    </row>
    <row r="2252" spans="1:19" x14ac:dyDescent="0.35">
      <c r="A2252" s="23">
        <v>41095</v>
      </c>
      <c r="B2252" s="25">
        <v>2012</v>
      </c>
      <c r="C2252" s="25">
        <v>7</v>
      </c>
      <c r="D2252" s="25">
        <v>5</v>
      </c>
      <c r="E2252" t="s">
        <v>932</v>
      </c>
      <c r="F2252" s="25">
        <v>1</v>
      </c>
      <c r="G2252" s="25" t="s">
        <v>1064</v>
      </c>
      <c r="H2252" s="25" t="s">
        <v>413</v>
      </c>
      <c r="I2252">
        <v>187071</v>
      </c>
      <c r="J2252" t="s">
        <v>87</v>
      </c>
      <c r="K2252">
        <v>71</v>
      </c>
      <c r="L2252" s="24">
        <v>180.34</v>
      </c>
      <c r="M2252">
        <v>77</v>
      </c>
      <c r="N2252" s="24">
        <v>195.58</v>
      </c>
      <c r="O2252" s="24">
        <v>0</v>
      </c>
      <c r="P2252" t="s">
        <v>102</v>
      </c>
      <c r="R2252"/>
      <c r="S2252" t="s">
        <v>103</v>
      </c>
    </row>
    <row r="2253" spans="1:19" x14ac:dyDescent="0.35">
      <c r="A2253" s="23">
        <v>41095</v>
      </c>
      <c r="B2253" s="25">
        <v>2012</v>
      </c>
      <c r="C2253" s="25">
        <v>7</v>
      </c>
      <c r="D2253" s="25">
        <v>5</v>
      </c>
      <c r="E2253" t="s">
        <v>117</v>
      </c>
      <c r="F2253" s="25">
        <v>1</v>
      </c>
      <c r="I2253"/>
      <c r="J2253" t="s">
        <v>87</v>
      </c>
      <c r="K2253">
        <v>70</v>
      </c>
      <c r="L2253" s="24">
        <v>177.8</v>
      </c>
      <c r="M2253">
        <v>79</v>
      </c>
      <c r="N2253" s="24">
        <v>200.66</v>
      </c>
      <c r="O2253" s="24">
        <v>1</v>
      </c>
      <c r="P2253" t="s">
        <v>101</v>
      </c>
      <c r="R2253"/>
    </row>
    <row r="2254" spans="1:19" x14ac:dyDescent="0.35">
      <c r="A2254" s="23">
        <v>41095</v>
      </c>
      <c r="B2254" s="25">
        <v>2012</v>
      </c>
      <c r="C2254" s="25">
        <v>7</v>
      </c>
      <c r="D2254" s="25">
        <v>5</v>
      </c>
      <c r="E2254" t="s">
        <v>117</v>
      </c>
      <c r="F2254" s="25">
        <v>1</v>
      </c>
      <c r="I2254"/>
      <c r="J2254" t="s">
        <v>86</v>
      </c>
      <c r="K2254">
        <v>67</v>
      </c>
      <c r="L2254" s="24">
        <v>170.18</v>
      </c>
      <c r="M2254">
        <v>75</v>
      </c>
      <c r="N2254" s="24">
        <v>190.5</v>
      </c>
      <c r="O2254" s="24">
        <v>1</v>
      </c>
      <c r="P2254" t="s">
        <v>101</v>
      </c>
      <c r="R2254"/>
    </row>
    <row r="2255" spans="1:19" x14ac:dyDescent="0.35">
      <c r="A2255" s="23">
        <v>41095</v>
      </c>
      <c r="B2255" s="25">
        <v>2012</v>
      </c>
      <c r="C2255" s="25">
        <v>7</v>
      </c>
      <c r="D2255" s="25">
        <v>5</v>
      </c>
      <c r="E2255" t="s">
        <v>117</v>
      </c>
      <c r="F2255" s="25">
        <v>1</v>
      </c>
      <c r="G2255" s="25" t="s">
        <v>1064</v>
      </c>
      <c r="H2255" s="25" t="s">
        <v>1150</v>
      </c>
      <c r="I2255">
        <v>187055</v>
      </c>
      <c r="J2255" t="s">
        <v>87</v>
      </c>
      <c r="K2255">
        <v>73</v>
      </c>
      <c r="L2255" s="24">
        <v>185.42</v>
      </c>
      <c r="M2255">
        <v>82</v>
      </c>
      <c r="N2255" s="24">
        <v>208.28</v>
      </c>
      <c r="O2255" s="24">
        <v>1</v>
      </c>
      <c r="P2255" t="s">
        <v>101</v>
      </c>
      <c r="R2255">
        <v>1</v>
      </c>
    </row>
    <row r="2256" spans="1:19" x14ac:dyDescent="0.35">
      <c r="A2256" s="23">
        <v>41096</v>
      </c>
      <c r="B2256" s="25">
        <v>2012</v>
      </c>
      <c r="C2256" s="25">
        <v>7</v>
      </c>
      <c r="D2256" s="25">
        <v>6</v>
      </c>
      <c r="E2256" t="s">
        <v>97</v>
      </c>
      <c r="F2256" s="25">
        <v>1</v>
      </c>
      <c r="G2256" s="25" t="s">
        <v>1064</v>
      </c>
      <c r="H2256" s="25" t="s">
        <v>414</v>
      </c>
      <c r="I2256">
        <v>187072</v>
      </c>
      <c r="J2256" t="s">
        <v>86</v>
      </c>
      <c r="K2256">
        <v>59</v>
      </c>
      <c r="L2256" s="24">
        <v>149.86000000000001</v>
      </c>
      <c r="M2256">
        <v>66</v>
      </c>
      <c r="N2256" s="24">
        <v>167.64</v>
      </c>
      <c r="O2256" s="24">
        <v>0</v>
      </c>
      <c r="P2256" t="s">
        <v>102</v>
      </c>
      <c r="R2256"/>
      <c r="S2256" t="s">
        <v>103</v>
      </c>
    </row>
    <row r="2257" spans="1:19" x14ac:dyDescent="0.35">
      <c r="A2257" s="23">
        <v>41096</v>
      </c>
      <c r="B2257" s="25">
        <v>2012</v>
      </c>
      <c r="C2257" s="25">
        <v>7</v>
      </c>
      <c r="D2257" s="25">
        <v>6</v>
      </c>
      <c r="E2257" t="s">
        <v>97</v>
      </c>
      <c r="F2257" s="25">
        <v>1</v>
      </c>
      <c r="G2257" s="25" t="s">
        <v>1064</v>
      </c>
      <c r="H2257" s="25" t="s">
        <v>415</v>
      </c>
      <c r="I2257">
        <v>187073</v>
      </c>
      <c r="J2257" t="s">
        <v>86</v>
      </c>
      <c r="K2257">
        <v>60</v>
      </c>
      <c r="L2257" s="24">
        <v>152.4</v>
      </c>
      <c r="M2257">
        <v>64</v>
      </c>
      <c r="N2257" s="24">
        <v>162.56</v>
      </c>
      <c r="O2257" s="24">
        <v>0</v>
      </c>
      <c r="P2257" t="s">
        <v>102</v>
      </c>
      <c r="R2257"/>
      <c r="S2257" t="s">
        <v>103</v>
      </c>
    </row>
    <row r="2258" spans="1:19" x14ac:dyDescent="0.35">
      <c r="A2258" s="23">
        <v>41096</v>
      </c>
      <c r="B2258" s="25">
        <v>2012</v>
      </c>
      <c r="C2258" s="25">
        <v>7</v>
      </c>
      <c r="D2258" s="25">
        <v>6</v>
      </c>
      <c r="E2258" t="s">
        <v>1147</v>
      </c>
      <c r="F2258" s="25">
        <v>1</v>
      </c>
      <c r="G2258" s="25" t="s">
        <v>1064</v>
      </c>
      <c r="H2258" s="25" t="s">
        <v>416</v>
      </c>
      <c r="I2258">
        <v>187074</v>
      </c>
      <c r="J2258" t="s">
        <v>1332</v>
      </c>
      <c r="K2258">
        <v>67</v>
      </c>
      <c r="L2258" s="24">
        <v>170.18</v>
      </c>
      <c r="M2258">
        <v>76</v>
      </c>
      <c r="N2258" s="24">
        <v>193.04</v>
      </c>
      <c r="O2258" s="24">
        <v>0</v>
      </c>
      <c r="P2258" t="s">
        <v>102</v>
      </c>
      <c r="R2258"/>
      <c r="S2258" t="s">
        <v>103</v>
      </c>
    </row>
    <row r="2259" spans="1:19" x14ac:dyDescent="0.35">
      <c r="A2259" s="23">
        <v>41096</v>
      </c>
      <c r="B2259" s="25">
        <v>2012</v>
      </c>
      <c r="C2259" s="25">
        <v>7</v>
      </c>
      <c r="D2259" s="25">
        <v>6</v>
      </c>
      <c r="E2259" t="s">
        <v>1147</v>
      </c>
      <c r="F2259" s="25">
        <v>1</v>
      </c>
      <c r="I2259"/>
      <c r="J2259" t="s">
        <v>87</v>
      </c>
      <c r="K2259">
        <v>75</v>
      </c>
      <c r="L2259" s="24">
        <v>190.5</v>
      </c>
      <c r="M2259">
        <v>82</v>
      </c>
      <c r="N2259" s="24">
        <v>208.28</v>
      </c>
      <c r="O2259" s="24">
        <v>1</v>
      </c>
      <c r="P2259" t="s">
        <v>101</v>
      </c>
      <c r="R2259"/>
    </row>
    <row r="2260" spans="1:19" x14ac:dyDescent="0.35">
      <c r="A2260" s="23">
        <v>41096</v>
      </c>
      <c r="B2260" s="25">
        <v>2012</v>
      </c>
      <c r="C2260" s="25">
        <v>7</v>
      </c>
      <c r="D2260" s="25">
        <v>6</v>
      </c>
      <c r="E2260" t="s">
        <v>1147</v>
      </c>
      <c r="F2260" s="25">
        <v>1</v>
      </c>
      <c r="G2260" s="25" t="s">
        <v>449</v>
      </c>
      <c r="H2260" s="25" t="s">
        <v>198</v>
      </c>
      <c r="I2260">
        <v>187075</v>
      </c>
      <c r="J2260" t="s">
        <v>87</v>
      </c>
      <c r="K2260">
        <v>70</v>
      </c>
      <c r="L2260" s="24">
        <v>177.8</v>
      </c>
      <c r="M2260">
        <v>78</v>
      </c>
      <c r="N2260" s="24">
        <v>198.12</v>
      </c>
      <c r="O2260" s="24">
        <v>0</v>
      </c>
      <c r="P2260" t="s">
        <v>102</v>
      </c>
      <c r="R2260"/>
      <c r="S2260" t="s">
        <v>103</v>
      </c>
    </row>
    <row r="2261" spans="1:19" x14ac:dyDescent="0.35">
      <c r="A2261" s="23">
        <v>41096</v>
      </c>
      <c r="B2261" s="25">
        <v>2012</v>
      </c>
      <c r="C2261" s="25">
        <v>7</v>
      </c>
      <c r="D2261" s="25">
        <v>6</v>
      </c>
      <c r="E2261" t="s">
        <v>1157</v>
      </c>
      <c r="F2261" s="25">
        <v>1</v>
      </c>
      <c r="I2261"/>
      <c r="J2261" t="s">
        <v>86</v>
      </c>
      <c r="K2261">
        <v>67</v>
      </c>
      <c r="L2261" s="24">
        <v>170.18</v>
      </c>
      <c r="M2261">
        <v>75</v>
      </c>
      <c r="N2261" s="24">
        <v>190.5</v>
      </c>
      <c r="O2261" s="24">
        <v>1</v>
      </c>
      <c r="P2261" t="s">
        <v>101</v>
      </c>
      <c r="R2261"/>
    </row>
    <row r="2262" spans="1:19" x14ac:dyDescent="0.35">
      <c r="A2262" s="23">
        <v>41096</v>
      </c>
      <c r="B2262" s="25">
        <v>2012</v>
      </c>
      <c r="C2262" s="25">
        <v>7</v>
      </c>
      <c r="D2262" s="25">
        <v>6</v>
      </c>
      <c r="E2262" t="s">
        <v>117</v>
      </c>
      <c r="F2262" s="25">
        <v>1</v>
      </c>
      <c r="G2262" s="25" t="s">
        <v>1064</v>
      </c>
      <c r="H2262" s="25" t="s">
        <v>417</v>
      </c>
      <c r="I2262">
        <v>187076</v>
      </c>
      <c r="J2262" t="s">
        <v>86</v>
      </c>
      <c r="K2262">
        <v>60</v>
      </c>
      <c r="L2262" s="24">
        <v>152.4</v>
      </c>
      <c r="M2262">
        <v>67</v>
      </c>
      <c r="N2262" s="24">
        <v>170.18</v>
      </c>
      <c r="O2262" s="24">
        <v>0</v>
      </c>
      <c r="P2262" t="s">
        <v>102</v>
      </c>
      <c r="R2262"/>
    </row>
    <row r="2263" spans="1:19" x14ac:dyDescent="0.35">
      <c r="A2263" s="23">
        <v>41096</v>
      </c>
      <c r="B2263" s="25">
        <v>2012</v>
      </c>
      <c r="C2263" s="25">
        <v>7</v>
      </c>
      <c r="D2263" s="25">
        <v>6</v>
      </c>
      <c r="E2263" t="s">
        <v>932</v>
      </c>
      <c r="F2263" s="25">
        <v>1</v>
      </c>
      <c r="G2263" s="25" t="s">
        <v>1064</v>
      </c>
      <c r="H2263" s="25" t="s">
        <v>410</v>
      </c>
      <c r="I2263">
        <v>187068</v>
      </c>
      <c r="J2263" t="s">
        <v>87</v>
      </c>
      <c r="K2263">
        <v>68</v>
      </c>
      <c r="L2263" s="24">
        <v>172.72</v>
      </c>
      <c r="M2263">
        <v>75</v>
      </c>
      <c r="N2263" s="24">
        <v>190.5</v>
      </c>
      <c r="O2263" s="24">
        <v>0</v>
      </c>
      <c r="P2263" t="s">
        <v>102</v>
      </c>
      <c r="R2263">
        <v>1</v>
      </c>
      <c r="S2263" t="s">
        <v>103</v>
      </c>
    </row>
    <row r="2264" spans="1:19" x14ac:dyDescent="0.35">
      <c r="A2264" s="23">
        <v>41096</v>
      </c>
      <c r="B2264" s="25">
        <v>2012</v>
      </c>
      <c r="C2264" s="25">
        <v>7</v>
      </c>
      <c r="D2264" s="25">
        <v>6</v>
      </c>
      <c r="E2264" t="s">
        <v>932</v>
      </c>
      <c r="F2264" s="25">
        <v>1</v>
      </c>
      <c r="I2264"/>
      <c r="J2264" t="s">
        <v>87</v>
      </c>
      <c r="K2264">
        <v>74</v>
      </c>
      <c r="L2264" s="24">
        <v>187.96</v>
      </c>
      <c r="M2264">
        <v>82</v>
      </c>
      <c r="N2264" s="24">
        <v>208.28</v>
      </c>
      <c r="O2264" s="24">
        <v>1</v>
      </c>
      <c r="P2264" t="s">
        <v>101</v>
      </c>
      <c r="R2264"/>
      <c r="S2264" t="s">
        <v>103</v>
      </c>
    </row>
    <row r="2265" spans="1:19" x14ac:dyDescent="0.35">
      <c r="A2265" s="23">
        <v>41096</v>
      </c>
      <c r="B2265" s="25">
        <v>2012</v>
      </c>
      <c r="C2265" s="25">
        <v>7</v>
      </c>
      <c r="D2265" s="25">
        <v>6</v>
      </c>
      <c r="E2265" t="s">
        <v>932</v>
      </c>
      <c r="F2265" s="25">
        <v>1</v>
      </c>
      <c r="I2265"/>
      <c r="J2265" t="s">
        <v>86</v>
      </c>
      <c r="K2265">
        <v>66</v>
      </c>
      <c r="L2265" s="24">
        <v>167.64</v>
      </c>
      <c r="M2265">
        <v>74</v>
      </c>
      <c r="N2265" s="24">
        <v>187.96</v>
      </c>
      <c r="O2265" s="24">
        <v>1</v>
      </c>
      <c r="P2265" t="s">
        <v>101</v>
      </c>
      <c r="R2265"/>
    </row>
    <row r="2266" spans="1:19" x14ac:dyDescent="0.35">
      <c r="A2266" s="23">
        <v>41097</v>
      </c>
      <c r="B2266" s="25">
        <v>2012</v>
      </c>
      <c r="C2266" s="25">
        <v>7</v>
      </c>
      <c r="D2266" s="25">
        <v>7</v>
      </c>
      <c r="E2266" t="s">
        <v>1153</v>
      </c>
      <c r="F2266" s="25">
        <v>1</v>
      </c>
      <c r="I2266"/>
      <c r="J2266" t="s">
        <v>87</v>
      </c>
      <c r="K2266">
        <v>71</v>
      </c>
      <c r="L2266" s="24">
        <v>180.34</v>
      </c>
      <c r="M2266">
        <v>79</v>
      </c>
      <c r="N2266" s="24">
        <v>200.66</v>
      </c>
      <c r="O2266" s="24">
        <v>1</v>
      </c>
      <c r="P2266" t="s">
        <v>101</v>
      </c>
      <c r="R2266"/>
      <c r="S2266" t="s">
        <v>103</v>
      </c>
    </row>
    <row r="2267" spans="1:19" x14ac:dyDescent="0.35">
      <c r="A2267" s="23">
        <v>41097</v>
      </c>
      <c r="B2267" s="25">
        <v>2012</v>
      </c>
      <c r="C2267" s="25">
        <v>7</v>
      </c>
      <c r="D2267" s="25">
        <v>7</v>
      </c>
      <c r="E2267" t="s">
        <v>1151</v>
      </c>
      <c r="F2267" s="25">
        <v>1</v>
      </c>
      <c r="G2267" s="25" t="s">
        <v>1064</v>
      </c>
      <c r="H2267" s="25" t="s">
        <v>412</v>
      </c>
      <c r="I2267">
        <v>187070</v>
      </c>
      <c r="J2267" t="s">
        <v>87</v>
      </c>
      <c r="K2267">
        <v>74</v>
      </c>
      <c r="L2267" s="24">
        <v>187.96</v>
      </c>
      <c r="M2267">
        <v>81</v>
      </c>
      <c r="N2267" s="24">
        <v>205.74</v>
      </c>
      <c r="O2267" s="24">
        <v>0</v>
      </c>
      <c r="P2267" t="s">
        <v>102</v>
      </c>
      <c r="R2267">
        <v>1</v>
      </c>
      <c r="S2267" t="s">
        <v>103</v>
      </c>
    </row>
    <row r="2268" spans="1:19" x14ac:dyDescent="0.35">
      <c r="A2268" s="23">
        <v>41097</v>
      </c>
      <c r="B2268" s="25">
        <v>2012</v>
      </c>
      <c r="C2268" s="25">
        <v>7</v>
      </c>
      <c r="D2268" s="25">
        <v>7</v>
      </c>
      <c r="E2268" t="s">
        <v>117</v>
      </c>
      <c r="F2268" s="25">
        <v>1</v>
      </c>
      <c r="I2268"/>
      <c r="J2268" t="s">
        <v>87</v>
      </c>
      <c r="K2268">
        <v>76</v>
      </c>
      <c r="L2268" s="24">
        <v>193.04</v>
      </c>
      <c r="M2268">
        <v>85</v>
      </c>
      <c r="N2268" s="24">
        <v>215.9</v>
      </c>
      <c r="O2268" s="24">
        <v>1</v>
      </c>
      <c r="P2268" t="s">
        <v>101</v>
      </c>
      <c r="R2268"/>
      <c r="S2268" t="s">
        <v>103</v>
      </c>
    </row>
    <row r="2269" spans="1:19" x14ac:dyDescent="0.35">
      <c r="A2269" s="23">
        <v>41097</v>
      </c>
      <c r="B2269" s="25">
        <v>2012</v>
      </c>
      <c r="C2269" s="25">
        <v>7</v>
      </c>
      <c r="D2269" s="25">
        <v>7</v>
      </c>
      <c r="E2269" t="s">
        <v>117</v>
      </c>
      <c r="F2269" s="25">
        <v>1</v>
      </c>
      <c r="I2269"/>
      <c r="J2269" t="s">
        <v>86</v>
      </c>
      <c r="K2269">
        <v>65</v>
      </c>
      <c r="L2269" s="24">
        <v>165.1</v>
      </c>
      <c r="M2269">
        <v>74</v>
      </c>
      <c r="N2269" s="24">
        <v>187.96</v>
      </c>
      <c r="O2269" s="24">
        <v>1</v>
      </c>
      <c r="P2269" t="s">
        <v>101</v>
      </c>
      <c r="R2269"/>
    </row>
    <row r="2270" spans="1:19" x14ac:dyDescent="0.35">
      <c r="A2270" s="23">
        <v>41097</v>
      </c>
      <c r="B2270" s="25">
        <v>2012</v>
      </c>
      <c r="C2270" s="25">
        <v>7</v>
      </c>
      <c r="D2270" s="25">
        <v>7</v>
      </c>
      <c r="E2270" t="s">
        <v>117</v>
      </c>
      <c r="F2270" s="25">
        <v>1</v>
      </c>
      <c r="G2270" s="25" t="s">
        <v>1064</v>
      </c>
      <c r="H2270" s="25" t="s">
        <v>418</v>
      </c>
      <c r="I2270">
        <v>187077</v>
      </c>
      <c r="J2270" t="s">
        <v>86</v>
      </c>
      <c r="K2270">
        <v>57</v>
      </c>
      <c r="L2270" s="24">
        <v>144.78</v>
      </c>
      <c r="M2270">
        <v>64</v>
      </c>
      <c r="N2270" s="24">
        <v>162.56</v>
      </c>
      <c r="O2270" s="24">
        <v>0</v>
      </c>
      <c r="P2270" t="s">
        <v>102</v>
      </c>
      <c r="R2270"/>
    </row>
    <row r="2271" spans="1:19" x14ac:dyDescent="0.35">
      <c r="A2271" s="23">
        <v>41097</v>
      </c>
      <c r="B2271" s="25">
        <v>2012</v>
      </c>
      <c r="C2271" s="25">
        <v>7</v>
      </c>
      <c r="D2271" s="25">
        <v>7</v>
      </c>
      <c r="E2271" t="s">
        <v>1161</v>
      </c>
      <c r="F2271" s="25">
        <v>1</v>
      </c>
      <c r="G2271" s="25" t="s">
        <v>1064</v>
      </c>
      <c r="H2271" s="25" t="s">
        <v>1159</v>
      </c>
      <c r="I2271">
        <v>187061</v>
      </c>
      <c r="J2271" t="s">
        <v>86</v>
      </c>
      <c r="K2271">
        <v>56</v>
      </c>
      <c r="L2271" s="24">
        <v>142.24</v>
      </c>
      <c r="M2271">
        <v>64</v>
      </c>
      <c r="N2271" s="24">
        <v>162.56</v>
      </c>
      <c r="O2271" s="24">
        <v>0</v>
      </c>
      <c r="P2271" t="s">
        <v>102</v>
      </c>
      <c r="R2271">
        <v>1</v>
      </c>
    </row>
    <row r="2272" spans="1:19" x14ac:dyDescent="0.35">
      <c r="A2272" s="23">
        <v>41097</v>
      </c>
      <c r="B2272" s="25">
        <v>2012</v>
      </c>
      <c r="C2272" s="25">
        <v>7</v>
      </c>
      <c r="D2272" s="25">
        <v>7</v>
      </c>
      <c r="E2272" t="s">
        <v>1161</v>
      </c>
      <c r="F2272" s="25">
        <v>1</v>
      </c>
      <c r="I2272"/>
      <c r="J2272" t="s">
        <v>86</v>
      </c>
      <c r="K2272">
        <v>68</v>
      </c>
      <c r="L2272" s="24">
        <v>172.72</v>
      </c>
      <c r="M2272">
        <v>77</v>
      </c>
      <c r="N2272" s="24">
        <v>195.58</v>
      </c>
      <c r="O2272" s="24">
        <v>1</v>
      </c>
      <c r="P2272" t="s">
        <v>101</v>
      </c>
      <c r="R2272"/>
    </row>
    <row r="2273" spans="1:19" x14ac:dyDescent="0.35">
      <c r="A2273" s="23">
        <v>41098</v>
      </c>
      <c r="B2273" s="25">
        <v>2012</v>
      </c>
      <c r="C2273" s="25">
        <v>7</v>
      </c>
      <c r="D2273" s="25">
        <v>8</v>
      </c>
      <c r="E2273" t="s">
        <v>97</v>
      </c>
      <c r="F2273" s="25">
        <v>1</v>
      </c>
      <c r="I2273"/>
      <c r="J2273" t="s">
        <v>87</v>
      </c>
      <c r="K2273">
        <v>71</v>
      </c>
      <c r="L2273" s="24">
        <v>180.34</v>
      </c>
      <c r="M2273">
        <v>79</v>
      </c>
      <c r="N2273" s="24">
        <v>200.66</v>
      </c>
      <c r="O2273" s="24">
        <v>1</v>
      </c>
      <c r="P2273" t="s">
        <v>101</v>
      </c>
      <c r="R2273"/>
    </row>
    <row r="2274" spans="1:19" x14ac:dyDescent="0.35">
      <c r="A2274" s="23">
        <v>41098</v>
      </c>
      <c r="B2274" s="25">
        <v>2012</v>
      </c>
      <c r="C2274" s="25">
        <v>7</v>
      </c>
      <c r="D2274" s="25">
        <v>8</v>
      </c>
      <c r="E2274" t="s">
        <v>1157</v>
      </c>
      <c r="F2274" s="25">
        <v>1</v>
      </c>
      <c r="G2274" s="25" t="s">
        <v>1064</v>
      </c>
      <c r="H2274" s="25" t="s">
        <v>419</v>
      </c>
      <c r="I2274">
        <v>187078</v>
      </c>
      <c r="J2274" t="s">
        <v>86</v>
      </c>
      <c r="K2274">
        <v>66</v>
      </c>
      <c r="L2274" s="24">
        <v>167.64</v>
      </c>
      <c r="M2274">
        <v>76</v>
      </c>
      <c r="N2274" s="24">
        <v>193.04</v>
      </c>
      <c r="O2274" s="24">
        <v>0</v>
      </c>
      <c r="P2274" t="s">
        <v>102</v>
      </c>
      <c r="R2274"/>
      <c r="S2274" t="s">
        <v>103</v>
      </c>
    </row>
    <row r="2275" spans="1:19" x14ac:dyDescent="0.35">
      <c r="A2275" s="23">
        <v>41098</v>
      </c>
      <c r="B2275" s="25">
        <v>2012</v>
      </c>
      <c r="C2275" s="25">
        <v>7</v>
      </c>
      <c r="D2275" s="25">
        <v>8</v>
      </c>
      <c r="E2275" t="s">
        <v>1157</v>
      </c>
      <c r="F2275" s="25">
        <v>1</v>
      </c>
      <c r="G2275" s="25" t="s">
        <v>1064</v>
      </c>
      <c r="H2275" s="25" t="s">
        <v>412</v>
      </c>
      <c r="I2275"/>
      <c r="J2275" t="s">
        <v>87</v>
      </c>
      <c r="K2275">
        <v>74</v>
      </c>
      <c r="L2275" s="24">
        <v>187.96</v>
      </c>
      <c r="M2275">
        <v>81</v>
      </c>
      <c r="N2275" s="24">
        <v>205.74</v>
      </c>
      <c r="O2275" s="24">
        <v>1</v>
      </c>
      <c r="P2275" t="s">
        <v>101</v>
      </c>
      <c r="R2275">
        <v>1</v>
      </c>
    </row>
    <row r="2276" spans="1:19" x14ac:dyDescent="0.35">
      <c r="A2276" s="23">
        <v>41098</v>
      </c>
      <c r="B2276" s="25">
        <v>2012</v>
      </c>
      <c r="C2276" s="25">
        <v>7</v>
      </c>
      <c r="D2276" s="25">
        <v>8</v>
      </c>
      <c r="E2276" t="s">
        <v>1153</v>
      </c>
      <c r="F2276" s="25">
        <v>1</v>
      </c>
      <c r="G2276" s="25" t="s">
        <v>449</v>
      </c>
      <c r="H2276" s="25" t="s">
        <v>198</v>
      </c>
      <c r="I2276">
        <v>187075</v>
      </c>
      <c r="J2276" t="s">
        <v>87</v>
      </c>
      <c r="K2276">
        <v>70</v>
      </c>
      <c r="L2276" s="24">
        <v>177.8</v>
      </c>
      <c r="M2276">
        <v>78</v>
      </c>
      <c r="N2276" s="24">
        <v>198.12</v>
      </c>
      <c r="O2276" s="24">
        <v>0</v>
      </c>
      <c r="P2276" t="s">
        <v>102</v>
      </c>
      <c r="R2276">
        <v>1</v>
      </c>
      <c r="S2276" t="s">
        <v>103</v>
      </c>
    </row>
    <row r="2277" spans="1:19" x14ac:dyDescent="0.35">
      <c r="A2277" s="23">
        <v>41098</v>
      </c>
      <c r="B2277" s="25">
        <v>2012</v>
      </c>
      <c r="C2277" s="25">
        <v>7</v>
      </c>
      <c r="D2277" s="25">
        <v>8</v>
      </c>
      <c r="E2277" t="s">
        <v>1153</v>
      </c>
      <c r="F2277" s="25">
        <v>1</v>
      </c>
      <c r="G2277" s="25" t="s">
        <v>1064</v>
      </c>
      <c r="H2277" s="25" t="s">
        <v>422</v>
      </c>
      <c r="I2277">
        <v>187080</v>
      </c>
      <c r="J2277" t="s">
        <v>87</v>
      </c>
      <c r="K2277">
        <v>70</v>
      </c>
      <c r="L2277" s="24">
        <v>177.8</v>
      </c>
      <c r="M2277">
        <v>78</v>
      </c>
      <c r="N2277" s="24">
        <v>198.12</v>
      </c>
      <c r="O2277" s="24">
        <v>0</v>
      </c>
      <c r="P2277" t="s">
        <v>102</v>
      </c>
      <c r="R2277"/>
      <c r="S2277" t="s">
        <v>1162</v>
      </c>
    </row>
    <row r="2278" spans="1:19" x14ac:dyDescent="0.35">
      <c r="A2278" s="23">
        <v>41098</v>
      </c>
      <c r="B2278" s="25">
        <v>2012</v>
      </c>
      <c r="C2278" s="25">
        <v>7</v>
      </c>
      <c r="D2278" s="25">
        <v>8</v>
      </c>
      <c r="E2278" t="s">
        <v>1153</v>
      </c>
      <c r="F2278" s="25">
        <v>1</v>
      </c>
      <c r="I2278"/>
      <c r="J2278" t="s">
        <v>86</v>
      </c>
      <c r="K2278">
        <v>68</v>
      </c>
      <c r="L2278" s="24">
        <v>172.72</v>
      </c>
      <c r="M2278">
        <v>77</v>
      </c>
      <c r="N2278" s="24">
        <v>195.58</v>
      </c>
      <c r="O2278" s="24">
        <v>1</v>
      </c>
      <c r="P2278" t="s">
        <v>101</v>
      </c>
      <c r="R2278"/>
    </row>
    <row r="2279" spans="1:19" x14ac:dyDescent="0.35">
      <c r="A2279" s="23">
        <v>41098</v>
      </c>
      <c r="B2279" s="25">
        <v>2012</v>
      </c>
      <c r="C2279" s="25">
        <v>7</v>
      </c>
      <c r="D2279" s="25">
        <v>8</v>
      </c>
      <c r="E2279" t="s">
        <v>1153</v>
      </c>
      <c r="F2279" s="25">
        <v>1</v>
      </c>
      <c r="G2279" s="25" t="s">
        <v>1064</v>
      </c>
      <c r="H2279" s="25" t="s">
        <v>420</v>
      </c>
      <c r="I2279">
        <v>187079</v>
      </c>
      <c r="J2279" t="s">
        <v>86</v>
      </c>
      <c r="K2279">
        <v>51</v>
      </c>
      <c r="L2279" s="24">
        <v>129.54</v>
      </c>
      <c r="M2279">
        <v>56</v>
      </c>
      <c r="N2279" s="24">
        <v>142.24</v>
      </c>
      <c r="O2279" s="24">
        <v>0</v>
      </c>
      <c r="P2279" t="s">
        <v>102</v>
      </c>
      <c r="R2279"/>
    </row>
    <row r="2280" spans="1:19" x14ac:dyDescent="0.35">
      <c r="A2280" s="23">
        <v>41098</v>
      </c>
      <c r="B2280" s="25">
        <v>2012</v>
      </c>
      <c r="C2280" s="25">
        <v>7</v>
      </c>
      <c r="D2280" s="25">
        <v>8</v>
      </c>
      <c r="E2280" t="s">
        <v>117</v>
      </c>
      <c r="F2280" s="25">
        <v>1</v>
      </c>
      <c r="G2280" s="25" t="s">
        <v>1064</v>
      </c>
      <c r="H2280" s="25" t="s">
        <v>423</v>
      </c>
      <c r="I2280">
        <v>187081</v>
      </c>
      <c r="J2280" t="s">
        <v>86</v>
      </c>
      <c r="K2280">
        <v>59</v>
      </c>
      <c r="L2280" s="24">
        <v>149.86000000000001</v>
      </c>
      <c r="M2280">
        <v>66</v>
      </c>
      <c r="N2280" s="24">
        <v>167.64</v>
      </c>
      <c r="O2280" s="24">
        <v>0</v>
      </c>
      <c r="P2280" t="s">
        <v>102</v>
      </c>
      <c r="R2280"/>
      <c r="S2280" t="s">
        <v>103</v>
      </c>
    </row>
    <row r="2281" spans="1:19" x14ac:dyDescent="0.35">
      <c r="A2281" s="23">
        <v>41098</v>
      </c>
      <c r="B2281" s="25">
        <v>2012</v>
      </c>
      <c r="C2281" s="25">
        <v>7</v>
      </c>
      <c r="D2281" s="25">
        <v>8</v>
      </c>
      <c r="E2281" t="s">
        <v>96</v>
      </c>
      <c r="F2281" s="25">
        <v>1</v>
      </c>
      <c r="I2281"/>
      <c r="J2281" t="s">
        <v>86</v>
      </c>
      <c r="K2281">
        <v>66</v>
      </c>
      <c r="L2281" s="24">
        <v>167.64</v>
      </c>
      <c r="M2281">
        <v>75</v>
      </c>
      <c r="N2281" s="24">
        <v>190.5</v>
      </c>
      <c r="O2281" s="24">
        <v>1</v>
      </c>
      <c r="P2281" t="s">
        <v>101</v>
      </c>
      <c r="R2281"/>
    </row>
    <row r="2282" spans="1:19" x14ac:dyDescent="0.35">
      <c r="A2282" s="23">
        <v>41098</v>
      </c>
      <c r="B2282" s="25">
        <v>2012</v>
      </c>
      <c r="C2282" s="25">
        <v>7</v>
      </c>
      <c r="D2282" s="25">
        <v>8</v>
      </c>
      <c r="E2282" t="s">
        <v>96</v>
      </c>
      <c r="F2282" s="25">
        <v>1</v>
      </c>
      <c r="I2282"/>
      <c r="J2282" t="s">
        <v>87</v>
      </c>
      <c r="K2282">
        <v>81</v>
      </c>
      <c r="L2282" s="24">
        <v>205.74</v>
      </c>
      <c r="M2282">
        <v>88</v>
      </c>
      <c r="N2282" s="24">
        <v>223.52</v>
      </c>
      <c r="O2282" s="24">
        <v>0</v>
      </c>
      <c r="P2282" t="s">
        <v>102</v>
      </c>
      <c r="R2282" s="28">
        <v>1</v>
      </c>
      <c r="S2282" s="49">
        <v>41093</v>
      </c>
    </row>
    <row r="2283" spans="1:19" x14ac:dyDescent="0.35">
      <c r="A2283" s="23">
        <v>41099</v>
      </c>
      <c r="B2283" s="25">
        <v>2012</v>
      </c>
      <c r="C2283" s="25">
        <v>7</v>
      </c>
      <c r="D2283" s="25">
        <v>9</v>
      </c>
      <c r="E2283" t="s">
        <v>97</v>
      </c>
      <c r="F2283" s="25">
        <v>1</v>
      </c>
      <c r="I2283"/>
      <c r="J2283" t="s">
        <v>86</v>
      </c>
      <c r="K2283">
        <v>64</v>
      </c>
      <c r="L2283" s="24">
        <v>162.56</v>
      </c>
      <c r="M2283">
        <v>70</v>
      </c>
      <c r="N2283" s="24">
        <v>177.8</v>
      </c>
      <c r="O2283" s="24">
        <v>1</v>
      </c>
      <c r="P2283" t="s">
        <v>101</v>
      </c>
      <c r="R2283"/>
    </row>
    <row r="2284" spans="1:19" x14ac:dyDescent="0.35">
      <c r="A2284" s="23">
        <v>41099</v>
      </c>
      <c r="B2284" s="25">
        <v>2012</v>
      </c>
      <c r="C2284" s="25">
        <v>7</v>
      </c>
      <c r="D2284" s="25">
        <v>9</v>
      </c>
      <c r="E2284" t="s">
        <v>97</v>
      </c>
      <c r="F2284" s="25">
        <v>1</v>
      </c>
      <c r="I2284"/>
      <c r="J2284" t="s">
        <v>87</v>
      </c>
      <c r="K2284">
        <v>68</v>
      </c>
      <c r="L2284" s="24">
        <v>172.72</v>
      </c>
      <c r="M2284">
        <v>77</v>
      </c>
      <c r="N2284" s="24">
        <v>195.58</v>
      </c>
      <c r="O2284" s="24">
        <v>1</v>
      </c>
      <c r="P2284" t="s">
        <v>101</v>
      </c>
      <c r="R2284"/>
    </row>
    <row r="2285" spans="1:19" x14ac:dyDescent="0.35">
      <c r="A2285" s="23">
        <v>41099</v>
      </c>
      <c r="B2285" s="25">
        <v>2012</v>
      </c>
      <c r="C2285" s="25">
        <v>7</v>
      </c>
      <c r="D2285" s="25">
        <v>9</v>
      </c>
      <c r="E2285" t="s">
        <v>97</v>
      </c>
      <c r="F2285" s="25">
        <v>1</v>
      </c>
      <c r="I2285"/>
      <c r="J2285" t="s">
        <v>86</v>
      </c>
      <c r="K2285">
        <v>65</v>
      </c>
      <c r="L2285" s="24">
        <v>165.1</v>
      </c>
      <c r="M2285">
        <v>72</v>
      </c>
      <c r="N2285" s="24">
        <v>182.88</v>
      </c>
      <c r="O2285" s="24">
        <v>1</v>
      </c>
      <c r="P2285" t="s">
        <v>101</v>
      </c>
      <c r="R2285"/>
    </row>
    <row r="2286" spans="1:19" x14ac:dyDescent="0.35">
      <c r="A2286" s="23">
        <v>41099</v>
      </c>
      <c r="B2286" s="25">
        <v>2012</v>
      </c>
      <c r="C2286" s="25">
        <v>7</v>
      </c>
      <c r="D2286" s="25">
        <v>9</v>
      </c>
      <c r="E2286" t="s">
        <v>1147</v>
      </c>
      <c r="F2286" s="25">
        <v>1</v>
      </c>
      <c r="I2286"/>
      <c r="J2286" t="s">
        <v>86</v>
      </c>
      <c r="K2286">
        <v>70</v>
      </c>
      <c r="L2286" s="24">
        <v>177.8</v>
      </c>
      <c r="M2286">
        <v>76</v>
      </c>
      <c r="N2286" s="24">
        <v>193.04</v>
      </c>
      <c r="O2286" s="24">
        <v>1</v>
      </c>
      <c r="P2286" t="s">
        <v>101</v>
      </c>
      <c r="R2286"/>
    </row>
    <row r="2287" spans="1:19" x14ac:dyDescent="0.35">
      <c r="A2287" s="23">
        <v>41099</v>
      </c>
      <c r="B2287" s="25">
        <v>2012</v>
      </c>
      <c r="C2287" s="25">
        <v>7</v>
      </c>
      <c r="D2287" s="25">
        <v>9</v>
      </c>
      <c r="E2287" t="s">
        <v>932</v>
      </c>
      <c r="F2287" s="25">
        <v>1</v>
      </c>
      <c r="I2287"/>
      <c r="J2287" t="s">
        <v>87</v>
      </c>
      <c r="K2287">
        <v>86</v>
      </c>
      <c r="L2287" s="24">
        <v>218.44</v>
      </c>
      <c r="M2287">
        <v>96</v>
      </c>
      <c r="N2287" s="24">
        <v>243.84</v>
      </c>
      <c r="O2287" s="24">
        <v>1</v>
      </c>
      <c r="P2287" t="s">
        <v>101</v>
      </c>
      <c r="R2287"/>
    </row>
    <row r="2288" spans="1:19" x14ac:dyDescent="0.35">
      <c r="A2288" s="23">
        <v>41099</v>
      </c>
      <c r="B2288" s="25">
        <v>2012</v>
      </c>
      <c r="C2288" s="25">
        <v>7</v>
      </c>
      <c r="D2288" s="25">
        <v>9</v>
      </c>
      <c r="E2288" t="s">
        <v>932</v>
      </c>
      <c r="F2288" s="25">
        <v>1</v>
      </c>
      <c r="I2288"/>
      <c r="J2288" t="s">
        <v>87</v>
      </c>
      <c r="K2288">
        <v>67</v>
      </c>
      <c r="L2288" s="24">
        <v>170.18</v>
      </c>
      <c r="M2288">
        <v>73</v>
      </c>
      <c r="N2288" s="24">
        <v>185.42</v>
      </c>
      <c r="O2288" s="24">
        <v>1</v>
      </c>
      <c r="P2288" t="s">
        <v>101</v>
      </c>
      <c r="R2288"/>
    </row>
    <row r="2289" spans="1:19" x14ac:dyDescent="0.35">
      <c r="A2289" s="23">
        <v>41099</v>
      </c>
      <c r="B2289" s="25">
        <v>2012</v>
      </c>
      <c r="C2289" s="25">
        <v>7</v>
      </c>
      <c r="D2289" s="25">
        <v>9</v>
      </c>
      <c r="E2289" t="s">
        <v>1163</v>
      </c>
      <c r="F2289" s="25">
        <v>1</v>
      </c>
      <c r="G2289" s="25" t="s">
        <v>1064</v>
      </c>
      <c r="H2289" s="25" t="s">
        <v>424</v>
      </c>
      <c r="I2289">
        <v>187082</v>
      </c>
      <c r="J2289" t="s">
        <v>86</v>
      </c>
      <c r="K2289">
        <v>62</v>
      </c>
      <c r="L2289" s="24">
        <v>157.47999999999999</v>
      </c>
      <c r="M2289">
        <v>69</v>
      </c>
      <c r="N2289" s="24">
        <v>175.26</v>
      </c>
      <c r="O2289" s="24">
        <v>0</v>
      </c>
      <c r="P2289" t="s">
        <v>102</v>
      </c>
      <c r="R2289"/>
      <c r="S2289" t="s">
        <v>103</v>
      </c>
    </row>
    <row r="2290" spans="1:19" x14ac:dyDescent="0.35">
      <c r="A2290" s="23">
        <v>41099</v>
      </c>
      <c r="B2290" s="25">
        <v>2012</v>
      </c>
      <c r="C2290" s="25">
        <v>7</v>
      </c>
      <c r="D2290" s="25">
        <v>9</v>
      </c>
      <c r="E2290" t="s">
        <v>1163</v>
      </c>
      <c r="F2290" s="25">
        <v>1</v>
      </c>
      <c r="I2290"/>
      <c r="J2290" t="s">
        <v>86</v>
      </c>
      <c r="K2290">
        <v>67</v>
      </c>
      <c r="L2290" s="24">
        <v>170.18</v>
      </c>
      <c r="M2290">
        <v>75</v>
      </c>
      <c r="N2290" s="24">
        <v>190.5</v>
      </c>
      <c r="O2290" s="24">
        <v>1</v>
      </c>
      <c r="P2290" t="s">
        <v>101</v>
      </c>
      <c r="R2290"/>
    </row>
    <row r="2291" spans="1:19" x14ac:dyDescent="0.35">
      <c r="A2291" s="23">
        <v>41099</v>
      </c>
      <c r="B2291" s="25">
        <v>2012</v>
      </c>
      <c r="C2291" s="25">
        <v>7</v>
      </c>
      <c r="D2291" s="25">
        <v>9</v>
      </c>
      <c r="E2291" t="s">
        <v>1164</v>
      </c>
      <c r="F2291" s="25">
        <v>1</v>
      </c>
      <c r="G2291" s="25" t="s">
        <v>1064</v>
      </c>
      <c r="H2291" s="25" t="s">
        <v>425</v>
      </c>
      <c r="I2291">
        <v>187083</v>
      </c>
      <c r="J2291" t="s">
        <v>87</v>
      </c>
      <c r="K2291">
        <v>72</v>
      </c>
      <c r="L2291" s="24">
        <v>182.88</v>
      </c>
      <c r="M2291">
        <v>84</v>
      </c>
      <c r="N2291" s="24">
        <v>213.36</v>
      </c>
      <c r="O2291" s="24">
        <v>0</v>
      </c>
      <c r="P2291" t="s">
        <v>102</v>
      </c>
      <c r="R2291"/>
      <c r="S2291" t="s">
        <v>103</v>
      </c>
    </row>
    <row r="2292" spans="1:19" x14ac:dyDescent="0.35">
      <c r="A2292" s="23">
        <v>41099</v>
      </c>
      <c r="B2292" s="25">
        <v>2012</v>
      </c>
      <c r="C2292" s="25">
        <v>7</v>
      </c>
      <c r="D2292" s="25">
        <v>9</v>
      </c>
      <c r="E2292" t="s">
        <v>96</v>
      </c>
      <c r="F2292" s="25">
        <v>1</v>
      </c>
      <c r="G2292" s="25" t="s">
        <v>108</v>
      </c>
      <c r="H2292" s="25" t="s">
        <v>274</v>
      </c>
      <c r="I2292"/>
      <c r="J2292" t="s">
        <v>86</v>
      </c>
      <c r="K2292">
        <v>69</v>
      </c>
      <c r="L2292" s="24">
        <v>175.26</v>
      </c>
      <c r="M2292">
        <v>77</v>
      </c>
      <c r="N2292" s="24">
        <v>195.58</v>
      </c>
      <c r="O2292" s="24">
        <v>1</v>
      </c>
      <c r="P2292" t="s">
        <v>101</v>
      </c>
      <c r="R2292"/>
    </row>
    <row r="2293" spans="1:19" x14ac:dyDescent="0.35">
      <c r="A2293" s="23">
        <v>41099</v>
      </c>
      <c r="B2293" s="25">
        <v>2012</v>
      </c>
      <c r="C2293" s="25">
        <v>7</v>
      </c>
      <c r="D2293" s="25">
        <v>9</v>
      </c>
      <c r="E2293" t="s">
        <v>1165</v>
      </c>
      <c r="F2293" s="25">
        <v>1</v>
      </c>
      <c r="I2293"/>
      <c r="J2293" t="s">
        <v>87</v>
      </c>
      <c r="K2293">
        <v>70</v>
      </c>
      <c r="L2293" s="24">
        <v>177.8</v>
      </c>
      <c r="M2293">
        <v>79</v>
      </c>
      <c r="N2293" s="24">
        <v>200.66</v>
      </c>
      <c r="O2293" s="24">
        <v>1</v>
      </c>
      <c r="P2293" t="s">
        <v>101</v>
      </c>
      <c r="R2293"/>
    </row>
    <row r="2294" spans="1:19" x14ac:dyDescent="0.35">
      <c r="A2294" s="23">
        <v>41100</v>
      </c>
      <c r="B2294" s="25">
        <v>2012</v>
      </c>
      <c r="C2294" s="25">
        <v>7</v>
      </c>
      <c r="D2294" s="25">
        <v>10</v>
      </c>
      <c r="E2294" t="s">
        <v>97</v>
      </c>
      <c r="F2294" s="25">
        <v>1</v>
      </c>
      <c r="G2294" s="25" t="s">
        <v>1064</v>
      </c>
      <c r="H2294" s="25" t="s">
        <v>426</v>
      </c>
      <c r="I2294">
        <v>187084</v>
      </c>
      <c r="J2294" t="s">
        <v>87</v>
      </c>
      <c r="K2294">
        <v>69</v>
      </c>
      <c r="L2294" s="24">
        <v>175.26</v>
      </c>
      <c r="M2294">
        <v>77</v>
      </c>
      <c r="N2294" s="24">
        <v>195.58</v>
      </c>
      <c r="O2294" s="24">
        <v>0</v>
      </c>
      <c r="P2294" t="s">
        <v>102</v>
      </c>
      <c r="R2294"/>
      <c r="S2294" t="s">
        <v>103</v>
      </c>
    </row>
    <row r="2295" spans="1:19" x14ac:dyDescent="0.35">
      <c r="A2295" s="23">
        <v>41100</v>
      </c>
      <c r="B2295" s="25">
        <v>2012</v>
      </c>
      <c r="C2295" s="25">
        <v>7</v>
      </c>
      <c r="D2295" s="25">
        <v>10</v>
      </c>
      <c r="E2295" t="s">
        <v>97</v>
      </c>
      <c r="F2295" s="25">
        <v>1</v>
      </c>
      <c r="G2295" s="25" t="s">
        <v>1064</v>
      </c>
      <c r="H2295" s="25" t="s">
        <v>1166</v>
      </c>
      <c r="I2295">
        <v>187085</v>
      </c>
      <c r="J2295" t="s">
        <v>87</v>
      </c>
      <c r="K2295">
        <v>63</v>
      </c>
      <c r="L2295" s="24">
        <v>160.02000000000001</v>
      </c>
      <c r="M2295">
        <v>72</v>
      </c>
      <c r="N2295" s="24">
        <v>182.88</v>
      </c>
      <c r="O2295" s="24">
        <v>0</v>
      </c>
      <c r="P2295" t="s">
        <v>102</v>
      </c>
      <c r="R2295"/>
      <c r="S2295" t="s">
        <v>103</v>
      </c>
    </row>
    <row r="2296" spans="1:19" x14ac:dyDescent="0.35">
      <c r="A2296" s="23">
        <v>41100</v>
      </c>
      <c r="B2296" s="25">
        <v>2012</v>
      </c>
      <c r="C2296" s="25">
        <v>7</v>
      </c>
      <c r="D2296" s="25">
        <v>10</v>
      </c>
      <c r="E2296" t="s">
        <v>97</v>
      </c>
      <c r="F2296" s="25">
        <v>1</v>
      </c>
      <c r="G2296" s="25" t="s">
        <v>1064</v>
      </c>
      <c r="H2296" s="25" t="s">
        <v>337</v>
      </c>
      <c r="I2296">
        <v>187086</v>
      </c>
      <c r="J2296" t="s">
        <v>86</v>
      </c>
      <c r="K2296">
        <v>65</v>
      </c>
      <c r="L2296" s="24">
        <v>165.1</v>
      </c>
      <c r="M2296">
        <v>74</v>
      </c>
      <c r="N2296" s="24">
        <v>187.96</v>
      </c>
      <c r="O2296" s="24">
        <v>0</v>
      </c>
      <c r="P2296" t="s">
        <v>102</v>
      </c>
      <c r="R2296"/>
    </row>
    <row r="2297" spans="1:19" x14ac:dyDescent="0.35">
      <c r="A2297" s="23">
        <v>41100</v>
      </c>
      <c r="B2297" s="25">
        <v>2012</v>
      </c>
      <c r="C2297" s="25">
        <v>7</v>
      </c>
      <c r="D2297" s="25">
        <v>10</v>
      </c>
      <c r="E2297" t="s">
        <v>1165</v>
      </c>
      <c r="F2297" s="25">
        <v>1</v>
      </c>
      <c r="I2297"/>
      <c r="J2297" t="s">
        <v>86</v>
      </c>
      <c r="K2297">
        <v>64</v>
      </c>
      <c r="L2297" s="24">
        <v>162.56</v>
      </c>
      <c r="M2297">
        <v>73</v>
      </c>
      <c r="N2297" s="24">
        <v>185.42</v>
      </c>
      <c r="O2297" s="24">
        <v>1</v>
      </c>
      <c r="P2297" t="s">
        <v>101</v>
      </c>
      <c r="R2297"/>
    </row>
    <row r="2298" spans="1:19" x14ac:dyDescent="0.35">
      <c r="A2298" s="23">
        <v>41100</v>
      </c>
      <c r="B2298" s="25">
        <v>2012</v>
      </c>
      <c r="C2298" s="25">
        <v>7</v>
      </c>
      <c r="D2298" s="25">
        <v>10</v>
      </c>
      <c r="E2298" t="s">
        <v>117</v>
      </c>
      <c r="F2298" s="25">
        <v>1</v>
      </c>
      <c r="I2298"/>
      <c r="J2298" t="s">
        <v>87</v>
      </c>
      <c r="K2298">
        <v>64</v>
      </c>
      <c r="L2298" s="24">
        <v>162.56</v>
      </c>
      <c r="M2298">
        <v>71</v>
      </c>
      <c r="N2298" s="24">
        <v>180.34</v>
      </c>
      <c r="O2298" s="24">
        <v>1</v>
      </c>
      <c r="P2298" t="s">
        <v>101</v>
      </c>
      <c r="R2298"/>
    </row>
    <row r="2299" spans="1:19" x14ac:dyDescent="0.35">
      <c r="A2299" s="23">
        <v>41100</v>
      </c>
      <c r="B2299" s="25">
        <v>2012</v>
      </c>
      <c r="C2299" s="25">
        <v>7</v>
      </c>
      <c r="D2299" s="25">
        <v>10</v>
      </c>
      <c r="E2299" t="s">
        <v>1149</v>
      </c>
      <c r="F2299" s="25">
        <v>1</v>
      </c>
      <c r="I2299"/>
      <c r="J2299" t="s">
        <v>86</v>
      </c>
      <c r="K2299">
        <v>69</v>
      </c>
      <c r="L2299" s="24">
        <v>175.26</v>
      </c>
      <c r="M2299">
        <v>76</v>
      </c>
      <c r="N2299" s="24">
        <v>193.04</v>
      </c>
      <c r="O2299" s="24">
        <v>1</v>
      </c>
      <c r="P2299" t="s">
        <v>101</v>
      </c>
      <c r="R2299"/>
    </row>
    <row r="2300" spans="1:19" x14ac:dyDescent="0.35">
      <c r="A2300" s="23">
        <v>41100</v>
      </c>
      <c r="B2300" s="25">
        <v>2012</v>
      </c>
      <c r="C2300" s="25">
        <v>7</v>
      </c>
      <c r="D2300" s="25">
        <v>10</v>
      </c>
      <c r="E2300" t="s">
        <v>932</v>
      </c>
      <c r="F2300" s="25">
        <v>1</v>
      </c>
      <c r="G2300" s="25" t="s">
        <v>449</v>
      </c>
      <c r="H2300" s="25">
        <v>2334</v>
      </c>
      <c r="I2300"/>
      <c r="J2300" t="s">
        <v>87</v>
      </c>
      <c r="K2300">
        <v>74</v>
      </c>
      <c r="L2300" s="24">
        <v>187.96</v>
      </c>
      <c r="M2300">
        <v>84</v>
      </c>
      <c r="N2300" s="24">
        <v>213.36</v>
      </c>
      <c r="O2300" s="24">
        <v>1</v>
      </c>
      <c r="P2300" t="s">
        <v>101</v>
      </c>
      <c r="R2300"/>
    </row>
    <row r="2301" spans="1:19" x14ac:dyDescent="0.35">
      <c r="A2301" s="23">
        <v>41100</v>
      </c>
      <c r="B2301" s="25">
        <v>2012</v>
      </c>
      <c r="C2301" s="25">
        <v>7</v>
      </c>
      <c r="D2301" s="25">
        <v>10</v>
      </c>
      <c r="E2301" t="s">
        <v>932</v>
      </c>
      <c r="F2301" s="25">
        <v>1</v>
      </c>
      <c r="I2301"/>
      <c r="J2301" t="s">
        <v>86</v>
      </c>
      <c r="K2301">
        <v>68</v>
      </c>
      <c r="L2301" s="24">
        <v>172.72</v>
      </c>
      <c r="M2301">
        <v>76</v>
      </c>
      <c r="N2301" s="24">
        <v>193.04</v>
      </c>
      <c r="O2301" s="24">
        <v>1</v>
      </c>
      <c r="P2301" t="s">
        <v>101</v>
      </c>
      <c r="R2301"/>
    </row>
    <row r="2302" spans="1:19" x14ac:dyDescent="0.35">
      <c r="A2302" s="23">
        <v>41101</v>
      </c>
      <c r="B2302" s="25">
        <v>2012</v>
      </c>
      <c r="C2302" s="25">
        <v>7</v>
      </c>
      <c r="D2302" s="25">
        <v>11</v>
      </c>
      <c r="E2302" t="s">
        <v>97</v>
      </c>
      <c r="F2302" s="25">
        <v>1</v>
      </c>
      <c r="G2302" s="25" t="s">
        <v>108</v>
      </c>
      <c r="H2302" s="25" t="s">
        <v>307</v>
      </c>
      <c r="I2302"/>
      <c r="J2302" t="s">
        <v>86</v>
      </c>
      <c r="K2302">
        <v>64</v>
      </c>
      <c r="L2302" s="24">
        <v>162.56</v>
      </c>
      <c r="M2302">
        <v>71</v>
      </c>
      <c r="N2302" s="24">
        <v>180.34</v>
      </c>
      <c r="O2302" s="24">
        <v>1</v>
      </c>
      <c r="P2302" t="s">
        <v>101</v>
      </c>
      <c r="R2302">
        <v>1</v>
      </c>
      <c r="S2302" t="s">
        <v>103</v>
      </c>
    </row>
    <row r="2303" spans="1:19" x14ac:dyDescent="0.35">
      <c r="A2303" s="23">
        <v>41101</v>
      </c>
      <c r="B2303" s="25">
        <v>2012</v>
      </c>
      <c r="C2303" s="25">
        <v>7</v>
      </c>
      <c r="D2303" s="25">
        <v>11</v>
      </c>
      <c r="E2303" t="s">
        <v>1171</v>
      </c>
      <c r="F2303" s="25">
        <v>1</v>
      </c>
      <c r="I2303"/>
      <c r="J2303" t="s">
        <v>86</v>
      </c>
      <c r="K2303">
        <v>67</v>
      </c>
      <c r="L2303" s="24">
        <v>170.18</v>
      </c>
      <c r="M2303">
        <v>76</v>
      </c>
      <c r="N2303" s="24">
        <v>193.04</v>
      </c>
      <c r="O2303" s="24">
        <v>1</v>
      </c>
      <c r="P2303" t="s">
        <v>101</v>
      </c>
      <c r="R2303"/>
    </row>
    <row r="2304" spans="1:19" x14ac:dyDescent="0.35">
      <c r="A2304" s="23">
        <v>41101</v>
      </c>
      <c r="B2304" s="25">
        <v>2012</v>
      </c>
      <c r="C2304" s="25">
        <v>7</v>
      </c>
      <c r="D2304" s="25">
        <v>11</v>
      </c>
      <c r="E2304" t="s">
        <v>932</v>
      </c>
      <c r="F2304" s="25">
        <v>1</v>
      </c>
      <c r="I2304"/>
      <c r="J2304" t="s">
        <v>87</v>
      </c>
      <c r="K2304">
        <v>73</v>
      </c>
      <c r="L2304" s="24">
        <v>185.42</v>
      </c>
      <c r="M2304">
        <v>80</v>
      </c>
      <c r="N2304" s="24">
        <v>203.2</v>
      </c>
      <c r="O2304" s="24">
        <v>1</v>
      </c>
      <c r="P2304" t="s">
        <v>101</v>
      </c>
      <c r="R2304"/>
    </row>
    <row r="2305" spans="1:19" x14ac:dyDescent="0.35">
      <c r="A2305" s="23">
        <v>41101</v>
      </c>
      <c r="B2305" s="25">
        <v>2012</v>
      </c>
      <c r="C2305" s="25">
        <v>7</v>
      </c>
      <c r="D2305" s="25">
        <v>11</v>
      </c>
      <c r="E2305" t="s">
        <v>1160</v>
      </c>
      <c r="F2305" s="25">
        <v>1</v>
      </c>
      <c r="I2305"/>
      <c r="J2305" t="s">
        <v>87</v>
      </c>
      <c r="K2305">
        <v>68</v>
      </c>
      <c r="L2305" s="24">
        <v>172.72</v>
      </c>
      <c r="M2305">
        <v>76</v>
      </c>
      <c r="N2305" s="24">
        <v>193.04</v>
      </c>
      <c r="O2305" s="24">
        <v>1</v>
      </c>
      <c r="P2305" t="s">
        <v>101</v>
      </c>
      <c r="R2305"/>
    </row>
    <row r="2306" spans="1:19" x14ac:dyDescent="0.35">
      <c r="A2306" s="23">
        <v>41101</v>
      </c>
      <c r="B2306" s="25">
        <v>2012</v>
      </c>
      <c r="C2306" s="25">
        <v>7</v>
      </c>
      <c r="D2306" s="25">
        <v>11</v>
      </c>
      <c r="E2306" t="s">
        <v>1160</v>
      </c>
      <c r="F2306" s="25">
        <v>1</v>
      </c>
      <c r="I2306"/>
      <c r="J2306" t="s">
        <v>86</v>
      </c>
      <c r="K2306">
        <v>68</v>
      </c>
      <c r="L2306" s="24">
        <v>172.72</v>
      </c>
      <c r="M2306">
        <v>75</v>
      </c>
      <c r="N2306" s="24">
        <v>190.5</v>
      </c>
      <c r="O2306" s="24">
        <v>1</v>
      </c>
      <c r="P2306" t="s">
        <v>101</v>
      </c>
      <c r="R2306"/>
    </row>
    <row r="2307" spans="1:19" x14ac:dyDescent="0.35">
      <c r="A2307" s="23">
        <v>41102</v>
      </c>
      <c r="B2307" s="25">
        <v>2012</v>
      </c>
      <c r="C2307" s="25">
        <v>7</v>
      </c>
      <c r="D2307" s="25">
        <v>12</v>
      </c>
      <c r="E2307" t="s">
        <v>97</v>
      </c>
      <c r="F2307" s="25">
        <v>1</v>
      </c>
      <c r="G2307" s="25" t="s">
        <v>1064</v>
      </c>
      <c r="H2307" s="25" t="s">
        <v>338</v>
      </c>
      <c r="I2307">
        <v>187087</v>
      </c>
      <c r="J2307" t="s">
        <v>87</v>
      </c>
      <c r="K2307">
        <v>70</v>
      </c>
      <c r="L2307" s="24">
        <v>177.8</v>
      </c>
      <c r="M2307">
        <v>77</v>
      </c>
      <c r="N2307" s="24">
        <v>195.58</v>
      </c>
      <c r="O2307" s="24">
        <v>0</v>
      </c>
      <c r="P2307" t="s">
        <v>102</v>
      </c>
      <c r="R2307"/>
      <c r="S2307" t="s">
        <v>103</v>
      </c>
    </row>
    <row r="2308" spans="1:19" x14ac:dyDescent="0.35">
      <c r="A2308" s="23">
        <v>41102</v>
      </c>
      <c r="B2308" s="25">
        <v>2012</v>
      </c>
      <c r="C2308" s="25">
        <v>7</v>
      </c>
      <c r="D2308" s="25">
        <v>12</v>
      </c>
      <c r="E2308" t="s">
        <v>1147</v>
      </c>
      <c r="F2308" s="25">
        <v>1</v>
      </c>
      <c r="I2308"/>
      <c r="J2308" t="s">
        <v>86</v>
      </c>
      <c r="K2308">
        <v>68</v>
      </c>
      <c r="L2308" s="24">
        <v>172.72</v>
      </c>
      <c r="M2308">
        <v>76</v>
      </c>
      <c r="N2308" s="24">
        <v>193.04</v>
      </c>
      <c r="O2308" s="24">
        <v>1</v>
      </c>
      <c r="P2308" t="s">
        <v>101</v>
      </c>
      <c r="R2308"/>
      <c r="S2308" t="s">
        <v>103</v>
      </c>
    </row>
    <row r="2309" spans="1:19" x14ac:dyDescent="0.35">
      <c r="A2309" s="23">
        <v>41102</v>
      </c>
      <c r="B2309" s="25">
        <v>2012</v>
      </c>
      <c r="C2309" s="25">
        <v>7</v>
      </c>
      <c r="D2309" s="25">
        <v>12</v>
      </c>
      <c r="E2309" t="s">
        <v>1167</v>
      </c>
      <c r="F2309" s="25">
        <v>1</v>
      </c>
      <c r="I2309"/>
      <c r="J2309" t="s">
        <v>86</v>
      </c>
      <c r="K2309">
        <v>60</v>
      </c>
      <c r="L2309" s="24">
        <v>152.4</v>
      </c>
      <c r="M2309">
        <v>63</v>
      </c>
      <c r="N2309" s="24">
        <v>160.02000000000001</v>
      </c>
      <c r="O2309" s="24">
        <v>1</v>
      </c>
      <c r="P2309" t="s">
        <v>101</v>
      </c>
      <c r="R2309"/>
    </row>
    <row r="2310" spans="1:19" x14ac:dyDescent="0.35">
      <c r="A2310" s="23">
        <v>41102</v>
      </c>
      <c r="B2310" s="25">
        <v>2012</v>
      </c>
      <c r="C2310" s="25">
        <v>7</v>
      </c>
      <c r="D2310" s="25">
        <v>12</v>
      </c>
      <c r="E2310" t="s">
        <v>1168</v>
      </c>
      <c r="F2310" s="25">
        <v>1</v>
      </c>
      <c r="I2310"/>
      <c r="J2310" t="s">
        <v>87</v>
      </c>
      <c r="K2310">
        <v>70</v>
      </c>
      <c r="L2310" s="24">
        <v>177.8</v>
      </c>
      <c r="M2310">
        <v>78</v>
      </c>
      <c r="N2310" s="24">
        <v>198.12</v>
      </c>
      <c r="O2310" s="24">
        <v>1</v>
      </c>
      <c r="P2310" t="s">
        <v>101</v>
      </c>
      <c r="R2310"/>
    </row>
    <row r="2311" spans="1:19" x14ac:dyDescent="0.35">
      <c r="A2311" s="23">
        <v>41102</v>
      </c>
      <c r="B2311" s="25">
        <v>2012</v>
      </c>
      <c r="C2311" s="25">
        <v>7</v>
      </c>
      <c r="D2311" s="25">
        <v>12</v>
      </c>
      <c r="E2311" t="s">
        <v>1164</v>
      </c>
      <c r="F2311" s="25">
        <v>1</v>
      </c>
      <c r="I2311"/>
      <c r="J2311" t="s">
        <v>87</v>
      </c>
      <c r="K2311">
        <v>61</v>
      </c>
      <c r="L2311" s="24">
        <v>154.94</v>
      </c>
      <c r="M2311">
        <v>68</v>
      </c>
      <c r="N2311" s="24">
        <v>172.72</v>
      </c>
      <c r="O2311" s="24">
        <v>1</v>
      </c>
      <c r="P2311" t="s">
        <v>101</v>
      </c>
      <c r="R2311"/>
    </row>
    <row r="2312" spans="1:19" x14ac:dyDescent="0.35">
      <c r="A2312" s="23">
        <v>41102</v>
      </c>
      <c r="B2312" s="25">
        <v>2012</v>
      </c>
      <c r="C2312" s="25">
        <v>7</v>
      </c>
      <c r="D2312" s="25">
        <v>12</v>
      </c>
      <c r="E2312" t="s">
        <v>1164</v>
      </c>
      <c r="F2312" s="25">
        <v>1</v>
      </c>
      <c r="G2312" s="25" t="s">
        <v>1064</v>
      </c>
      <c r="H2312" s="25" t="s">
        <v>1003</v>
      </c>
      <c r="I2312">
        <v>187018</v>
      </c>
      <c r="J2312" t="s">
        <v>87</v>
      </c>
      <c r="K2312">
        <v>62</v>
      </c>
      <c r="L2312" s="24">
        <v>157.47999999999999</v>
      </c>
      <c r="M2312">
        <v>68</v>
      </c>
      <c r="N2312" s="24">
        <v>172.72</v>
      </c>
      <c r="O2312" s="24">
        <v>0</v>
      </c>
      <c r="P2312" t="s">
        <v>102</v>
      </c>
      <c r="R2312">
        <v>1</v>
      </c>
      <c r="S2312" t="s">
        <v>103</v>
      </c>
    </row>
    <row r="2313" spans="1:19" x14ac:dyDescent="0.35">
      <c r="A2313" s="23">
        <v>41102</v>
      </c>
      <c r="B2313" s="25">
        <v>2012</v>
      </c>
      <c r="C2313" s="25">
        <v>7</v>
      </c>
      <c r="D2313" s="25">
        <v>12</v>
      </c>
      <c r="E2313" t="s">
        <v>1164</v>
      </c>
      <c r="F2313" s="25">
        <v>1</v>
      </c>
      <c r="I2313"/>
      <c r="J2313" t="s">
        <v>87</v>
      </c>
      <c r="K2313">
        <v>71</v>
      </c>
      <c r="L2313" s="24">
        <v>180.34</v>
      </c>
      <c r="M2313">
        <v>80</v>
      </c>
      <c r="N2313" s="24">
        <v>203.2</v>
      </c>
      <c r="O2313" s="24">
        <v>1</v>
      </c>
      <c r="P2313" t="s">
        <v>101</v>
      </c>
      <c r="R2313"/>
      <c r="S2313" t="s">
        <v>103</v>
      </c>
    </row>
    <row r="2314" spans="1:19" x14ac:dyDescent="0.35">
      <c r="A2314" s="23">
        <v>41102</v>
      </c>
      <c r="B2314" s="25">
        <v>2012</v>
      </c>
      <c r="C2314" s="25">
        <v>7</v>
      </c>
      <c r="D2314" s="25">
        <v>12</v>
      </c>
      <c r="E2314" t="s">
        <v>1164</v>
      </c>
      <c r="F2314" s="25">
        <v>1</v>
      </c>
      <c r="G2314" s="25" t="s">
        <v>1064</v>
      </c>
      <c r="H2314" s="25" t="s">
        <v>977</v>
      </c>
      <c r="I2314">
        <v>187043</v>
      </c>
      <c r="J2314" t="s">
        <v>87</v>
      </c>
      <c r="K2314">
        <v>66</v>
      </c>
      <c r="L2314" s="24">
        <v>167.64</v>
      </c>
      <c r="M2314">
        <v>75</v>
      </c>
      <c r="N2314" s="24">
        <v>190.5</v>
      </c>
      <c r="O2314" s="24">
        <v>0</v>
      </c>
      <c r="P2314" t="s">
        <v>102</v>
      </c>
      <c r="R2314">
        <v>1</v>
      </c>
    </row>
    <row r="2315" spans="1:19" x14ac:dyDescent="0.35">
      <c r="A2315" s="23">
        <v>41102</v>
      </c>
      <c r="B2315" s="25">
        <v>2012</v>
      </c>
      <c r="C2315" s="25">
        <v>7</v>
      </c>
      <c r="D2315" s="25">
        <v>12</v>
      </c>
      <c r="E2315" t="s">
        <v>93</v>
      </c>
      <c r="F2315" s="25">
        <v>1</v>
      </c>
      <c r="I2315"/>
      <c r="J2315" t="s">
        <v>87</v>
      </c>
      <c r="K2315">
        <v>65</v>
      </c>
      <c r="L2315" s="24">
        <v>165.1</v>
      </c>
      <c r="M2315">
        <v>73</v>
      </c>
      <c r="N2315" s="24">
        <v>185.42</v>
      </c>
      <c r="O2315" s="24">
        <v>1</v>
      </c>
      <c r="P2315" t="s">
        <v>101</v>
      </c>
      <c r="R2315"/>
    </row>
    <row r="2316" spans="1:19" x14ac:dyDescent="0.35">
      <c r="A2316" s="23">
        <v>41103</v>
      </c>
      <c r="B2316" s="25">
        <v>2012</v>
      </c>
      <c r="C2316" s="25">
        <v>7</v>
      </c>
      <c r="D2316" s="25">
        <v>13</v>
      </c>
      <c r="E2316" t="s">
        <v>95</v>
      </c>
      <c r="F2316" s="25">
        <v>1</v>
      </c>
      <c r="G2316" s="25" t="s">
        <v>1064</v>
      </c>
      <c r="H2316" s="25" t="s">
        <v>338</v>
      </c>
      <c r="I2316">
        <v>187087</v>
      </c>
      <c r="J2316" t="s">
        <v>87</v>
      </c>
      <c r="K2316">
        <v>70</v>
      </c>
      <c r="L2316" s="24">
        <v>177.8</v>
      </c>
      <c r="M2316">
        <v>77</v>
      </c>
      <c r="N2316" s="24">
        <v>195.58</v>
      </c>
      <c r="O2316" s="24">
        <v>0</v>
      </c>
      <c r="P2316" t="s">
        <v>102</v>
      </c>
      <c r="R2316">
        <v>1</v>
      </c>
      <c r="S2316" t="s">
        <v>103</v>
      </c>
    </row>
    <row r="2317" spans="1:19" x14ac:dyDescent="0.35">
      <c r="A2317" s="23">
        <v>41103</v>
      </c>
      <c r="B2317" s="25">
        <v>2012</v>
      </c>
      <c r="C2317" s="25">
        <v>7</v>
      </c>
      <c r="D2317" s="25">
        <v>13</v>
      </c>
      <c r="E2317" t="s">
        <v>95</v>
      </c>
      <c r="F2317" s="25">
        <v>1</v>
      </c>
      <c r="I2317"/>
      <c r="J2317" t="s">
        <v>87</v>
      </c>
      <c r="K2317">
        <v>67</v>
      </c>
      <c r="L2317" s="24">
        <v>170.18</v>
      </c>
      <c r="M2317">
        <v>75</v>
      </c>
      <c r="N2317" s="24">
        <v>190.5</v>
      </c>
      <c r="O2317" s="24">
        <v>1</v>
      </c>
      <c r="P2317" t="s">
        <v>101</v>
      </c>
      <c r="R2317"/>
      <c r="S2317" t="s">
        <v>103</v>
      </c>
    </row>
    <row r="2318" spans="1:19" x14ac:dyDescent="0.35">
      <c r="A2318" s="23">
        <v>41103</v>
      </c>
      <c r="B2318" s="25">
        <v>2012</v>
      </c>
      <c r="C2318" s="25">
        <v>7</v>
      </c>
      <c r="D2318" s="25">
        <v>13</v>
      </c>
      <c r="E2318" t="s">
        <v>95</v>
      </c>
      <c r="F2318" s="25">
        <v>1</v>
      </c>
      <c r="I2318"/>
      <c r="J2318" t="s">
        <v>86</v>
      </c>
      <c r="K2318">
        <v>70</v>
      </c>
      <c r="L2318" s="24">
        <v>177.8</v>
      </c>
      <c r="M2318">
        <v>79</v>
      </c>
      <c r="N2318" s="24">
        <v>200.66</v>
      </c>
      <c r="O2318" s="24">
        <v>1</v>
      </c>
      <c r="P2318" t="s">
        <v>101</v>
      </c>
      <c r="R2318"/>
    </row>
    <row r="2319" spans="1:19" x14ac:dyDescent="0.35">
      <c r="A2319" s="23">
        <v>41103</v>
      </c>
      <c r="B2319" s="25">
        <v>2012</v>
      </c>
      <c r="C2319" s="25">
        <v>7</v>
      </c>
      <c r="D2319" s="25">
        <v>13</v>
      </c>
      <c r="E2319" t="s">
        <v>95</v>
      </c>
      <c r="F2319" s="25">
        <v>1</v>
      </c>
      <c r="I2319"/>
      <c r="J2319" t="s">
        <v>87</v>
      </c>
      <c r="K2319">
        <v>68</v>
      </c>
      <c r="L2319" s="24">
        <v>172.72</v>
      </c>
      <c r="M2319">
        <v>74</v>
      </c>
      <c r="N2319" s="24">
        <v>187.96</v>
      </c>
      <c r="O2319" s="24">
        <v>1</v>
      </c>
      <c r="P2319" t="s">
        <v>101</v>
      </c>
      <c r="R2319"/>
    </row>
    <row r="2320" spans="1:19" x14ac:dyDescent="0.35">
      <c r="A2320" s="23">
        <v>41103</v>
      </c>
      <c r="B2320" s="25">
        <v>2012</v>
      </c>
      <c r="C2320" s="25">
        <v>7</v>
      </c>
      <c r="D2320" s="25">
        <v>13</v>
      </c>
      <c r="E2320" t="s">
        <v>1147</v>
      </c>
      <c r="F2320" s="25">
        <v>1</v>
      </c>
      <c r="I2320"/>
      <c r="J2320" t="s">
        <v>87</v>
      </c>
      <c r="K2320">
        <v>66</v>
      </c>
      <c r="L2320" s="24">
        <v>167.64</v>
      </c>
      <c r="M2320">
        <v>74</v>
      </c>
      <c r="N2320" s="24">
        <v>187.96</v>
      </c>
      <c r="O2320" s="24">
        <v>1</v>
      </c>
      <c r="P2320" t="s">
        <v>101</v>
      </c>
      <c r="R2320"/>
    </row>
    <row r="2321" spans="1:19" x14ac:dyDescent="0.35">
      <c r="A2321" s="23">
        <v>41103</v>
      </c>
      <c r="B2321" s="25">
        <v>2012</v>
      </c>
      <c r="C2321" s="25">
        <v>7</v>
      </c>
      <c r="D2321" s="25">
        <v>13</v>
      </c>
      <c r="E2321" t="s">
        <v>1147</v>
      </c>
      <c r="F2321" s="25">
        <v>1</v>
      </c>
      <c r="G2321" s="25" t="s">
        <v>1064</v>
      </c>
      <c r="H2321" s="25" t="s">
        <v>1006</v>
      </c>
      <c r="I2321">
        <v>187022</v>
      </c>
      <c r="J2321" t="s">
        <v>87</v>
      </c>
      <c r="K2321">
        <v>72</v>
      </c>
      <c r="L2321" s="24">
        <v>182.88</v>
      </c>
      <c r="M2321">
        <v>79</v>
      </c>
      <c r="N2321" s="24">
        <v>200.66</v>
      </c>
      <c r="O2321" s="24">
        <v>1</v>
      </c>
      <c r="P2321" t="s">
        <v>101</v>
      </c>
      <c r="R2321">
        <v>1</v>
      </c>
      <c r="S2321" s="49"/>
    </row>
    <row r="2322" spans="1:19" x14ac:dyDescent="0.35">
      <c r="A2322" s="23">
        <v>41103</v>
      </c>
      <c r="B2322" s="25">
        <v>2012</v>
      </c>
      <c r="C2322" s="25">
        <v>7</v>
      </c>
      <c r="D2322" s="25">
        <v>13</v>
      </c>
      <c r="E2322" t="s">
        <v>1167</v>
      </c>
      <c r="F2322" s="25">
        <v>1</v>
      </c>
      <c r="I2322"/>
      <c r="J2322" t="s">
        <v>87</v>
      </c>
      <c r="K2322">
        <v>74</v>
      </c>
      <c r="L2322" s="24">
        <v>187.96</v>
      </c>
      <c r="M2322">
        <v>82</v>
      </c>
      <c r="N2322" s="24">
        <v>208.28</v>
      </c>
      <c r="O2322" s="24">
        <v>1</v>
      </c>
      <c r="P2322" t="s">
        <v>101</v>
      </c>
      <c r="R2322"/>
      <c r="S2322" t="s">
        <v>103</v>
      </c>
    </row>
    <row r="2323" spans="1:19" x14ac:dyDescent="0.35">
      <c r="A2323" s="23">
        <v>41103</v>
      </c>
      <c r="B2323" s="25">
        <v>2012</v>
      </c>
      <c r="C2323" s="25">
        <v>7</v>
      </c>
      <c r="D2323" s="25">
        <v>13</v>
      </c>
      <c r="E2323" t="s">
        <v>119</v>
      </c>
      <c r="F2323" s="25">
        <v>1</v>
      </c>
      <c r="I2323"/>
      <c r="J2323" t="s">
        <v>86</v>
      </c>
      <c r="K2323">
        <v>66</v>
      </c>
      <c r="L2323" s="24">
        <v>167.64</v>
      </c>
      <c r="M2323">
        <v>73</v>
      </c>
      <c r="N2323" s="24">
        <v>185.42</v>
      </c>
      <c r="O2323" s="24">
        <v>1</v>
      </c>
      <c r="P2323" t="s">
        <v>101</v>
      </c>
      <c r="R2323"/>
      <c r="S2323" t="s">
        <v>103</v>
      </c>
    </row>
    <row r="2324" spans="1:19" x14ac:dyDescent="0.35">
      <c r="A2324" s="23">
        <v>41103</v>
      </c>
      <c r="B2324" s="25">
        <v>2012</v>
      </c>
      <c r="C2324" s="25">
        <v>7</v>
      </c>
      <c r="D2324" s="25">
        <v>13</v>
      </c>
      <c r="E2324" t="s">
        <v>119</v>
      </c>
      <c r="F2324" s="25">
        <v>1</v>
      </c>
      <c r="I2324"/>
      <c r="J2324" t="s">
        <v>86</v>
      </c>
      <c r="K2324">
        <v>62</v>
      </c>
      <c r="L2324" s="24">
        <v>157.47999999999999</v>
      </c>
      <c r="M2324">
        <v>68</v>
      </c>
      <c r="N2324" s="24">
        <v>172.72</v>
      </c>
      <c r="O2324" s="24">
        <v>1</v>
      </c>
      <c r="P2324" t="s">
        <v>101</v>
      </c>
      <c r="R2324"/>
      <c r="S2324" t="s">
        <v>1169</v>
      </c>
    </row>
    <row r="2325" spans="1:19" x14ac:dyDescent="0.35">
      <c r="A2325" s="23">
        <v>41103</v>
      </c>
      <c r="B2325" s="25">
        <v>2012</v>
      </c>
      <c r="C2325" s="25">
        <v>7</v>
      </c>
      <c r="D2325" s="25">
        <v>13</v>
      </c>
      <c r="E2325" t="s">
        <v>1168</v>
      </c>
      <c r="F2325" s="25">
        <v>1</v>
      </c>
      <c r="I2325"/>
      <c r="J2325" t="s">
        <v>87</v>
      </c>
      <c r="K2325">
        <v>72</v>
      </c>
      <c r="L2325" s="24">
        <v>182.88</v>
      </c>
      <c r="M2325">
        <v>81</v>
      </c>
      <c r="N2325" s="24">
        <v>205.74</v>
      </c>
      <c r="O2325" s="24">
        <v>1</v>
      </c>
      <c r="P2325" t="s">
        <v>101</v>
      </c>
      <c r="R2325"/>
      <c r="S2325" t="s">
        <v>103</v>
      </c>
    </row>
    <row r="2326" spans="1:19" x14ac:dyDescent="0.35">
      <c r="A2326" s="23">
        <v>41104</v>
      </c>
      <c r="B2326" s="25">
        <v>2012</v>
      </c>
      <c r="C2326" s="25">
        <v>7</v>
      </c>
      <c r="D2326" s="25">
        <v>14</v>
      </c>
      <c r="E2326" t="s">
        <v>97</v>
      </c>
      <c r="F2326" s="25">
        <v>1</v>
      </c>
      <c r="I2326"/>
      <c r="J2326" t="s">
        <v>87</v>
      </c>
      <c r="K2326">
        <v>78</v>
      </c>
      <c r="L2326" s="24">
        <v>198.12</v>
      </c>
      <c r="M2326">
        <v>88</v>
      </c>
      <c r="N2326" s="24">
        <v>223.52</v>
      </c>
      <c r="O2326" s="24">
        <v>1</v>
      </c>
      <c r="P2326" t="s">
        <v>101</v>
      </c>
      <c r="R2326"/>
      <c r="S2326" t="s">
        <v>103</v>
      </c>
    </row>
    <row r="2327" spans="1:19" x14ac:dyDescent="0.35">
      <c r="A2327" s="23">
        <v>41104</v>
      </c>
      <c r="B2327" s="25">
        <v>2012</v>
      </c>
      <c r="C2327" s="25">
        <v>7</v>
      </c>
      <c r="D2327" s="25">
        <v>14</v>
      </c>
      <c r="E2327" t="s">
        <v>97</v>
      </c>
      <c r="F2327" s="25">
        <v>1</v>
      </c>
      <c r="I2327"/>
      <c r="J2327" t="s">
        <v>87</v>
      </c>
      <c r="K2327">
        <v>73</v>
      </c>
      <c r="L2327" s="24">
        <v>185.42</v>
      </c>
      <c r="M2327">
        <v>82</v>
      </c>
      <c r="N2327" s="24">
        <v>208.28</v>
      </c>
      <c r="O2327" s="24">
        <v>1</v>
      </c>
      <c r="P2327" t="s">
        <v>101</v>
      </c>
      <c r="R2327"/>
    </row>
    <row r="2328" spans="1:19" x14ac:dyDescent="0.35">
      <c r="A2328" s="23">
        <v>41104</v>
      </c>
      <c r="B2328" s="25">
        <v>2012</v>
      </c>
      <c r="C2328" s="25">
        <v>7</v>
      </c>
      <c r="D2328" s="25">
        <v>14</v>
      </c>
      <c r="E2328" t="s">
        <v>97</v>
      </c>
      <c r="F2328" s="25">
        <v>1</v>
      </c>
      <c r="I2328"/>
      <c r="J2328" t="s">
        <v>86</v>
      </c>
      <c r="K2328">
        <v>71</v>
      </c>
      <c r="L2328" s="24">
        <v>180.34</v>
      </c>
      <c r="M2328">
        <v>79</v>
      </c>
      <c r="N2328" s="24">
        <v>200.66</v>
      </c>
      <c r="O2328" s="24">
        <v>1</v>
      </c>
      <c r="P2328" t="s">
        <v>101</v>
      </c>
      <c r="R2328"/>
    </row>
    <row r="2329" spans="1:19" x14ac:dyDescent="0.35">
      <c r="A2329" s="23">
        <v>41104</v>
      </c>
      <c r="B2329" s="25">
        <v>2012</v>
      </c>
      <c r="C2329" s="25">
        <v>7</v>
      </c>
      <c r="D2329" s="25">
        <v>14</v>
      </c>
      <c r="E2329" t="s">
        <v>97</v>
      </c>
      <c r="F2329" s="25">
        <v>1</v>
      </c>
      <c r="I2329"/>
      <c r="J2329" t="s">
        <v>87</v>
      </c>
      <c r="K2329">
        <v>74</v>
      </c>
      <c r="L2329" s="24">
        <v>187.96</v>
      </c>
      <c r="M2329">
        <v>83</v>
      </c>
      <c r="N2329" s="24">
        <v>210.82</v>
      </c>
      <c r="O2329" s="24">
        <v>1</v>
      </c>
      <c r="P2329" t="s">
        <v>101</v>
      </c>
      <c r="R2329"/>
      <c r="S2329" t="s">
        <v>103</v>
      </c>
    </row>
    <row r="2330" spans="1:19" x14ac:dyDescent="0.35">
      <c r="A2330" s="23">
        <v>41104</v>
      </c>
      <c r="B2330" s="25">
        <v>2012</v>
      </c>
      <c r="C2330" s="25">
        <v>7</v>
      </c>
      <c r="D2330" s="25">
        <v>14</v>
      </c>
      <c r="E2330" t="s">
        <v>97</v>
      </c>
      <c r="F2330" s="25">
        <v>1</v>
      </c>
      <c r="G2330" s="25" t="s">
        <v>1064</v>
      </c>
      <c r="H2330" s="25" t="s">
        <v>339</v>
      </c>
      <c r="I2330">
        <v>187088</v>
      </c>
      <c r="J2330" t="s">
        <v>90</v>
      </c>
      <c r="K2330">
        <v>37</v>
      </c>
      <c r="L2330" s="24">
        <v>93.98</v>
      </c>
      <c r="M2330">
        <v>43</v>
      </c>
      <c r="N2330" s="24">
        <v>109.22</v>
      </c>
      <c r="O2330" s="24">
        <v>0</v>
      </c>
      <c r="P2330" t="s">
        <v>102</v>
      </c>
      <c r="R2330"/>
    </row>
    <row r="2331" spans="1:19" x14ac:dyDescent="0.35">
      <c r="A2331" s="23">
        <v>41104</v>
      </c>
      <c r="B2331" s="25">
        <v>2012</v>
      </c>
      <c r="C2331" s="25">
        <v>7</v>
      </c>
      <c r="D2331" s="25">
        <v>14</v>
      </c>
      <c r="E2331" t="s">
        <v>1147</v>
      </c>
      <c r="F2331" s="25">
        <v>1</v>
      </c>
      <c r="G2331" s="25" t="s">
        <v>1064</v>
      </c>
      <c r="H2331" s="25" t="s">
        <v>338</v>
      </c>
      <c r="I2331">
        <v>187087</v>
      </c>
      <c r="J2331" t="s">
        <v>87</v>
      </c>
      <c r="K2331">
        <v>70</v>
      </c>
      <c r="L2331" s="24">
        <v>177.8</v>
      </c>
      <c r="M2331">
        <v>77</v>
      </c>
      <c r="N2331" s="24">
        <v>195.58</v>
      </c>
      <c r="O2331" s="24">
        <v>1</v>
      </c>
      <c r="P2331" t="s">
        <v>101</v>
      </c>
      <c r="R2331">
        <v>1</v>
      </c>
    </row>
    <row r="2332" spans="1:19" x14ac:dyDescent="0.35">
      <c r="A2332" s="23">
        <v>41104</v>
      </c>
      <c r="B2332" s="25">
        <v>2012</v>
      </c>
      <c r="C2332" s="25">
        <v>7</v>
      </c>
      <c r="D2332" s="25">
        <v>14</v>
      </c>
      <c r="E2332" t="s">
        <v>1167</v>
      </c>
      <c r="F2332" s="25">
        <v>1</v>
      </c>
      <c r="I2332"/>
      <c r="J2332" t="s">
        <v>86</v>
      </c>
      <c r="K2332">
        <v>68</v>
      </c>
      <c r="L2332" s="24">
        <v>172.72</v>
      </c>
      <c r="M2332">
        <v>76</v>
      </c>
      <c r="N2332" s="24">
        <v>193.04</v>
      </c>
      <c r="O2332" s="24">
        <v>1</v>
      </c>
      <c r="P2332" t="s">
        <v>101</v>
      </c>
      <c r="R2332"/>
    </row>
    <row r="2333" spans="1:19" x14ac:dyDescent="0.35">
      <c r="A2333" s="23">
        <v>41104</v>
      </c>
      <c r="B2333" s="25">
        <v>2012</v>
      </c>
      <c r="C2333" s="25">
        <v>7</v>
      </c>
      <c r="D2333" s="25">
        <v>14</v>
      </c>
      <c r="E2333" t="s">
        <v>1164</v>
      </c>
      <c r="F2333" s="25">
        <v>1</v>
      </c>
      <c r="G2333" s="25" t="s">
        <v>1064</v>
      </c>
      <c r="H2333" s="25" t="s">
        <v>977</v>
      </c>
      <c r="I2333">
        <v>187043</v>
      </c>
      <c r="J2333" t="s">
        <v>87</v>
      </c>
      <c r="K2333">
        <v>65</v>
      </c>
      <c r="L2333" s="24">
        <v>165.1</v>
      </c>
      <c r="M2333">
        <v>74</v>
      </c>
      <c r="N2333" s="24">
        <v>187.96</v>
      </c>
      <c r="O2333" s="24">
        <v>1</v>
      </c>
      <c r="P2333" t="s">
        <v>101</v>
      </c>
      <c r="R2333">
        <v>1</v>
      </c>
    </row>
    <row r="2334" spans="1:19" x14ac:dyDescent="0.35">
      <c r="A2334" s="23">
        <v>41104</v>
      </c>
      <c r="B2334" s="25">
        <v>2012</v>
      </c>
      <c r="C2334" s="25">
        <v>7</v>
      </c>
      <c r="D2334" s="25">
        <v>14</v>
      </c>
      <c r="E2334" t="s">
        <v>1163</v>
      </c>
      <c r="F2334" s="25">
        <v>1</v>
      </c>
      <c r="I2334"/>
      <c r="J2334" t="s">
        <v>86</v>
      </c>
      <c r="K2334">
        <v>68</v>
      </c>
      <c r="L2334" s="24">
        <v>172.72</v>
      </c>
      <c r="M2334">
        <v>76</v>
      </c>
      <c r="N2334" s="24">
        <v>193.04</v>
      </c>
      <c r="O2334" s="24">
        <v>1</v>
      </c>
      <c r="P2334" t="s">
        <v>101</v>
      </c>
      <c r="R2334"/>
    </row>
    <row r="2335" spans="1:19" x14ac:dyDescent="0.35">
      <c r="A2335" s="23">
        <v>41104</v>
      </c>
      <c r="B2335" s="25">
        <v>2012</v>
      </c>
      <c r="C2335" s="25">
        <v>7</v>
      </c>
      <c r="D2335" s="25">
        <v>14</v>
      </c>
      <c r="E2335" t="s">
        <v>1168</v>
      </c>
      <c r="F2335" s="25">
        <v>1</v>
      </c>
      <c r="I2335"/>
      <c r="J2335" t="s">
        <v>86</v>
      </c>
      <c r="K2335">
        <v>63</v>
      </c>
      <c r="L2335" s="24">
        <v>160.02000000000001</v>
      </c>
      <c r="M2335">
        <v>69</v>
      </c>
      <c r="N2335" s="24">
        <v>175.26</v>
      </c>
      <c r="O2335" s="24">
        <v>1</v>
      </c>
      <c r="P2335" t="s">
        <v>101</v>
      </c>
      <c r="R2335"/>
    </row>
    <row r="2336" spans="1:19" x14ac:dyDescent="0.35">
      <c r="A2336" s="23">
        <v>41104</v>
      </c>
      <c r="B2336" s="25">
        <v>2012</v>
      </c>
      <c r="C2336" s="25">
        <v>7</v>
      </c>
      <c r="D2336" s="25">
        <v>14</v>
      </c>
      <c r="E2336" t="s">
        <v>93</v>
      </c>
      <c r="F2336" s="25">
        <v>1</v>
      </c>
      <c r="I2336"/>
      <c r="J2336" t="s">
        <v>86</v>
      </c>
      <c r="K2336">
        <v>65</v>
      </c>
      <c r="L2336" s="24">
        <v>165.1</v>
      </c>
      <c r="M2336">
        <v>72</v>
      </c>
      <c r="N2336" s="24">
        <v>182.88</v>
      </c>
      <c r="O2336" s="24">
        <v>1</v>
      </c>
      <c r="P2336" t="s">
        <v>101</v>
      </c>
      <c r="R2336"/>
    </row>
    <row r="2337" spans="1:19" x14ac:dyDescent="0.35">
      <c r="A2337" s="23">
        <v>41105</v>
      </c>
      <c r="B2337" s="25">
        <v>2012</v>
      </c>
      <c r="C2337" s="25">
        <v>7</v>
      </c>
      <c r="D2337" s="25">
        <v>15</v>
      </c>
      <c r="E2337" t="s">
        <v>123</v>
      </c>
      <c r="F2337" s="25">
        <v>1</v>
      </c>
      <c r="G2337" s="25" t="s">
        <v>1064</v>
      </c>
      <c r="H2337" s="25" t="s">
        <v>340</v>
      </c>
      <c r="I2337">
        <v>187089</v>
      </c>
      <c r="J2337" t="s">
        <v>86</v>
      </c>
      <c r="K2337">
        <v>61</v>
      </c>
      <c r="L2337" s="24">
        <v>154.94</v>
      </c>
      <c r="M2337">
        <v>68</v>
      </c>
      <c r="N2337" s="24">
        <v>172.72</v>
      </c>
      <c r="O2337" s="24">
        <v>0</v>
      </c>
      <c r="P2337" t="s">
        <v>102</v>
      </c>
      <c r="R2337"/>
    </row>
    <row r="2338" spans="1:19" x14ac:dyDescent="0.35">
      <c r="A2338" s="23">
        <v>41105</v>
      </c>
      <c r="B2338" s="25">
        <v>2012</v>
      </c>
      <c r="C2338" s="25">
        <v>7</v>
      </c>
      <c r="D2338" s="25">
        <v>15</v>
      </c>
      <c r="E2338" t="s">
        <v>123</v>
      </c>
      <c r="F2338" s="25">
        <v>1</v>
      </c>
      <c r="I2338"/>
      <c r="J2338" t="s">
        <v>86</v>
      </c>
      <c r="K2338">
        <v>66</v>
      </c>
      <c r="L2338" s="24">
        <v>167.64</v>
      </c>
      <c r="M2338">
        <v>74</v>
      </c>
      <c r="N2338" s="24">
        <v>187.96</v>
      </c>
      <c r="O2338" s="24">
        <v>1</v>
      </c>
      <c r="P2338" t="s">
        <v>101</v>
      </c>
      <c r="R2338"/>
    </row>
    <row r="2339" spans="1:19" x14ac:dyDescent="0.35">
      <c r="A2339" s="23">
        <v>41105</v>
      </c>
      <c r="B2339" s="25">
        <v>2012</v>
      </c>
      <c r="C2339" s="25">
        <v>7</v>
      </c>
      <c r="D2339" s="25">
        <v>15</v>
      </c>
      <c r="E2339" t="s">
        <v>123</v>
      </c>
      <c r="F2339" s="25">
        <v>1</v>
      </c>
      <c r="G2339" s="25" t="s">
        <v>1064</v>
      </c>
      <c r="H2339" s="25" t="s">
        <v>341</v>
      </c>
      <c r="I2339">
        <v>187090</v>
      </c>
      <c r="J2339" t="s">
        <v>86</v>
      </c>
      <c r="K2339">
        <v>60</v>
      </c>
      <c r="L2339" s="24">
        <v>152.4</v>
      </c>
      <c r="M2339">
        <v>67</v>
      </c>
      <c r="N2339" s="24">
        <v>170.18</v>
      </c>
      <c r="O2339" s="24">
        <v>0</v>
      </c>
      <c r="P2339" t="s">
        <v>102</v>
      </c>
      <c r="R2339"/>
    </row>
    <row r="2340" spans="1:19" x14ac:dyDescent="0.35">
      <c r="A2340" s="23">
        <v>41105</v>
      </c>
      <c r="B2340" s="25">
        <v>2012</v>
      </c>
      <c r="C2340" s="25">
        <v>7</v>
      </c>
      <c r="D2340" s="25">
        <v>15</v>
      </c>
      <c r="E2340" t="s">
        <v>94</v>
      </c>
      <c r="F2340" s="25">
        <v>1</v>
      </c>
      <c r="I2340"/>
      <c r="J2340" t="s">
        <v>86</v>
      </c>
      <c r="K2340">
        <v>73</v>
      </c>
      <c r="L2340" s="24">
        <v>185.42</v>
      </c>
      <c r="M2340">
        <v>80</v>
      </c>
      <c r="N2340" s="24">
        <v>203.2</v>
      </c>
      <c r="O2340" s="24">
        <v>1</v>
      </c>
      <c r="P2340" t="s">
        <v>101</v>
      </c>
      <c r="R2340"/>
    </row>
    <row r="2341" spans="1:19" x14ac:dyDescent="0.35">
      <c r="A2341" s="23">
        <v>41105</v>
      </c>
      <c r="B2341" s="25">
        <v>2012</v>
      </c>
      <c r="C2341" s="25">
        <v>7</v>
      </c>
      <c r="D2341" s="25">
        <v>15</v>
      </c>
      <c r="E2341" t="s">
        <v>1167</v>
      </c>
      <c r="F2341" s="25">
        <v>1</v>
      </c>
      <c r="I2341"/>
      <c r="J2341" t="s">
        <v>87</v>
      </c>
      <c r="K2341">
        <v>70</v>
      </c>
      <c r="L2341" s="24">
        <v>177.8</v>
      </c>
      <c r="M2341">
        <v>79</v>
      </c>
      <c r="N2341" s="24">
        <v>200.66</v>
      </c>
      <c r="O2341" s="24">
        <v>1</v>
      </c>
      <c r="P2341" t="s">
        <v>101</v>
      </c>
      <c r="R2341"/>
    </row>
    <row r="2342" spans="1:19" x14ac:dyDescent="0.35">
      <c r="A2342" s="23">
        <v>41105</v>
      </c>
      <c r="B2342" s="25">
        <v>2012</v>
      </c>
      <c r="C2342" s="25">
        <v>7</v>
      </c>
      <c r="D2342" s="25">
        <v>15</v>
      </c>
      <c r="E2342" t="s">
        <v>932</v>
      </c>
      <c r="F2342" s="25">
        <v>1</v>
      </c>
      <c r="I2342"/>
      <c r="J2342" t="s">
        <v>87</v>
      </c>
      <c r="K2342">
        <v>74</v>
      </c>
      <c r="L2342" s="24">
        <v>187.96</v>
      </c>
      <c r="M2342">
        <v>83</v>
      </c>
      <c r="N2342" s="24">
        <v>210.82</v>
      </c>
      <c r="O2342" s="24">
        <v>1</v>
      </c>
      <c r="P2342" t="s">
        <v>101</v>
      </c>
      <c r="R2342"/>
      <c r="S2342" t="s">
        <v>103</v>
      </c>
    </row>
    <row r="2343" spans="1:19" x14ac:dyDescent="0.35">
      <c r="A2343" s="23">
        <v>41105</v>
      </c>
      <c r="B2343" s="25">
        <v>2012</v>
      </c>
      <c r="C2343" s="25">
        <v>7</v>
      </c>
      <c r="D2343" s="25">
        <v>15</v>
      </c>
      <c r="E2343" t="s">
        <v>932</v>
      </c>
      <c r="F2343" s="25">
        <v>1</v>
      </c>
      <c r="I2343"/>
      <c r="J2343" t="s">
        <v>87</v>
      </c>
      <c r="K2343">
        <v>76</v>
      </c>
      <c r="L2343" s="24">
        <v>193.04</v>
      </c>
      <c r="M2343">
        <v>85</v>
      </c>
      <c r="N2343" s="24">
        <v>215.9</v>
      </c>
      <c r="O2343" s="24">
        <v>1</v>
      </c>
      <c r="P2343" t="s">
        <v>101</v>
      </c>
      <c r="R2343"/>
    </row>
    <row r="2344" spans="1:19" x14ac:dyDescent="0.35">
      <c r="A2344" s="23">
        <v>41105</v>
      </c>
      <c r="B2344" s="25">
        <v>2012</v>
      </c>
      <c r="C2344" s="25">
        <v>7</v>
      </c>
      <c r="D2344" s="25">
        <v>15</v>
      </c>
      <c r="E2344" t="s">
        <v>1170</v>
      </c>
      <c r="F2344" s="25">
        <v>1</v>
      </c>
      <c r="G2344" s="25" t="s">
        <v>1064</v>
      </c>
      <c r="H2344" s="25" t="s">
        <v>342</v>
      </c>
      <c r="I2344">
        <v>187091</v>
      </c>
      <c r="J2344" t="s">
        <v>86</v>
      </c>
      <c r="K2344">
        <v>58</v>
      </c>
      <c r="L2344" s="24">
        <v>147.32</v>
      </c>
      <c r="M2344">
        <v>66</v>
      </c>
      <c r="N2344" s="24">
        <v>167.64</v>
      </c>
      <c r="O2344" s="24">
        <v>0</v>
      </c>
      <c r="P2344" t="s">
        <v>102</v>
      </c>
      <c r="R2344"/>
    </row>
    <row r="2345" spans="1:19" x14ac:dyDescent="0.35">
      <c r="A2345" s="23">
        <v>41105</v>
      </c>
      <c r="B2345" s="25">
        <v>2012</v>
      </c>
      <c r="C2345" s="25">
        <v>7</v>
      </c>
      <c r="D2345" s="25">
        <v>15</v>
      </c>
      <c r="E2345" t="s">
        <v>119</v>
      </c>
      <c r="F2345" s="25">
        <v>1</v>
      </c>
      <c r="I2345"/>
      <c r="J2345" t="s">
        <v>86</v>
      </c>
      <c r="K2345">
        <v>66</v>
      </c>
      <c r="L2345" s="24">
        <v>167.64</v>
      </c>
      <c r="M2345">
        <v>73</v>
      </c>
      <c r="N2345" s="24">
        <v>185.42</v>
      </c>
      <c r="O2345" s="24">
        <v>1</v>
      </c>
      <c r="P2345" t="s">
        <v>101</v>
      </c>
      <c r="R2345"/>
    </row>
    <row r="2346" spans="1:19" x14ac:dyDescent="0.35">
      <c r="A2346" s="23">
        <v>41106</v>
      </c>
      <c r="B2346" s="25">
        <v>2012</v>
      </c>
      <c r="C2346" s="25">
        <v>7</v>
      </c>
      <c r="D2346" s="25">
        <v>16</v>
      </c>
      <c r="E2346" t="s">
        <v>1171</v>
      </c>
      <c r="F2346" s="25">
        <v>1</v>
      </c>
      <c r="I2346"/>
      <c r="J2346" t="s">
        <v>87</v>
      </c>
      <c r="K2346">
        <v>92</v>
      </c>
      <c r="L2346" s="24">
        <v>233.68</v>
      </c>
      <c r="M2346">
        <v>102</v>
      </c>
      <c r="N2346" s="24">
        <v>259.08</v>
      </c>
      <c r="O2346" s="24">
        <v>1</v>
      </c>
      <c r="P2346" t="s">
        <v>101</v>
      </c>
      <c r="R2346"/>
      <c r="S2346" t="s">
        <v>103</v>
      </c>
    </row>
    <row r="2347" spans="1:19" x14ac:dyDescent="0.35">
      <c r="A2347" s="23">
        <v>41106</v>
      </c>
      <c r="B2347" s="25">
        <v>2012</v>
      </c>
      <c r="C2347" s="25">
        <v>7</v>
      </c>
      <c r="D2347" s="25">
        <v>16</v>
      </c>
      <c r="E2347" t="s">
        <v>1171</v>
      </c>
      <c r="F2347" s="25">
        <v>1</v>
      </c>
      <c r="I2347"/>
      <c r="J2347" t="s">
        <v>87</v>
      </c>
      <c r="K2347">
        <v>82</v>
      </c>
      <c r="L2347" s="24">
        <v>208.28</v>
      </c>
      <c r="M2347">
        <v>91</v>
      </c>
      <c r="N2347" s="24">
        <v>231.14</v>
      </c>
      <c r="O2347" s="24">
        <v>1</v>
      </c>
      <c r="P2347" t="s">
        <v>101</v>
      </c>
      <c r="R2347"/>
      <c r="S2347" t="s">
        <v>103</v>
      </c>
    </row>
    <row r="2348" spans="1:19" x14ac:dyDescent="0.35">
      <c r="A2348" s="23">
        <v>41106</v>
      </c>
      <c r="B2348" s="25">
        <v>2012</v>
      </c>
      <c r="C2348" s="25">
        <v>7</v>
      </c>
      <c r="D2348" s="25">
        <v>16</v>
      </c>
      <c r="E2348" t="s">
        <v>123</v>
      </c>
      <c r="F2348" s="25">
        <v>1</v>
      </c>
      <c r="G2348" s="25" t="s">
        <v>1064</v>
      </c>
      <c r="H2348" s="25" t="s">
        <v>1172</v>
      </c>
      <c r="I2348">
        <v>187092</v>
      </c>
      <c r="J2348" t="s">
        <v>86</v>
      </c>
      <c r="K2348">
        <v>61</v>
      </c>
      <c r="L2348" s="24">
        <v>154.94</v>
      </c>
      <c r="M2348">
        <v>70</v>
      </c>
      <c r="N2348" s="24">
        <v>177.8</v>
      </c>
      <c r="O2348" s="24">
        <v>0</v>
      </c>
      <c r="P2348" t="s">
        <v>102</v>
      </c>
      <c r="R2348"/>
      <c r="S2348" t="s">
        <v>103</v>
      </c>
    </row>
    <row r="2349" spans="1:19" x14ac:dyDescent="0.35">
      <c r="A2349" s="23">
        <v>41106</v>
      </c>
      <c r="B2349" s="25">
        <v>2012</v>
      </c>
      <c r="C2349" s="25">
        <v>7</v>
      </c>
      <c r="D2349" s="25">
        <v>16</v>
      </c>
      <c r="E2349" t="s">
        <v>123</v>
      </c>
      <c r="F2349" s="25">
        <v>1</v>
      </c>
      <c r="I2349"/>
      <c r="J2349" t="s">
        <v>87</v>
      </c>
      <c r="K2349">
        <v>80</v>
      </c>
      <c r="L2349" s="24">
        <v>203.2</v>
      </c>
      <c r="M2349">
        <v>89</v>
      </c>
      <c r="N2349" s="24">
        <v>226.06</v>
      </c>
      <c r="O2349" s="24">
        <v>1</v>
      </c>
      <c r="P2349" t="s">
        <v>101</v>
      </c>
      <c r="R2349"/>
      <c r="S2349" t="s">
        <v>103</v>
      </c>
    </row>
    <row r="2350" spans="1:19" x14ac:dyDescent="0.35">
      <c r="A2350" s="23">
        <v>41106</v>
      </c>
      <c r="B2350" s="25">
        <v>2012</v>
      </c>
      <c r="C2350" s="25">
        <v>7</v>
      </c>
      <c r="D2350" s="25">
        <v>16</v>
      </c>
      <c r="E2350" t="s">
        <v>123</v>
      </c>
      <c r="F2350" s="25">
        <v>1</v>
      </c>
      <c r="I2350"/>
      <c r="J2350" t="s">
        <v>86</v>
      </c>
      <c r="K2350">
        <v>68</v>
      </c>
      <c r="L2350" s="24">
        <v>172.72</v>
      </c>
      <c r="M2350">
        <v>74</v>
      </c>
      <c r="N2350" s="24">
        <v>187.96</v>
      </c>
      <c r="O2350" s="24">
        <v>1</v>
      </c>
      <c r="P2350" t="s">
        <v>101</v>
      </c>
      <c r="R2350"/>
    </row>
    <row r="2351" spans="1:19" x14ac:dyDescent="0.35">
      <c r="A2351" s="23">
        <v>41106</v>
      </c>
      <c r="B2351" s="25">
        <v>2012</v>
      </c>
      <c r="C2351" s="25">
        <v>7</v>
      </c>
      <c r="D2351" s="25">
        <v>16</v>
      </c>
      <c r="E2351" t="s">
        <v>1157</v>
      </c>
      <c r="F2351" s="25">
        <v>1</v>
      </c>
      <c r="I2351"/>
      <c r="J2351" t="s">
        <v>86</v>
      </c>
      <c r="K2351">
        <v>72</v>
      </c>
      <c r="L2351" s="24">
        <v>182.88</v>
      </c>
      <c r="M2351">
        <v>78</v>
      </c>
      <c r="N2351" s="24">
        <v>198.12</v>
      </c>
      <c r="O2351" s="24">
        <v>1</v>
      </c>
      <c r="P2351" t="s">
        <v>101</v>
      </c>
      <c r="R2351"/>
    </row>
    <row r="2352" spans="1:19" x14ac:dyDescent="0.35">
      <c r="A2352" s="23">
        <v>41106</v>
      </c>
      <c r="B2352" s="25">
        <v>2012</v>
      </c>
      <c r="C2352" s="25">
        <v>7</v>
      </c>
      <c r="D2352" s="25">
        <v>16</v>
      </c>
      <c r="E2352" t="s">
        <v>1167</v>
      </c>
      <c r="F2352" s="25">
        <v>1</v>
      </c>
      <c r="I2352"/>
      <c r="J2352" t="s">
        <v>87</v>
      </c>
      <c r="K2352">
        <v>75</v>
      </c>
      <c r="L2352" s="24">
        <v>190.5</v>
      </c>
      <c r="M2352">
        <v>84</v>
      </c>
      <c r="N2352" s="24">
        <v>213.36</v>
      </c>
      <c r="O2352" s="24">
        <v>1</v>
      </c>
      <c r="P2352" t="s">
        <v>101</v>
      </c>
      <c r="R2352"/>
    </row>
    <row r="2353" spans="1:19" x14ac:dyDescent="0.35">
      <c r="A2353" s="23">
        <v>41106</v>
      </c>
      <c r="B2353" s="25">
        <v>2012</v>
      </c>
      <c r="C2353" s="25">
        <v>7</v>
      </c>
      <c r="D2353" s="25">
        <v>16</v>
      </c>
      <c r="E2353" t="s">
        <v>1173</v>
      </c>
      <c r="F2353" s="25">
        <v>1</v>
      </c>
      <c r="I2353"/>
      <c r="J2353" t="s">
        <v>86</v>
      </c>
      <c r="K2353">
        <v>71</v>
      </c>
      <c r="L2353" s="24">
        <v>180.34</v>
      </c>
      <c r="M2353">
        <v>78</v>
      </c>
      <c r="N2353" s="24">
        <v>198.12</v>
      </c>
      <c r="O2353" s="24">
        <v>1</v>
      </c>
      <c r="P2353" t="s">
        <v>101</v>
      </c>
      <c r="R2353"/>
    </row>
    <row r="2354" spans="1:19" x14ac:dyDescent="0.35">
      <c r="A2354" s="23">
        <v>41106</v>
      </c>
      <c r="B2354" s="25">
        <v>2012</v>
      </c>
      <c r="C2354" s="25">
        <v>7</v>
      </c>
      <c r="D2354" s="25">
        <v>16</v>
      </c>
      <c r="E2354" t="s">
        <v>1173</v>
      </c>
      <c r="F2354" s="25">
        <v>1</v>
      </c>
      <c r="G2354" s="25" t="s">
        <v>1064</v>
      </c>
      <c r="H2354" s="25" t="s">
        <v>343</v>
      </c>
      <c r="I2354">
        <v>187093</v>
      </c>
      <c r="J2354" t="s">
        <v>86</v>
      </c>
      <c r="K2354">
        <v>54</v>
      </c>
      <c r="L2354" s="24">
        <v>137.16</v>
      </c>
      <c r="M2354">
        <v>62</v>
      </c>
      <c r="N2354" s="24">
        <v>157.47999999999999</v>
      </c>
      <c r="O2354" s="24">
        <v>0</v>
      </c>
      <c r="P2354" t="s">
        <v>102</v>
      </c>
      <c r="R2354"/>
      <c r="S2354" t="s">
        <v>103</v>
      </c>
    </row>
    <row r="2355" spans="1:19" x14ac:dyDescent="0.35">
      <c r="A2355" s="23">
        <v>41106</v>
      </c>
      <c r="B2355" s="25">
        <v>2012</v>
      </c>
      <c r="C2355" s="25">
        <v>7</v>
      </c>
      <c r="D2355" s="25">
        <v>16</v>
      </c>
      <c r="E2355" t="s">
        <v>932</v>
      </c>
      <c r="F2355" s="25">
        <v>1</v>
      </c>
      <c r="I2355"/>
      <c r="J2355" t="s">
        <v>87</v>
      </c>
      <c r="K2355">
        <v>85</v>
      </c>
      <c r="L2355" s="24">
        <v>215.9</v>
      </c>
      <c r="M2355">
        <v>97</v>
      </c>
      <c r="N2355" s="24">
        <v>246.38</v>
      </c>
      <c r="O2355" s="24">
        <v>1</v>
      </c>
      <c r="P2355" t="s">
        <v>101</v>
      </c>
      <c r="R2355"/>
      <c r="S2355" t="s">
        <v>103</v>
      </c>
    </row>
    <row r="2356" spans="1:19" x14ac:dyDescent="0.35">
      <c r="A2356" s="23">
        <v>41106</v>
      </c>
      <c r="B2356" s="25">
        <v>2012</v>
      </c>
      <c r="C2356" s="25">
        <v>7</v>
      </c>
      <c r="D2356" s="25">
        <v>16</v>
      </c>
      <c r="E2356" t="s">
        <v>117</v>
      </c>
      <c r="F2356" s="25">
        <v>1</v>
      </c>
      <c r="I2356"/>
      <c r="J2356" t="s">
        <v>86</v>
      </c>
      <c r="K2356">
        <v>70</v>
      </c>
      <c r="L2356" s="24">
        <v>177.8</v>
      </c>
      <c r="M2356">
        <v>79</v>
      </c>
      <c r="N2356" s="24">
        <v>200.66</v>
      </c>
      <c r="O2356" s="24">
        <v>1</v>
      </c>
      <c r="P2356" t="s">
        <v>101</v>
      </c>
      <c r="R2356"/>
    </row>
    <row r="2357" spans="1:19" x14ac:dyDescent="0.35">
      <c r="A2357" s="23">
        <v>41106</v>
      </c>
      <c r="B2357" s="25">
        <v>2012</v>
      </c>
      <c r="C2357" s="25">
        <v>7</v>
      </c>
      <c r="D2357" s="25">
        <v>16</v>
      </c>
      <c r="E2357" t="s">
        <v>1168</v>
      </c>
      <c r="F2357" s="25">
        <v>1</v>
      </c>
      <c r="G2357" s="25" t="s">
        <v>108</v>
      </c>
      <c r="H2357" s="25" t="s">
        <v>227</v>
      </c>
      <c r="I2357" s="25">
        <v>9851200381400710</v>
      </c>
      <c r="J2357" t="s">
        <v>86</v>
      </c>
      <c r="K2357">
        <v>67</v>
      </c>
      <c r="L2357" s="24">
        <v>170.18</v>
      </c>
      <c r="M2357">
        <v>76</v>
      </c>
      <c r="N2357" s="24">
        <v>193.04</v>
      </c>
      <c r="O2357" s="24">
        <v>0</v>
      </c>
      <c r="P2357" t="s">
        <v>102</v>
      </c>
      <c r="R2357">
        <v>1</v>
      </c>
    </row>
    <row r="2358" spans="1:19" x14ac:dyDescent="0.35">
      <c r="A2358" s="23">
        <v>41107</v>
      </c>
      <c r="B2358" s="25">
        <v>2012</v>
      </c>
      <c r="C2358" s="25">
        <v>7</v>
      </c>
      <c r="D2358" s="25">
        <v>17</v>
      </c>
      <c r="E2358" t="s">
        <v>123</v>
      </c>
      <c r="F2358" s="25">
        <v>1</v>
      </c>
      <c r="G2358" s="25" t="s">
        <v>1064</v>
      </c>
      <c r="H2358" s="25" t="s">
        <v>344</v>
      </c>
      <c r="I2358">
        <v>187094</v>
      </c>
      <c r="J2358" t="s">
        <v>86</v>
      </c>
      <c r="K2358">
        <v>60</v>
      </c>
      <c r="L2358" s="24">
        <v>152.4</v>
      </c>
      <c r="M2358">
        <v>67</v>
      </c>
      <c r="N2358" s="24">
        <v>170.18</v>
      </c>
      <c r="O2358" s="24">
        <v>0</v>
      </c>
      <c r="P2358" t="s">
        <v>102</v>
      </c>
      <c r="R2358"/>
    </row>
    <row r="2359" spans="1:19" x14ac:dyDescent="0.35">
      <c r="A2359" s="23">
        <v>41107</v>
      </c>
      <c r="B2359" s="25">
        <v>2012</v>
      </c>
      <c r="C2359" s="25">
        <v>7</v>
      </c>
      <c r="D2359" s="25">
        <v>17</v>
      </c>
      <c r="E2359" t="s">
        <v>123</v>
      </c>
      <c r="F2359" s="25">
        <v>1</v>
      </c>
      <c r="G2359" s="25" t="s">
        <v>1064</v>
      </c>
      <c r="H2359" s="25" t="s">
        <v>1166</v>
      </c>
      <c r="I2359">
        <v>187085</v>
      </c>
      <c r="J2359" t="s">
        <v>87</v>
      </c>
      <c r="K2359">
        <v>63</v>
      </c>
      <c r="L2359" s="24">
        <v>160.02000000000001</v>
      </c>
      <c r="M2359">
        <v>72</v>
      </c>
      <c r="N2359" s="24">
        <v>182.88</v>
      </c>
      <c r="O2359" s="24">
        <v>0</v>
      </c>
      <c r="P2359" t="s">
        <v>102</v>
      </c>
      <c r="R2359">
        <v>1</v>
      </c>
      <c r="S2359" t="s">
        <v>103</v>
      </c>
    </row>
    <row r="2360" spans="1:19" x14ac:dyDescent="0.35">
      <c r="A2360" s="23">
        <v>41107</v>
      </c>
      <c r="B2360" s="25">
        <v>2012</v>
      </c>
      <c r="C2360" s="25">
        <v>7</v>
      </c>
      <c r="D2360" s="25">
        <v>17</v>
      </c>
      <c r="E2360" t="s">
        <v>123</v>
      </c>
      <c r="F2360" s="25">
        <v>1</v>
      </c>
      <c r="G2360" s="25" t="s">
        <v>1064</v>
      </c>
      <c r="H2360" s="25" t="s">
        <v>345</v>
      </c>
      <c r="I2360">
        <v>187095</v>
      </c>
      <c r="J2360" t="s">
        <v>87</v>
      </c>
      <c r="K2360">
        <v>71</v>
      </c>
      <c r="L2360" s="24">
        <v>180.34</v>
      </c>
      <c r="M2360">
        <v>80</v>
      </c>
      <c r="N2360" s="24">
        <v>203.2</v>
      </c>
      <c r="O2360" s="24">
        <v>0</v>
      </c>
      <c r="P2360" t="s">
        <v>102</v>
      </c>
      <c r="R2360"/>
      <c r="S2360" t="s">
        <v>103</v>
      </c>
    </row>
    <row r="2361" spans="1:19" x14ac:dyDescent="0.35">
      <c r="A2361" s="23">
        <v>41107</v>
      </c>
      <c r="B2361" s="25">
        <v>2012</v>
      </c>
      <c r="C2361" s="25">
        <v>7</v>
      </c>
      <c r="D2361" s="25">
        <v>17</v>
      </c>
      <c r="E2361" t="s">
        <v>123</v>
      </c>
      <c r="F2361" s="25">
        <v>1</v>
      </c>
      <c r="I2361"/>
      <c r="J2361" t="s">
        <v>86</v>
      </c>
      <c r="K2361">
        <v>63</v>
      </c>
      <c r="L2361" s="24">
        <v>160.02000000000001</v>
      </c>
      <c r="M2361">
        <v>70</v>
      </c>
      <c r="N2361" s="24">
        <v>177.8</v>
      </c>
      <c r="O2361" s="24">
        <v>1</v>
      </c>
      <c r="P2361" t="s">
        <v>101</v>
      </c>
      <c r="R2361"/>
      <c r="S2361" t="s">
        <v>103</v>
      </c>
    </row>
    <row r="2362" spans="1:19" x14ac:dyDescent="0.35">
      <c r="A2362" s="23">
        <v>41107</v>
      </c>
      <c r="B2362" s="25">
        <v>2012</v>
      </c>
      <c r="C2362" s="25">
        <v>7</v>
      </c>
      <c r="D2362" s="25">
        <v>17</v>
      </c>
      <c r="E2362" t="s">
        <v>123</v>
      </c>
      <c r="F2362" s="25">
        <v>1</v>
      </c>
      <c r="I2362"/>
      <c r="J2362" t="s">
        <v>86</v>
      </c>
      <c r="K2362">
        <v>66</v>
      </c>
      <c r="L2362" s="24">
        <v>167.64</v>
      </c>
      <c r="M2362">
        <v>74</v>
      </c>
      <c r="N2362" s="24">
        <v>187.96</v>
      </c>
      <c r="O2362" s="24">
        <v>1</v>
      </c>
      <c r="P2362" t="s">
        <v>101</v>
      </c>
      <c r="R2362"/>
    </row>
    <row r="2363" spans="1:19" x14ac:dyDescent="0.35">
      <c r="A2363" s="23">
        <v>41107</v>
      </c>
      <c r="B2363" s="25">
        <v>2012</v>
      </c>
      <c r="C2363" s="25">
        <v>7</v>
      </c>
      <c r="D2363" s="25">
        <v>17</v>
      </c>
      <c r="E2363" t="s">
        <v>123</v>
      </c>
      <c r="F2363" s="25">
        <v>1</v>
      </c>
      <c r="I2363"/>
      <c r="J2363" t="s">
        <v>86</v>
      </c>
      <c r="K2363">
        <v>65</v>
      </c>
      <c r="L2363" s="24">
        <v>165.1</v>
      </c>
      <c r="M2363">
        <v>73</v>
      </c>
      <c r="N2363" s="24">
        <v>185.42</v>
      </c>
      <c r="O2363" s="24">
        <v>1</v>
      </c>
      <c r="P2363" t="s">
        <v>101</v>
      </c>
      <c r="R2363"/>
    </row>
    <row r="2364" spans="1:19" x14ac:dyDescent="0.35">
      <c r="A2364" s="23">
        <v>41107</v>
      </c>
      <c r="B2364" s="25">
        <v>2012</v>
      </c>
      <c r="C2364" s="25">
        <v>7</v>
      </c>
      <c r="D2364" s="25">
        <v>17</v>
      </c>
      <c r="E2364" t="s">
        <v>94</v>
      </c>
      <c r="F2364" s="25">
        <v>1</v>
      </c>
      <c r="G2364" s="25" t="s">
        <v>1064</v>
      </c>
      <c r="H2364" s="25" t="s">
        <v>411</v>
      </c>
      <c r="I2364">
        <v>187069</v>
      </c>
      <c r="J2364" t="s">
        <v>87</v>
      </c>
      <c r="K2364">
        <v>69</v>
      </c>
      <c r="L2364" s="24">
        <v>175.26</v>
      </c>
      <c r="M2364">
        <v>77</v>
      </c>
      <c r="N2364" s="24">
        <v>195.58</v>
      </c>
      <c r="O2364" s="24">
        <v>0</v>
      </c>
      <c r="P2364" t="s">
        <v>102</v>
      </c>
      <c r="R2364">
        <v>1</v>
      </c>
      <c r="S2364" t="s">
        <v>103</v>
      </c>
    </row>
    <row r="2365" spans="1:19" x14ac:dyDescent="0.35">
      <c r="A2365" s="23">
        <v>41107</v>
      </c>
      <c r="B2365" s="25">
        <v>2012</v>
      </c>
      <c r="C2365" s="25">
        <v>7</v>
      </c>
      <c r="D2365" s="25">
        <v>17</v>
      </c>
      <c r="E2365" t="s">
        <v>94</v>
      </c>
      <c r="F2365" s="25">
        <v>1</v>
      </c>
      <c r="I2365"/>
      <c r="J2365" t="s">
        <v>87</v>
      </c>
      <c r="K2365">
        <v>73</v>
      </c>
      <c r="L2365" s="24">
        <v>185.42</v>
      </c>
      <c r="M2365">
        <v>81</v>
      </c>
      <c r="N2365" s="24">
        <v>205.74</v>
      </c>
      <c r="O2365" s="24">
        <v>1</v>
      </c>
      <c r="P2365" t="s">
        <v>101</v>
      </c>
      <c r="R2365"/>
    </row>
    <row r="2366" spans="1:19" x14ac:dyDescent="0.35">
      <c r="A2366" s="23">
        <v>41107</v>
      </c>
      <c r="B2366" s="25">
        <v>2012</v>
      </c>
      <c r="C2366" s="25">
        <v>7</v>
      </c>
      <c r="D2366" s="25">
        <v>17</v>
      </c>
      <c r="E2366" t="s">
        <v>1167</v>
      </c>
      <c r="F2366" s="25">
        <v>1</v>
      </c>
      <c r="I2366"/>
      <c r="J2366" t="s">
        <v>86</v>
      </c>
      <c r="K2366">
        <v>67</v>
      </c>
      <c r="L2366" s="24">
        <v>170.18</v>
      </c>
      <c r="M2366">
        <v>74</v>
      </c>
      <c r="N2366" s="24">
        <v>187.96</v>
      </c>
      <c r="O2366" s="24">
        <v>1</v>
      </c>
      <c r="P2366" t="s">
        <v>101</v>
      </c>
      <c r="R2366"/>
    </row>
    <row r="2367" spans="1:19" x14ac:dyDescent="0.35">
      <c r="A2367" s="23">
        <v>41107</v>
      </c>
      <c r="B2367" s="25">
        <v>2012</v>
      </c>
      <c r="C2367" s="25">
        <v>7</v>
      </c>
      <c r="D2367" s="25">
        <v>17</v>
      </c>
      <c r="E2367" t="s">
        <v>1167</v>
      </c>
      <c r="F2367" s="25">
        <v>1</v>
      </c>
      <c r="I2367"/>
      <c r="J2367" t="s">
        <v>87</v>
      </c>
      <c r="K2367">
        <v>78</v>
      </c>
      <c r="L2367" s="24">
        <v>198.12</v>
      </c>
      <c r="M2367">
        <v>87</v>
      </c>
      <c r="N2367" s="24">
        <v>220.98</v>
      </c>
      <c r="O2367" s="24">
        <v>1</v>
      </c>
      <c r="P2367" t="s">
        <v>101</v>
      </c>
      <c r="R2367"/>
      <c r="S2367" t="s">
        <v>103</v>
      </c>
    </row>
    <row r="2368" spans="1:19" x14ac:dyDescent="0.35">
      <c r="A2368" s="23">
        <v>41107</v>
      </c>
      <c r="B2368" s="25">
        <v>2012</v>
      </c>
      <c r="C2368" s="25">
        <v>7</v>
      </c>
      <c r="D2368" s="25">
        <v>17</v>
      </c>
      <c r="E2368" t="s">
        <v>1167</v>
      </c>
      <c r="F2368" s="25">
        <v>1</v>
      </c>
      <c r="I2368"/>
      <c r="J2368" t="s">
        <v>87</v>
      </c>
      <c r="K2368">
        <v>74</v>
      </c>
      <c r="L2368" s="24">
        <v>187.96</v>
      </c>
      <c r="M2368">
        <v>82</v>
      </c>
      <c r="N2368" s="24">
        <v>208.28</v>
      </c>
      <c r="O2368" s="24">
        <v>1</v>
      </c>
      <c r="P2368" t="s">
        <v>101</v>
      </c>
      <c r="R2368"/>
      <c r="S2368" t="s">
        <v>103</v>
      </c>
    </row>
    <row r="2369" spans="1:19" x14ac:dyDescent="0.35">
      <c r="A2369" s="23">
        <v>41107</v>
      </c>
      <c r="B2369" s="25">
        <v>2012</v>
      </c>
      <c r="C2369" s="25">
        <v>7</v>
      </c>
      <c r="D2369" s="25">
        <v>17</v>
      </c>
      <c r="E2369" t="s">
        <v>1164</v>
      </c>
      <c r="F2369" s="25">
        <v>1</v>
      </c>
      <c r="I2369"/>
      <c r="J2369" t="s">
        <v>86</v>
      </c>
      <c r="K2369">
        <v>63</v>
      </c>
      <c r="L2369" s="24">
        <v>160.02000000000001</v>
      </c>
      <c r="M2369">
        <v>70</v>
      </c>
      <c r="N2369" s="24">
        <v>177.8</v>
      </c>
      <c r="O2369" s="24">
        <v>1</v>
      </c>
      <c r="P2369" t="s">
        <v>101</v>
      </c>
      <c r="R2369"/>
      <c r="S2369" t="s">
        <v>103</v>
      </c>
    </row>
    <row r="2370" spans="1:19" x14ac:dyDescent="0.35">
      <c r="A2370" s="23">
        <v>41108</v>
      </c>
      <c r="B2370" s="25">
        <v>2012</v>
      </c>
      <c r="C2370" s="25">
        <v>7</v>
      </c>
      <c r="D2370" s="25">
        <v>18</v>
      </c>
      <c r="E2370" t="s">
        <v>1171</v>
      </c>
      <c r="F2370" s="25">
        <v>1</v>
      </c>
      <c r="I2370"/>
      <c r="J2370" t="s">
        <v>87</v>
      </c>
      <c r="K2370">
        <v>74</v>
      </c>
      <c r="L2370" s="24">
        <v>187.96</v>
      </c>
      <c r="M2370">
        <v>83</v>
      </c>
      <c r="N2370" s="24">
        <v>210.82</v>
      </c>
      <c r="O2370" s="24">
        <v>1</v>
      </c>
      <c r="P2370" t="s">
        <v>101</v>
      </c>
      <c r="R2370"/>
      <c r="S2370" t="s">
        <v>103</v>
      </c>
    </row>
    <row r="2371" spans="1:19" x14ac:dyDescent="0.35">
      <c r="A2371" s="23">
        <v>41108</v>
      </c>
      <c r="B2371" s="25">
        <v>2012</v>
      </c>
      <c r="C2371" s="25">
        <v>7</v>
      </c>
      <c r="D2371" s="25">
        <v>18</v>
      </c>
      <c r="E2371" t="s">
        <v>1171</v>
      </c>
      <c r="F2371" s="25">
        <v>1</v>
      </c>
      <c r="I2371"/>
      <c r="J2371" t="s">
        <v>87</v>
      </c>
      <c r="K2371">
        <v>73</v>
      </c>
      <c r="L2371" s="24">
        <v>185.42</v>
      </c>
      <c r="M2371">
        <v>82</v>
      </c>
      <c r="N2371" s="24">
        <v>208.28</v>
      </c>
      <c r="O2371" s="24">
        <v>1</v>
      </c>
      <c r="P2371" t="s">
        <v>101</v>
      </c>
      <c r="R2371"/>
      <c r="S2371" t="s">
        <v>103</v>
      </c>
    </row>
    <row r="2372" spans="1:19" x14ac:dyDescent="0.35">
      <c r="A2372" s="23">
        <v>41108</v>
      </c>
      <c r="B2372" s="25">
        <v>2012</v>
      </c>
      <c r="C2372" s="25">
        <v>7</v>
      </c>
      <c r="D2372" s="25">
        <v>18</v>
      </c>
      <c r="E2372" t="s">
        <v>123</v>
      </c>
      <c r="F2372" s="25">
        <v>1</v>
      </c>
      <c r="G2372" s="25" t="s">
        <v>179</v>
      </c>
      <c r="H2372" s="25" t="s">
        <v>299</v>
      </c>
      <c r="I2372" t="s">
        <v>1174</v>
      </c>
      <c r="J2372" t="s">
        <v>86</v>
      </c>
      <c r="K2372">
        <v>56</v>
      </c>
      <c r="L2372" s="24">
        <v>142.24</v>
      </c>
      <c r="M2372">
        <v>63</v>
      </c>
      <c r="N2372" s="24">
        <v>160.02000000000001</v>
      </c>
      <c r="O2372" s="24">
        <v>0</v>
      </c>
      <c r="P2372" t="s">
        <v>102</v>
      </c>
      <c r="R2372">
        <v>1</v>
      </c>
      <c r="S2372" t="s">
        <v>103</v>
      </c>
    </row>
    <row r="2373" spans="1:19" x14ac:dyDescent="0.35">
      <c r="A2373" s="23">
        <v>41108</v>
      </c>
      <c r="B2373" s="25">
        <v>2012</v>
      </c>
      <c r="C2373" s="25">
        <v>7</v>
      </c>
      <c r="D2373" s="25">
        <v>18</v>
      </c>
      <c r="E2373" t="s">
        <v>1167</v>
      </c>
      <c r="F2373" s="25">
        <v>1</v>
      </c>
      <c r="I2373"/>
      <c r="J2373" t="s">
        <v>86</v>
      </c>
      <c r="K2373">
        <v>63</v>
      </c>
      <c r="L2373" s="24">
        <v>160.02000000000001</v>
      </c>
      <c r="M2373">
        <v>70</v>
      </c>
      <c r="N2373" s="24">
        <v>177.8</v>
      </c>
      <c r="O2373" s="24">
        <v>1</v>
      </c>
      <c r="P2373" t="s">
        <v>101</v>
      </c>
      <c r="R2373"/>
    </row>
    <row r="2374" spans="1:19" x14ac:dyDescent="0.35">
      <c r="A2374" s="23">
        <v>41108</v>
      </c>
      <c r="B2374" s="25">
        <v>2012</v>
      </c>
      <c r="C2374" s="25">
        <v>7</v>
      </c>
      <c r="D2374" s="25">
        <v>18</v>
      </c>
      <c r="E2374" t="s">
        <v>1173</v>
      </c>
      <c r="F2374" s="25">
        <v>1</v>
      </c>
      <c r="I2374"/>
      <c r="J2374" t="s">
        <v>86</v>
      </c>
      <c r="K2374">
        <v>74</v>
      </c>
      <c r="L2374" s="24">
        <v>187.96</v>
      </c>
      <c r="M2374">
        <v>82</v>
      </c>
      <c r="N2374" s="24">
        <v>208.28</v>
      </c>
      <c r="O2374" s="24">
        <v>1</v>
      </c>
      <c r="P2374" t="s">
        <v>101</v>
      </c>
      <c r="R2374"/>
    </row>
    <row r="2375" spans="1:19" x14ac:dyDescent="0.35">
      <c r="A2375" s="23">
        <v>41108</v>
      </c>
      <c r="B2375" s="25">
        <v>2012</v>
      </c>
      <c r="C2375" s="25">
        <v>7</v>
      </c>
      <c r="D2375" s="25">
        <v>18</v>
      </c>
      <c r="E2375" t="s">
        <v>932</v>
      </c>
      <c r="F2375" s="25">
        <v>1</v>
      </c>
      <c r="I2375"/>
      <c r="J2375" t="s">
        <v>86</v>
      </c>
      <c r="K2375">
        <v>64</v>
      </c>
      <c r="L2375" s="24">
        <v>162.56</v>
      </c>
      <c r="M2375">
        <v>72</v>
      </c>
      <c r="N2375" s="24">
        <v>182.88</v>
      </c>
      <c r="O2375" s="24">
        <v>1</v>
      </c>
      <c r="P2375" t="s">
        <v>101</v>
      </c>
      <c r="R2375"/>
      <c r="S2375" t="s">
        <v>103</v>
      </c>
    </row>
    <row r="2376" spans="1:19" x14ac:dyDescent="0.35">
      <c r="A2376" s="23">
        <v>41108</v>
      </c>
      <c r="B2376" s="25">
        <v>2012</v>
      </c>
      <c r="C2376" s="25">
        <v>7</v>
      </c>
      <c r="D2376" s="25">
        <v>18</v>
      </c>
      <c r="E2376" t="s">
        <v>117</v>
      </c>
      <c r="F2376" s="25">
        <v>1</v>
      </c>
      <c r="I2376"/>
      <c r="J2376" t="s">
        <v>87</v>
      </c>
      <c r="K2376">
        <v>74</v>
      </c>
      <c r="L2376" s="24">
        <v>187.96</v>
      </c>
      <c r="M2376">
        <v>83</v>
      </c>
      <c r="N2376" s="24">
        <v>210.82</v>
      </c>
      <c r="O2376" s="24">
        <v>1</v>
      </c>
      <c r="P2376" t="s">
        <v>101</v>
      </c>
      <c r="R2376"/>
    </row>
    <row r="2377" spans="1:19" x14ac:dyDescent="0.35">
      <c r="A2377" s="23">
        <v>41109</v>
      </c>
      <c r="B2377" s="25">
        <v>2012</v>
      </c>
      <c r="C2377" s="25">
        <v>7</v>
      </c>
      <c r="D2377" s="25">
        <v>19</v>
      </c>
      <c r="E2377" t="s">
        <v>1171</v>
      </c>
      <c r="F2377" s="25">
        <v>1</v>
      </c>
      <c r="I2377"/>
      <c r="J2377" t="s">
        <v>86</v>
      </c>
      <c r="K2377">
        <v>70</v>
      </c>
      <c r="L2377" s="24">
        <v>177.8</v>
      </c>
      <c r="M2377">
        <v>77</v>
      </c>
      <c r="N2377" s="24">
        <v>195.58</v>
      </c>
      <c r="O2377" s="24">
        <v>1</v>
      </c>
      <c r="P2377" t="s">
        <v>101</v>
      </c>
      <c r="R2377"/>
      <c r="S2377" t="s">
        <v>103</v>
      </c>
    </row>
    <row r="2378" spans="1:19" x14ac:dyDescent="0.35">
      <c r="A2378" s="23">
        <v>41109</v>
      </c>
      <c r="B2378" s="25">
        <v>2012</v>
      </c>
      <c r="C2378" s="25">
        <v>7</v>
      </c>
      <c r="D2378" s="25">
        <v>19</v>
      </c>
      <c r="E2378" t="s">
        <v>123</v>
      </c>
      <c r="F2378" s="25">
        <v>1</v>
      </c>
      <c r="G2378" s="25" t="s">
        <v>449</v>
      </c>
      <c r="H2378" s="25">
        <v>2430</v>
      </c>
      <c r="I2378"/>
      <c r="J2378" t="s">
        <v>87</v>
      </c>
      <c r="K2378">
        <v>73</v>
      </c>
      <c r="L2378" s="24">
        <v>185.42</v>
      </c>
      <c r="M2378">
        <v>80</v>
      </c>
      <c r="N2378" s="24">
        <v>203.2</v>
      </c>
      <c r="O2378" s="24">
        <v>1</v>
      </c>
      <c r="P2378" t="s">
        <v>101</v>
      </c>
      <c r="R2378"/>
      <c r="S2378" t="s">
        <v>103</v>
      </c>
    </row>
    <row r="2379" spans="1:19" x14ac:dyDescent="0.35">
      <c r="A2379" s="23">
        <v>41109</v>
      </c>
      <c r="B2379" s="25">
        <v>2012</v>
      </c>
      <c r="C2379" s="25">
        <v>7</v>
      </c>
      <c r="D2379" s="25">
        <v>19</v>
      </c>
      <c r="E2379" t="s">
        <v>1168</v>
      </c>
      <c r="F2379" s="25">
        <v>1</v>
      </c>
      <c r="I2379"/>
      <c r="J2379" t="s">
        <v>86</v>
      </c>
      <c r="K2379">
        <v>64</v>
      </c>
      <c r="L2379" s="24">
        <v>162.56</v>
      </c>
      <c r="M2379">
        <v>70</v>
      </c>
      <c r="N2379" s="24">
        <v>177.8</v>
      </c>
      <c r="O2379" s="24">
        <v>1</v>
      </c>
      <c r="P2379" t="s">
        <v>101</v>
      </c>
      <c r="R2379"/>
    </row>
    <row r="2380" spans="1:19" x14ac:dyDescent="0.35">
      <c r="A2380" s="23">
        <v>41109</v>
      </c>
      <c r="B2380" s="25">
        <v>2012</v>
      </c>
      <c r="C2380" s="25">
        <v>7</v>
      </c>
      <c r="D2380" s="25">
        <v>19</v>
      </c>
      <c r="E2380" t="s">
        <v>1164</v>
      </c>
      <c r="F2380" s="25">
        <v>1</v>
      </c>
      <c r="G2380" s="25" t="s">
        <v>1064</v>
      </c>
      <c r="H2380" s="25" t="s">
        <v>346</v>
      </c>
      <c r="I2380">
        <v>187096</v>
      </c>
      <c r="J2380" t="s">
        <v>86</v>
      </c>
      <c r="K2380">
        <v>64</v>
      </c>
      <c r="L2380" s="24">
        <v>162.56</v>
      </c>
      <c r="M2380">
        <v>72</v>
      </c>
      <c r="N2380" s="24">
        <v>182.88</v>
      </c>
      <c r="O2380" s="24">
        <v>0</v>
      </c>
      <c r="P2380" t="s">
        <v>102</v>
      </c>
      <c r="R2380"/>
    </row>
    <row r="2381" spans="1:19" x14ac:dyDescent="0.35">
      <c r="A2381" s="23">
        <v>41109</v>
      </c>
      <c r="B2381" s="25">
        <v>2012</v>
      </c>
      <c r="C2381" s="25">
        <v>7</v>
      </c>
      <c r="D2381" s="25">
        <v>19</v>
      </c>
      <c r="E2381" t="s">
        <v>1164</v>
      </c>
      <c r="F2381" s="25">
        <v>1</v>
      </c>
      <c r="G2381" s="25" t="s">
        <v>1064</v>
      </c>
      <c r="H2381" s="25" t="s">
        <v>347</v>
      </c>
      <c r="I2381">
        <v>187097</v>
      </c>
      <c r="J2381" t="s">
        <v>86</v>
      </c>
      <c r="K2381">
        <v>62</v>
      </c>
      <c r="L2381" s="24">
        <v>157.47999999999999</v>
      </c>
      <c r="M2381">
        <v>69</v>
      </c>
      <c r="N2381" s="24">
        <v>175.26</v>
      </c>
      <c r="O2381" s="24">
        <v>0</v>
      </c>
      <c r="P2381" t="s">
        <v>102</v>
      </c>
      <c r="R2381"/>
    </row>
    <row r="2382" spans="1:19" x14ac:dyDescent="0.35">
      <c r="A2382" s="23">
        <v>41109</v>
      </c>
      <c r="B2382" s="25">
        <v>2012</v>
      </c>
      <c r="C2382" s="25">
        <v>7</v>
      </c>
      <c r="D2382" s="25">
        <v>19</v>
      </c>
      <c r="E2382" t="s">
        <v>1164</v>
      </c>
      <c r="F2382" s="25">
        <v>1</v>
      </c>
      <c r="G2382" s="25" t="s">
        <v>1064</v>
      </c>
      <c r="H2382" s="25" t="s">
        <v>1154</v>
      </c>
      <c r="I2382">
        <v>187057</v>
      </c>
      <c r="J2382" t="s">
        <v>87</v>
      </c>
      <c r="K2382">
        <v>78</v>
      </c>
      <c r="L2382" s="24">
        <v>198.12</v>
      </c>
      <c r="M2382">
        <v>88</v>
      </c>
      <c r="N2382" s="24">
        <v>223.52</v>
      </c>
      <c r="O2382" s="24">
        <v>0</v>
      </c>
      <c r="P2382" t="s">
        <v>102</v>
      </c>
      <c r="R2382">
        <v>1</v>
      </c>
    </row>
    <row r="2383" spans="1:19" x14ac:dyDescent="0.35">
      <c r="A2383" s="23">
        <v>41110</v>
      </c>
      <c r="B2383" s="25">
        <v>2012</v>
      </c>
      <c r="C2383" s="25">
        <v>7</v>
      </c>
      <c r="D2383" s="25">
        <v>20</v>
      </c>
      <c r="E2383" t="s">
        <v>1171</v>
      </c>
      <c r="F2383" s="25">
        <v>1</v>
      </c>
      <c r="I2383"/>
      <c r="J2383" t="s">
        <v>86</v>
      </c>
      <c r="K2383">
        <v>63</v>
      </c>
      <c r="L2383" s="24">
        <v>160.02000000000001</v>
      </c>
      <c r="M2383">
        <v>71</v>
      </c>
      <c r="N2383" s="24">
        <v>180.34</v>
      </c>
      <c r="O2383" s="24">
        <v>1</v>
      </c>
      <c r="P2383" t="s">
        <v>101</v>
      </c>
      <c r="R2383"/>
      <c r="S2383" t="s">
        <v>103</v>
      </c>
    </row>
    <row r="2384" spans="1:19" x14ac:dyDescent="0.35">
      <c r="A2384" s="23">
        <v>41110</v>
      </c>
      <c r="B2384" s="25">
        <v>2012</v>
      </c>
      <c r="C2384" s="25">
        <v>7</v>
      </c>
      <c r="D2384" s="25">
        <v>20</v>
      </c>
      <c r="E2384" t="s">
        <v>94</v>
      </c>
      <c r="F2384" s="25">
        <v>1</v>
      </c>
      <c r="G2384" s="25" t="s">
        <v>1064</v>
      </c>
      <c r="H2384" s="25" t="s">
        <v>346</v>
      </c>
      <c r="I2384">
        <v>187096</v>
      </c>
      <c r="J2384" t="s">
        <v>86</v>
      </c>
      <c r="K2384">
        <v>64</v>
      </c>
      <c r="L2384" s="24">
        <v>162.56</v>
      </c>
      <c r="M2384">
        <v>72</v>
      </c>
      <c r="N2384" s="24">
        <v>182.88</v>
      </c>
      <c r="O2384" s="24">
        <v>0</v>
      </c>
      <c r="P2384" t="s">
        <v>102</v>
      </c>
      <c r="R2384">
        <v>1</v>
      </c>
    </row>
    <row r="2385" spans="1:19" x14ac:dyDescent="0.35">
      <c r="A2385" s="23">
        <v>41110</v>
      </c>
      <c r="B2385" s="25">
        <v>2012</v>
      </c>
      <c r="C2385" s="25">
        <v>7</v>
      </c>
      <c r="D2385" s="25">
        <v>20</v>
      </c>
      <c r="E2385" t="s">
        <v>1167</v>
      </c>
      <c r="F2385" s="25">
        <v>1</v>
      </c>
      <c r="I2385"/>
      <c r="J2385" t="s">
        <v>86</v>
      </c>
      <c r="K2385">
        <v>62</v>
      </c>
      <c r="L2385" s="24">
        <v>157.47999999999999</v>
      </c>
      <c r="M2385">
        <v>69</v>
      </c>
      <c r="N2385" s="24">
        <v>175.26</v>
      </c>
      <c r="O2385" s="24">
        <v>1</v>
      </c>
      <c r="P2385" t="s">
        <v>101</v>
      </c>
      <c r="R2385"/>
      <c r="S2385" t="s">
        <v>103</v>
      </c>
    </row>
    <row r="2386" spans="1:19" x14ac:dyDescent="0.35">
      <c r="A2386" s="23">
        <v>41110</v>
      </c>
      <c r="B2386" s="25">
        <v>2012</v>
      </c>
      <c r="C2386" s="25">
        <v>7</v>
      </c>
      <c r="D2386" s="25">
        <v>20</v>
      </c>
      <c r="E2386" t="s">
        <v>117</v>
      </c>
      <c r="F2386" s="25">
        <v>1</v>
      </c>
      <c r="I2386"/>
      <c r="J2386" t="s">
        <v>87</v>
      </c>
      <c r="K2386">
        <v>77</v>
      </c>
      <c r="L2386" s="24">
        <v>195.58</v>
      </c>
      <c r="M2386">
        <v>87</v>
      </c>
      <c r="N2386" s="24">
        <v>220.98</v>
      </c>
      <c r="O2386" s="24">
        <v>1</v>
      </c>
      <c r="P2386" t="s">
        <v>101</v>
      </c>
      <c r="R2386"/>
    </row>
    <row r="2387" spans="1:19" x14ac:dyDescent="0.35">
      <c r="A2387" s="23">
        <v>41110</v>
      </c>
      <c r="B2387" s="25">
        <v>2012</v>
      </c>
      <c r="C2387" s="25">
        <v>7</v>
      </c>
      <c r="D2387" s="25">
        <v>20</v>
      </c>
      <c r="E2387" t="s">
        <v>1173</v>
      </c>
      <c r="F2387" s="25">
        <v>1</v>
      </c>
      <c r="G2387" s="25" t="s">
        <v>108</v>
      </c>
      <c r="H2387" s="25" t="s">
        <v>582</v>
      </c>
      <c r="I2387">
        <v>187098</v>
      </c>
      <c r="J2387" t="s">
        <v>86</v>
      </c>
      <c r="K2387">
        <v>55</v>
      </c>
      <c r="L2387" s="24">
        <v>139.69999999999999</v>
      </c>
      <c r="M2387">
        <v>62</v>
      </c>
      <c r="N2387" s="24">
        <v>157.47999999999999</v>
      </c>
      <c r="O2387" s="24">
        <v>0</v>
      </c>
      <c r="P2387" t="s">
        <v>102</v>
      </c>
      <c r="R2387">
        <v>1</v>
      </c>
    </row>
    <row r="2388" spans="1:19" x14ac:dyDescent="0.35">
      <c r="A2388" s="23">
        <v>41111</v>
      </c>
      <c r="B2388" s="25">
        <v>2012</v>
      </c>
      <c r="C2388" s="25">
        <v>7</v>
      </c>
      <c r="D2388" s="25">
        <v>21</v>
      </c>
      <c r="E2388" t="s">
        <v>123</v>
      </c>
      <c r="F2388" s="25">
        <v>1</v>
      </c>
      <c r="G2388" s="25" t="s">
        <v>108</v>
      </c>
      <c r="H2388" s="25" t="s">
        <v>629</v>
      </c>
      <c r="I2388"/>
      <c r="J2388" t="s">
        <v>86</v>
      </c>
      <c r="K2388">
        <v>66</v>
      </c>
      <c r="L2388" s="24">
        <v>167.64</v>
      </c>
      <c r="M2388">
        <v>73</v>
      </c>
      <c r="N2388" s="24">
        <v>185.42</v>
      </c>
      <c r="O2388" s="24">
        <v>1</v>
      </c>
      <c r="P2388" t="s">
        <v>101</v>
      </c>
      <c r="R2388">
        <v>1</v>
      </c>
    </row>
    <row r="2389" spans="1:19" x14ac:dyDescent="0.35">
      <c r="A2389" s="23">
        <v>41111</v>
      </c>
      <c r="B2389" s="25">
        <v>2012</v>
      </c>
      <c r="C2389" s="25">
        <v>7</v>
      </c>
      <c r="D2389" s="25">
        <v>21</v>
      </c>
      <c r="E2389" t="s">
        <v>123</v>
      </c>
      <c r="F2389" s="25">
        <v>1</v>
      </c>
      <c r="I2389"/>
      <c r="J2389" t="s">
        <v>86</v>
      </c>
      <c r="K2389">
        <v>62</v>
      </c>
      <c r="L2389" s="24">
        <v>157.47999999999999</v>
      </c>
      <c r="M2389">
        <v>70</v>
      </c>
      <c r="N2389" s="24">
        <v>177.8</v>
      </c>
      <c r="O2389" s="24">
        <v>1</v>
      </c>
      <c r="P2389" t="s">
        <v>101</v>
      </c>
      <c r="R2389"/>
      <c r="S2389" t="s">
        <v>103</v>
      </c>
    </row>
    <row r="2390" spans="1:19" x14ac:dyDescent="0.35">
      <c r="A2390" s="23">
        <v>41111</v>
      </c>
      <c r="B2390" s="25">
        <v>2012</v>
      </c>
      <c r="C2390" s="25">
        <v>7</v>
      </c>
      <c r="D2390" s="25">
        <v>21</v>
      </c>
      <c r="E2390" t="s">
        <v>123</v>
      </c>
      <c r="F2390" s="25">
        <v>1</v>
      </c>
      <c r="I2390"/>
      <c r="J2390" t="s">
        <v>86</v>
      </c>
      <c r="K2390">
        <v>60</v>
      </c>
      <c r="L2390" s="24">
        <v>152.4</v>
      </c>
      <c r="M2390">
        <v>68</v>
      </c>
      <c r="N2390" s="24">
        <v>172.72</v>
      </c>
      <c r="O2390" s="24">
        <v>1</v>
      </c>
      <c r="P2390" t="s">
        <v>101</v>
      </c>
      <c r="R2390"/>
    </row>
    <row r="2391" spans="1:19" x14ac:dyDescent="0.35">
      <c r="A2391" s="23">
        <v>41111</v>
      </c>
      <c r="B2391" s="25">
        <v>2012</v>
      </c>
      <c r="C2391" s="25">
        <v>7</v>
      </c>
      <c r="D2391" s="25">
        <v>21</v>
      </c>
      <c r="E2391" t="s">
        <v>123</v>
      </c>
      <c r="F2391" s="25">
        <v>1</v>
      </c>
      <c r="I2391"/>
      <c r="J2391" t="s">
        <v>86</v>
      </c>
      <c r="K2391">
        <v>66</v>
      </c>
      <c r="L2391" s="24">
        <v>167.64</v>
      </c>
      <c r="M2391">
        <v>74</v>
      </c>
      <c r="N2391" s="24">
        <v>187.96</v>
      </c>
      <c r="O2391" s="24">
        <v>1</v>
      </c>
      <c r="P2391" t="s">
        <v>101</v>
      </c>
      <c r="R2391"/>
      <c r="S2391" t="s">
        <v>103</v>
      </c>
    </row>
    <row r="2392" spans="1:19" x14ac:dyDescent="0.35">
      <c r="A2392" s="23">
        <v>41111</v>
      </c>
      <c r="B2392" s="25">
        <v>2012</v>
      </c>
      <c r="C2392" s="25">
        <v>7</v>
      </c>
      <c r="D2392" s="25">
        <v>21</v>
      </c>
      <c r="E2392" t="s">
        <v>1167</v>
      </c>
      <c r="F2392" s="25">
        <v>1</v>
      </c>
      <c r="G2392" s="25" t="s">
        <v>1064</v>
      </c>
      <c r="H2392" s="25" t="s">
        <v>348</v>
      </c>
      <c r="I2392">
        <v>187099</v>
      </c>
      <c r="J2392" t="s">
        <v>86</v>
      </c>
      <c r="K2392">
        <v>62</v>
      </c>
      <c r="L2392" s="24">
        <v>157.47999999999999</v>
      </c>
      <c r="M2392">
        <v>68</v>
      </c>
      <c r="N2392" s="24">
        <v>172.72</v>
      </c>
      <c r="O2392" s="24">
        <v>0</v>
      </c>
      <c r="P2392" t="s">
        <v>102</v>
      </c>
      <c r="R2392"/>
    </row>
    <row r="2393" spans="1:19" x14ac:dyDescent="0.35">
      <c r="A2393" s="23">
        <v>41111</v>
      </c>
      <c r="B2393" s="25">
        <v>2012</v>
      </c>
      <c r="C2393" s="25">
        <v>7</v>
      </c>
      <c r="D2393" s="25">
        <v>21</v>
      </c>
      <c r="E2393" t="s">
        <v>1167</v>
      </c>
      <c r="F2393" s="25">
        <v>1</v>
      </c>
      <c r="G2393" s="25" t="s">
        <v>1064</v>
      </c>
      <c r="H2393" s="25" t="s">
        <v>349</v>
      </c>
      <c r="I2393">
        <v>187100</v>
      </c>
      <c r="J2393" t="s">
        <v>86</v>
      </c>
      <c r="K2393">
        <v>61</v>
      </c>
      <c r="L2393" s="24">
        <v>154.94</v>
      </c>
      <c r="M2393">
        <v>69</v>
      </c>
      <c r="N2393" s="24">
        <v>175.26</v>
      </c>
      <c r="O2393" s="24">
        <v>0</v>
      </c>
      <c r="P2393" t="s">
        <v>102</v>
      </c>
      <c r="R2393"/>
    </row>
    <row r="2394" spans="1:19" x14ac:dyDescent="0.35">
      <c r="A2394" s="23">
        <v>41111</v>
      </c>
      <c r="B2394" s="25">
        <v>2012</v>
      </c>
      <c r="C2394" s="25">
        <v>7</v>
      </c>
      <c r="D2394" s="25">
        <v>21</v>
      </c>
      <c r="E2394" t="s">
        <v>1164</v>
      </c>
      <c r="F2394" s="25">
        <v>1</v>
      </c>
      <c r="I2394"/>
      <c r="J2394" t="s">
        <v>87</v>
      </c>
      <c r="K2394">
        <v>76</v>
      </c>
      <c r="L2394" s="24">
        <v>193.04</v>
      </c>
      <c r="M2394">
        <v>82</v>
      </c>
      <c r="N2394" s="24">
        <v>208.28</v>
      </c>
      <c r="O2394" s="24">
        <v>1</v>
      </c>
      <c r="P2394" t="s">
        <v>101</v>
      </c>
      <c r="R2394"/>
    </row>
    <row r="2395" spans="1:19" x14ac:dyDescent="0.35">
      <c r="A2395" s="23">
        <v>41112</v>
      </c>
      <c r="B2395" s="25">
        <v>2012</v>
      </c>
      <c r="C2395" s="25">
        <v>7</v>
      </c>
      <c r="D2395" s="25">
        <v>22</v>
      </c>
      <c r="E2395" t="s">
        <v>123</v>
      </c>
      <c r="F2395" s="25">
        <v>1</v>
      </c>
      <c r="G2395" s="25" t="s">
        <v>1064</v>
      </c>
      <c r="H2395" s="25" t="s">
        <v>999</v>
      </c>
      <c r="I2395">
        <v>187015</v>
      </c>
      <c r="J2395" t="s">
        <v>86</v>
      </c>
      <c r="K2395">
        <v>60</v>
      </c>
      <c r="L2395" s="24">
        <v>152.4</v>
      </c>
      <c r="M2395">
        <v>67</v>
      </c>
      <c r="N2395" s="24">
        <v>170.18</v>
      </c>
      <c r="O2395" s="24">
        <v>0</v>
      </c>
      <c r="P2395" t="s">
        <v>102</v>
      </c>
      <c r="R2395">
        <v>1</v>
      </c>
    </row>
    <row r="2396" spans="1:19" x14ac:dyDescent="0.35">
      <c r="A2396" s="23">
        <v>41112</v>
      </c>
      <c r="B2396" s="25">
        <v>2012</v>
      </c>
      <c r="C2396" s="25">
        <v>7</v>
      </c>
      <c r="D2396" s="25">
        <v>22</v>
      </c>
      <c r="E2396" t="s">
        <v>123</v>
      </c>
      <c r="F2396" s="25">
        <v>1</v>
      </c>
      <c r="G2396" s="25" t="s">
        <v>1064</v>
      </c>
      <c r="H2396" s="25" t="s">
        <v>351</v>
      </c>
      <c r="I2396">
        <v>187102</v>
      </c>
      <c r="J2396" t="s">
        <v>86</v>
      </c>
      <c r="K2396">
        <v>61</v>
      </c>
      <c r="L2396" s="24">
        <v>154.94</v>
      </c>
      <c r="M2396">
        <v>69</v>
      </c>
      <c r="N2396" s="24">
        <v>175.26</v>
      </c>
      <c r="O2396" s="24">
        <v>1</v>
      </c>
      <c r="P2396" t="s">
        <v>101</v>
      </c>
      <c r="R2396" s="28">
        <v>1</v>
      </c>
      <c r="S2396" s="49">
        <v>41094</v>
      </c>
    </row>
    <row r="2397" spans="1:19" x14ac:dyDescent="0.35">
      <c r="A2397" s="23">
        <v>41112</v>
      </c>
      <c r="B2397" s="25">
        <v>2012</v>
      </c>
      <c r="C2397" s="25">
        <v>7</v>
      </c>
      <c r="D2397" s="25">
        <v>22</v>
      </c>
      <c r="E2397" t="s">
        <v>123</v>
      </c>
      <c r="F2397" s="25">
        <v>1</v>
      </c>
      <c r="G2397" s="25" t="s">
        <v>1064</v>
      </c>
      <c r="H2397" s="25" t="s">
        <v>350</v>
      </c>
      <c r="I2397">
        <v>187101</v>
      </c>
      <c r="J2397" t="s">
        <v>86</v>
      </c>
      <c r="K2397">
        <v>62</v>
      </c>
      <c r="L2397" s="24">
        <v>157.47999999999999</v>
      </c>
      <c r="M2397">
        <v>70</v>
      </c>
      <c r="N2397" s="24">
        <v>177.8</v>
      </c>
      <c r="O2397" s="24">
        <v>0</v>
      </c>
      <c r="P2397" t="s">
        <v>102</v>
      </c>
      <c r="R2397"/>
      <c r="S2397" t="s">
        <v>103</v>
      </c>
    </row>
    <row r="2398" spans="1:19" x14ac:dyDescent="0.35">
      <c r="A2398" s="23">
        <v>41112</v>
      </c>
      <c r="B2398" s="25">
        <v>2012</v>
      </c>
      <c r="C2398" s="25">
        <v>7</v>
      </c>
      <c r="D2398" s="25">
        <v>22</v>
      </c>
      <c r="E2398" t="s">
        <v>123</v>
      </c>
      <c r="F2398" s="25">
        <v>1</v>
      </c>
      <c r="I2398"/>
      <c r="J2398" t="s">
        <v>87</v>
      </c>
      <c r="K2398">
        <v>82</v>
      </c>
      <c r="L2398" s="24">
        <v>208.28</v>
      </c>
      <c r="M2398">
        <v>90</v>
      </c>
      <c r="N2398" s="24">
        <v>228.6</v>
      </c>
      <c r="O2398" s="24">
        <v>1</v>
      </c>
      <c r="P2398" t="s">
        <v>101</v>
      </c>
      <c r="R2398"/>
      <c r="S2398" t="s">
        <v>103</v>
      </c>
    </row>
    <row r="2399" spans="1:19" x14ac:dyDescent="0.35">
      <c r="A2399" s="23">
        <v>41112</v>
      </c>
      <c r="B2399" s="25">
        <v>2012</v>
      </c>
      <c r="C2399" s="25">
        <v>7</v>
      </c>
      <c r="D2399" s="25">
        <v>22</v>
      </c>
      <c r="E2399" t="s">
        <v>1167</v>
      </c>
      <c r="F2399" s="25">
        <v>1</v>
      </c>
      <c r="G2399" s="25" t="s">
        <v>1064</v>
      </c>
      <c r="H2399" s="25" t="s">
        <v>352</v>
      </c>
      <c r="I2399">
        <v>187103</v>
      </c>
      <c r="J2399" t="s">
        <v>86</v>
      </c>
      <c r="K2399">
        <v>54</v>
      </c>
      <c r="L2399" s="24">
        <v>137.16</v>
      </c>
      <c r="M2399">
        <v>66</v>
      </c>
      <c r="N2399" s="24">
        <v>167.64</v>
      </c>
      <c r="O2399" s="24">
        <v>0</v>
      </c>
      <c r="P2399" t="s">
        <v>102</v>
      </c>
      <c r="R2399"/>
      <c r="S2399" t="s">
        <v>103</v>
      </c>
    </row>
    <row r="2400" spans="1:19" x14ac:dyDescent="0.35">
      <c r="A2400" s="23">
        <v>41112</v>
      </c>
      <c r="B2400" s="25">
        <v>2012</v>
      </c>
      <c r="C2400" s="25">
        <v>7</v>
      </c>
      <c r="D2400" s="25">
        <v>22</v>
      </c>
      <c r="E2400" t="s">
        <v>1168</v>
      </c>
      <c r="F2400" s="25">
        <v>1</v>
      </c>
      <c r="I2400"/>
      <c r="J2400" t="s">
        <v>87</v>
      </c>
      <c r="K2400">
        <v>70</v>
      </c>
      <c r="L2400" s="24">
        <v>177.8</v>
      </c>
      <c r="M2400">
        <v>79</v>
      </c>
      <c r="N2400" s="24">
        <v>200.66</v>
      </c>
      <c r="O2400" s="24">
        <v>1</v>
      </c>
      <c r="P2400" t="s">
        <v>101</v>
      </c>
      <c r="R2400"/>
      <c r="S2400" t="s">
        <v>103</v>
      </c>
    </row>
    <row r="2401" spans="1:19" x14ac:dyDescent="0.35">
      <c r="A2401" s="23">
        <v>41112</v>
      </c>
      <c r="B2401" s="25">
        <v>2012</v>
      </c>
      <c r="C2401" s="25">
        <v>7</v>
      </c>
      <c r="D2401" s="25">
        <v>22</v>
      </c>
      <c r="E2401" t="s">
        <v>117</v>
      </c>
      <c r="F2401" s="25">
        <v>1</v>
      </c>
      <c r="I2401"/>
      <c r="J2401" t="s">
        <v>86</v>
      </c>
      <c r="K2401">
        <v>66</v>
      </c>
      <c r="L2401" s="24">
        <v>167.64</v>
      </c>
      <c r="M2401">
        <v>74</v>
      </c>
      <c r="N2401" s="24">
        <v>187.96</v>
      </c>
      <c r="O2401" s="24">
        <v>1</v>
      </c>
      <c r="P2401" t="s">
        <v>101</v>
      </c>
      <c r="R2401"/>
      <c r="S2401" t="s">
        <v>103</v>
      </c>
    </row>
    <row r="2402" spans="1:19" x14ac:dyDescent="0.35">
      <c r="A2402" s="23">
        <v>41112</v>
      </c>
      <c r="B2402" s="25">
        <v>2012</v>
      </c>
      <c r="C2402" s="25">
        <v>7</v>
      </c>
      <c r="D2402" s="25">
        <v>22</v>
      </c>
      <c r="E2402" t="s">
        <v>117</v>
      </c>
      <c r="F2402" s="25">
        <v>1</v>
      </c>
      <c r="I2402"/>
      <c r="J2402" t="s">
        <v>86</v>
      </c>
      <c r="K2402">
        <v>61</v>
      </c>
      <c r="L2402" s="24">
        <v>154.94</v>
      </c>
      <c r="M2402">
        <v>69</v>
      </c>
      <c r="N2402" s="24">
        <v>175.26</v>
      </c>
      <c r="O2402" s="24">
        <v>1</v>
      </c>
      <c r="P2402" t="s">
        <v>101</v>
      </c>
      <c r="R2402"/>
    </row>
    <row r="2403" spans="1:19" x14ac:dyDescent="0.35">
      <c r="A2403" s="23">
        <v>41112</v>
      </c>
      <c r="B2403" s="25">
        <v>2012</v>
      </c>
      <c r="C2403" s="25">
        <v>7</v>
      </c>
      <c r="D2403" s="25">
        <v>22</v>
      </c>
      <c r="E2403" t="s">
        <v>117</v>
      </c>
      <c r="F2403" s="25">
        <v>1</v>
      </c>
      <c r="I2403"/>
      <c r="J2403" t="s">
        <v>86</v>
      </c>
      <c r="K2403">
        <v>59</v>
      </c>
      <c r="L2403" s="24">
        <v>149.86000000000001</v>
      </c>
      <c r="M2403">
        <v>67</v>
      </c>
      <c r="N2403" s="24">
        <v>170.18</v>
      </c>
      <c r="O2403" s="24">
        <v>1</v>
      </c>
      <c r="P2403" t="s">
        <v>101</v>
      </c>
      <c r="R2403"/>
    </row>
    <row r="2404" spans="1:19" x14ac:dyDescent="0.35">
      <c r="A2404" s="23">
        <v>41112</v>
      </c>
      <c r="B2404" s="25">
        <v>2012</v>
      </c>
      <c r="C2404" s="25">
        <v>7</v>
      </c>
      <c r="D2404" s="25">
        <v>22</v>
      </c>
      <c r="E2404" t="s">
        <v>1173</v>
      </c>
      <c r="F2404" s="25">
        <v>1</v>
      </c>
      <c r="I2404"/>
      <c r="J2404" t="s">
        <v>86</v>
      </c>
      <c r="K2404">
        <v>64</v>
      </c>
      <c r="L2404" s="24">
        <v>162.56</v>
      </c>
      <c r="M2404">
        <v>72</v>
      </c>
      <c r="N2404" s="24">
        <v>182.88</v>
      </c>
      <c r="O2404" s="24">
        <v>1</v>
      </c>
      <c r="P2404" t="s">
        <v>101</v>
      </c>
      <c r="R2404"/>
    </row>
    <row r="2405" spans="1:19" x14ac:dyDescent="0.35">
      <c r="A2405" s="23">
        <v>41113</v>
      </c>
      <c r="B2405" s="25">
        <v>2012</v>
      </c>
      <c r="C2405" s="25">
        <v>7</v>
      </c>
      <c r="D2405" s="25">
        <v>23</v>
      </c>
      <c r="E2405" t="s">
        <v>123</v>
      </c>
      <c r="F2405" s="25">
        <v>1</v>
      </c>
      <c r="G2405" s="25" t="s">
        <v>108</v>
      </c>
      <c r="H2405" s="25" t="s">
        <v>452</v>
      </c>
      <c r="I2405">
        <v>187104</v>
      </c>
      <c r="J2405" t="s">
        <v>86</v>
      </c>
      <c r="K2405">
        <v>62</v>
      </c>
      <c r="L2405" s="24">
        <v>157.47999999999999</v>
      </c>
      <c r="M2405">
        <v>67</v>
      </c>
      <c r="N2405" s="24">
        <v>170.18</v>
      </c>
      <c r="O2405" s="24">
        <v>0</v>
      </c>
      <c r="P2405" t="s">
        <v>102</v>
      </c>
      <c r="R2405">
        <v>1</v>
      </c>
    </row>
    <row r="2406" spans="1:19" x14ac:dyDescent="0.35">
      <c r="A2406" s="23">
        <v>41113</v>
      </c>
      <c r="B2406" s="25">
        <v>2012</v>
      </c>
      <c r="C2406" s="25">
        <v>7</v>
      </c>
      <c r="D2406" s="25">
        <v>23</v>
      </c>
      <c r="E2406" t="s">
        <v>94</v>
      </c>
      <c r="F2406" s="25">
        <v>1</v>
      </c>
      <c r="G2406" s="25" t="s">
        <v>1064</v>
      </c>
      <c r="H2406" s="25" t="s">
        <v>353</v>
      </c>
      <c r="I2406">
        <v>187105</v>
      </c>
      <c r="J2406" t="s">
        <v>86</v>
      </c>
      <c r="K2406">
        <v>60</v>
      </c>
      <c r="L2406" s="24">
        <v>152.4</v>
      </c>
      <c r="M2406">
        <v>67</v>
      </c>
      <c r="N2406" s="24">
        <v>170.18</v>
      </c>
      <c r="O2406" s="24">
        <v>0</v>
      </c>
      <c r="P2406" t="s">
        <v>102</v>
      </c>
      <c r="R2406"/>
    </row>
    <row r="2407" spans="1:19" x14ac:dyDescent="0.35">
      <c r="A2407" s="23">
        <v>41113</v>
      </c>
      <c r="B2407" s="25">
        <v>2012</v>
      </c>
      <c r="C2407" s="25">
        <v>7</v>
      </c>
      <c r="D2407" s="25">
        <v>23</v>
      </c>
      <c r="E2407" t="s">
        <v>1167</v>
      </c>
      <c r="F2407" s="25">
        <v>1</v>
      </c>
      <c r="G2407" s="25" t="s">
        <v>1064</v>
      </c>
      <c r="H2407" s="25" t="s">
        <v>979</v>
      </c>
      <c r="I2407">
        <v>187045</v>
      </c>
      <c r="J2407" t="s">
        <v>86</v>
      </c>
      <c r="K2407">
        <v>62</v>
      </c>
      <c r="L2407" s="24">
        <v>157.47999999999999</v>
      </c>
      <c r="M2407">
        <v>70</v>
      </c>
      <c r="N2407" s="24">
        <v>177.8</v>
      </c>
      <c r="O2407" s="24">
        <v>0</v>
      </c>
      <c r="P2407" t="s">
        <v>102</v>
      </c>
      <c r="R2407">
        <v>1</v>
      </c>
    </row>
    <row r="2408" spans="1:19" x14ac:dyDescent="0.35">
      <c r="A2408" s="23">
        <v>41113</v>
      </c>
      <c r="B2408" s="25">
        <v>2012</v>
      </c>
      <c r="C2408" s="25">
        <v>7</v>
      </c>
      <c r="D2408" s="25">
        <v>23</v>
      </c>
      <c r="E2408" t="s">
        <v>1168</v>
      </c>
      <c r="F2408" s="25">
        <v>1</v>
      </c>
      <c r="G2408" s="25" t="s">
        <v>108</v>
      </c>
      <c r="H2408" s="25" t="s">
        <v>582</v>
      </c>
      <c r="I2408">
        <v>187098</v>
      </c>
      <c r="J2408" t="s">
        <v>86</v>
      </c>
      <c r="K2408">
        <v>55</v>
      </c>
      <c r="L2408" s="24">
        <v>139.69999999999999</v>
      </c>
      <c r="M2408">
        <v>61</v>
      </c>
      <c r="N2408" s="24">
        <v>154.94</v>
      </c>
      <c r="O2408" s="24">
        <v>0</v>
      </c>
      <c r="P2408" t="s">
        <v>102</v>
      </c>
      <c r="R2408">
        <v>1</v>
      </c>
    </row>
    <row r="2409" spans="1:19" x14ac:dyDescent="0.35">
      <c r="A2409" s="23">
        <v>41113</v>
      </c>
      <c r="B2409" s="25">
        <v>2012</v>
      </c>
      <c r="C2409" s="25">
        <v>7</v>
      </c>
      <c r="D2409" s="25">
        <v>23</v>
      </c>
      <c r="E2409" t="s">
        <v>1164</v>
      </c>
      <c r="F2409" s="25">
        <v>1</v>
      </c>
      <c r="I2409"/>
      <c r="J2409" t="s">
        <v>87</v>
      </c>
      <c r="K2409">
        <v>73</v>
      </c>
      <c r="L2409" s="24">
        <v>185.42</v>
      </c>
      <c r="M2409">
        <v>82</v>
      </c>
      <c r="N2409" s="24">
        <v>208.28</v>
      </c>
      <c r="O2409" s="24">
        <v>1</v>
      </c>
      <c r="P2409" t="s">
        <v>101</v>
      </c>
      <c r="R2409"/>
      <c r="S2409" t="s">
        <v>103</v>
      </c>
    </row>
    <row r="2410" spans="1:19" x14ac:dyDescent="0.35">
      <c r="A2410" s="23">
        <v>41113</v>
      </c>
      <c r="B2410" s="25">
        <v>2012</v>
      </c>
      <c r="C2410" s="25">
        <v>7</v>
      </c>
      <c r="D2410" s="25">
        <v>23</v>
      </c>
      <c r="E2410" t="s">
        <v>932</v>
      </c>
      <c r="F2410" s="25">
        <v>1</v>
      </c>
      <c r="I2410"/>
      <c r="J2410" t="s">
        <v>86</v>
      </c>
      <c r="K2410">
        <v>64</v>
      </c>
      <c r="L2410" s="24">
        <v>162.56</v>
      </c>
      <c r="M2410">
        <v>71</v>
      </c>
      <c r="N2410" s="24">
        <v>180.34</v>
      </c>
      <c r="O2410" s="24">
        <v>1</v>
      </c>
      <c r="P2410" t="s">
        <v>101</v>
      </c>
      <c r="R2410"/>
    </row>
    <row r="2411" spans="1:19" x14ac:dyDescent="0.35">
      <c r="A2411" s="23">
        <v>41113</v>
      </c>
      <c r="B2411" s="25">
        <v>2012</v>
      </c>
      <c r="C2411" s="25">
        <v>7</v>
      </c>
      <c r="D2411" s="25">
        <v>23</v>
      </c>
      <c r="E2411" t="s">
        <v>932</v>
      </c>
      <c r="F2411" s="25">
        <v>1</v>
      </c>
      <c r="G2411" s="25" t="s">
        <v>1064</v>
      </c>
      <c r="H2411" s="25" t="s">
        <v>425</v>
      </c>
      <c r="I2411">
        <v>187083</v>
      </c>
      <c r="J2411" t="s">
        <v>87</v>
      </c>
      <c r="K2411">
        <v>72</v>
      </c>
      <c r="L2411" s="24">
        <v>182.88</v>
      </c>
      <c r="M2411">
        <v>84</v>
      </c>
      <c r="N2411" s="24">
        <v>213.36</v>
      </c>
      <c r="O2411" s="24">
        <v>1</v>
      </c>
      <c r="P2411" t="s">
        <v>101</v>
      </c>
      <c r="R2411">
        <v>1</v>
      </c>
      <c r="S2411" t="s">
        <v>103</v>
      </c>
    </row>
    <row r="2412" spans="1:19" x14ac:dyDescent="0.35">
      <c r="A2412" s="23">
        <v>41113</v>
      </c>
      <c r="B2412" s="25">
        <v>2012</v>
      </c>
      <c r="C2412" s="25">
        <v>7</v>
      </c>
      <c r="D2412" s="25">
        <v>23</v>
      </c>
      <c r="E2412" t="s">
        <v>119</v>
      </c>
      <c r="F2412" s="25">
        <v>1</v>
      </c>
      <c r="I2412"/>
      <c r="J2412" t="s">
        <v>87</v>
      </c>
      <c r="K2412">
        <v>81</v>
      </c>
      <c r="L2412" s="24">
        <v>205.74</v>
      </c>
      <c r="M2412">
        <v>89</v>
      </c>
      <c r="N2412" s="24">
        <v>226.06</v>
      </c>
      <c r="O2412" s="24">
        <v>1</v>
      </c>
      <c r="P2412" t="s">
        <v>101</v>
      </c>
      <c r="R2412"/>
      <c r="S2412" t="s">
        <v>103</v>
      </c>
    </row>
    <row r="2413" spans="1:19" x14ac:dyDescent="0.35">
      <c r="A2413" s="23">
        <v>41113</v>
      </c>
      <c r="B2413" s="25">
        <v>2012</v>
      </c>
      <c r="C2413" s="25">
        <v>7</v>
      </c>
      <c r="D2413" s="25">
        <v>23</v>
      </c>
      <c r="E2413" t="s">
        <v>119</v>
      </c>
      <c r="F2413" s="25">
        <v>1</v>
      </c>
      <c r="I2413"/>
      <c r="J2413" t="s">
        <v>87</v>
      </c>
      <c r="K2413">
        <v>72</v>
      </c>
      <c r="L2413" s="24">
        <v>182.88</v>
      </c>
      <c r="M2413">
        <v>82</v>
      </c>
      <c r="N2413" s="24">
        <v>208.28</v>
      </c>
      <c r="O2413" s="24">
        <v>1</v>
      </c>
      <c r="P2413" t="s">
        <v>101</v>
      </c>
      <c r="R2413"/>
      <c r="S2413" t="s">
        <v>103</v>
      </c>
    </row>
    <row r="2414" spans="1:19" x14ac:dyDescent="0.35">
      <c r="A2414" s="23">
        <v>41113</v>
      </c>
      <c r="B2414" s="25">
        <v>2012</v>
      </c>
      <c r="C2414" s="25">
        <v>7</v>
      </c>
      <c r="D2414" s="25">
        <v>23</v>
      </c>
      <c r="E2414" t="s">
        <v>119</v>
      </c>
      <c r="F2414" s="25">
        <v>1</v>
      </c>
      <c r="G2414" s="25" t="s">
        <v>1064</v>
      </c>
      <c r="H2414" s="25" t="s">
        <v>349</v>
      </c>
      <c r="I2414">
        <v>187100</v>
      </c>
      <c r="J2414" t="s">
        <v>86</v>
      </c>
      <c r="K2414">
        <v>61</v>
      </c>
      <c r="L2414" s="24">
        <v>154.94</v>
      </c>
      <c r="M2414">
        <v>69</v>
      </c>
      <c r="N2414" s="24">
        <v>175.26</v>
      </c>
      <c r="O2414" s="24">
        <v>0</v>
      </c>
      <c r="P2414" t="s">
        <v>102</v>
      </c>
      <c r="R2414">
        <v>1</v>
      </c>
    </row>
    <row r="2415" spans="1:19" x14ac:dyDescent="0.35">
      <c r="A2415" s="23">
        <v>41114</v>
      </c>
      <c r="B2415" s="25">
        <v>2012</v>
      </c>
      <c r="C2415" s="25">
        <v>7</v>
      </c>
      <c r="D2415" s="25">
        <v>24</v>
      </c>
      <c r="E2415" t="s">
        <v>123</v>
      </c>
      <c r="F2415" s="25">
        <v>1</v>
      </c>
      <c r="I2415"/>
      <c r="J2415" t="s">
        <v>87</v>
      </c>
      <c r="K2415">
        <v>84</v>
      </c>
      <c r="L2415" s="24">
        <v>213.36</v>
      </c>
      <c r="M2415">
        <v>94</v>
      </c>
      <c r="N2415" s="24">
        <v>238.76</v>
      </c>
      <c r="O2415" s="24">
        <v>1</v>
      </c>
      <c r="P2415" t="s">
        <v>101</v>
      </c>
      <c r="R2415"/>
      <c r="S2415" t="s">
        <v>103</v>
      </c>
    </row>
    <row r="2416" spans="1:19" x14ac:dyDescent="0.35">
      <c r="A2416" s="23">
        <v>41114</v>
      </c>
      <c r="B2416" s="25">
        <v>2012</v>
      </c>
      <c r="C2416" s="25">
        <v>7</v>
      </c>
      <c r="D2416" s="25">
        <v>24</v>
      </c>
      <c r="E2416" t="s">
        <v>123</v>
      </c>
      <c r="F2416" s="25">
        <v>1</v>
      </c>
      <c r="G2416" s="25" t="s">
        <v>1064</v>
      </c>
      <c r="H2416" s="25" t="s">
        <v>354</v>
      </c>
      <c r="I2416">
        <v>187106</v>
      </c>
      <c r="J2416" t="s">
        <v>87</v>
      </c>
      <c r="K2416">
        <v>66</v>
      </c>
      <c r="L2416" s="24">
        <v>167.64</v>
      </c>
      <c r="M2416">
        <v>75</v>
      </c>
      <c r="N2416" s="24">
        <v>190.5</v>
      </c>
      <c r="O2416" s="24">
        <v>0</v>
      </c>
      <c r="P2416" t="s">
        <v>102</v>
      </c>
      <c r="R2416"/>
      <c r="S2416" t="s">
        <v>103</v>
      </c>
    </row>
    <row r="2417" spans="1:19" x14ac:dyDescent="0.35">
      <c r="A2417" s="23">
        <v>41114</v>
      </c>
      <c r="B2417" s="25">
        <v>2012</v>
      </c>
      <c r="C2417" s="25">
        <v>7</v>
      </c>
      <c r="D2417" s="25">
        <v>24</v>
      </c>
      <c r="E2417" t="s">
        <v>1173</v>
      </c>
      <c r="F2417" s="25">
        <v>1</v>
      </c>
      <c r="I2417"/>
      <c r="J2417" t="s">
        <v>86</v>
      </c>
      <c r="K2417">
        <v>74</v>
      </c>
      <c r="L2417" s="24">
        <v>187.96</v>
      </c>
      <c r="M2417">
        <v>78</v>
      </c>
      <c r="N2417" s="24">
        <v>198.12</v>
      </c>
      <c r="O2417" s="24">
        <v>1</v>
      </c>
      <c r="P2417" t="s">
        <v>101</v>
      </c>
      <c r="R2417"/>
    </row>
    <row r="2418" spans="1:19" x14ac:dyDescent="0.35">
      <c r="A2418" s="23">
        <v>41114</v>
      </c>
      <c r="B2418" s="25">
        <v>2012</v>
      </c>
      <c r="C2418" s="25">
        <v>7</v>
      </c>
      <c r="D2418" s="25">
        <v>24</v>
      </c>
      <c r="E2418" t="s">
        <v>1173</v>
      </c>
      <c r="F2418" s="25">
        <v>1</v>
      </c>
      <c r="I2418"/>
      <c r="J2418" t="s">
        <v>86</v>
      </c>
      <c r="K2418">
        <v>73</v>
      </c>
      <c r="L2418" s="24">
        <v>185.42</v>
      </c>
      <c r="M2418">
        <v>81</v>
      </c>
      <c r="N2418" s="24">
        <v>205.74</v>
      </c>
      <c r="O2418" s="24">
        <v>1</v>
      </c>
      <c r="P2418" t="s">
        <v>101</v>
      </c>
      <c r="R2418"/>
      <c r="S2418" t="s">
        <v>103</v>
      </c>
    </row>
    <row r="2419" spans="1:19" x14ac:dyDescent="0.35">
      <c r="A2419" s="23">
        <v>41114</v>
      </c>
      <c r="B2419" s="25">
        <v>2012</v>
      </c>
      <c r="C2419" s="25">
        <v>7</v>
      </c>
      <c r="D2419" s="25">
        <v>24</v>
      </c>
      <c r="E2419" t="s">
        <v>1168</v>
      </c>
      <c r="F2419" s="25">
        <v>1</v>
      </c>
      <c r="I2419"/>
      <c r="J2419" t="s">
        <v>86</v>
      </c>
      <c r="K2419">
        <v>72</v>
      </c>
      <c r="L2419" s="24">
        <v>182.88</v>
      </c>
      <c r="M2419">
        <v>80</v>
      </c>
      <c r="N2419" s="24">
        <v>203.2</v>
      </c>
      <c r="O2419" s="24">
        <v>1</v>
      </c>
      <c r="P2419" t="s">
        <v>101</v>
      </c>
      <c r="R2419"/>
      <c r="S2419" t="s">
        <v>103</v>
      </c>
    </row>
    <row r="2420" spans="1:19" x14ac:dyDescent="0.35">
      <c r="A2420" s="23">
        <v>41114</v>
      </c>
      <c r="B2420" s="25">
        <v>2012</v>
      </c>
      <c r="C2420" s="25">
        <v>7</v>
      </c>
      <c r="D2420" s="25">
        <v>24</v>
      </c>
      <c r="E2420" t="s">
        <v>1175</v>
      </c>
      <c r="F2420" s="25">
        <v>1</v>
      </c>
      <c r="G2420" s="25" t="s">
        <v>1064</v>
      </c>
      <c r="H2420" s="25" t="s">
        <v>355</v>
      </c>
      <c r="I2420">
        <v>187107</v>
      </c>
      <c r="J2420" t="s">
        <v>86</v>
      </c>
      <c r="K2420">
        <v>60</v>
      </c>
      <c r="L2420" s="24">
        <v>152.4</v>
      </c>
      <c r="M2420">
        <v>67</v>
      </c>
      <c r="N2420" s="24">
        <v>170.18</v>
      </c>
      <c r="O2420" s="24">
        <v>0</v>
      </c>
      <c r="P2420" t="s">
        <v>102</v>
      </c>
      <c r="R2420"/>
    </row>
    <row r="2421" spans="1:19" x14ac:dyDescent="0.35">
      <c r="A2421" s="23">
        <v>41115</v>
      </c>
      <c r="B2421" s="25">
        <v>2012</v>
      </c>
      <c r="C2421" s="25">
        <v>7</v>
      </c>
      <c r="D2421" s="25">
        <v>25</v>
      </c>
      <c r="E2421" t="s">
        <v>1171</v>
      </c>
      <c r="F2421" s="25">
        <v>1</v>
      </c>
      <c r="I2421"/>
      <c r="J2421" t="s">
        <v>87</v>
      </c>
      <c r="K2421">
        <v>72</v>
      </c>
      <c r="L2421" s="24">
        <v>182.88</v>
      </c>
      <c r="M2421">
        <v>82</v>
      </c>
      <c r="N2421" s="24">
        <v>208.28</v>
      </c>
      <c r="O2421" s="24">
        <v>1</v>
      </c>
      <c r="P2421" t="s">
        <v>101</v>
      </c>
      <c r="R2421"/>
      <c r="S2421" t="s">
        <v>103</v>
      </c>
    </row>
    <row r="2422" spans="1:19" x14ac:dyDescent="0.35">
      <c r="A2422" s="23">
        <v>41115</v>
      </c>
      <c r="B2422" s="25">
        <v>2012</v>
      </c>
      <c r="C2422" s="25">
        <v>7</v>
      </c>
      <c r="D2422" s="25">
        <v>25</v>
      </c>
      <c r="E2422" t="s">
        <v>1167</v>
      </c>
      <c r="F2422" s="25">
        <v>1</v>
      </c>
      <c r="I2422"/>
      <c r="J2422" t="s">
        <v>87</v>
      </c>
      <c r="K2422">
        <v>75</v>
      </c>
      <c r="L2422" s="24">
        <v>190.5</v>
      </c>
      <c r="M2422">
        <v>83</v>
      </c>
      <c r="N2422" s="24">
        <v>210.82</v>
      </c>
      <c r="O2422" s="24">
        <v>1</v>
      </c>
      <c r="P2422" t="s">
        <v>101</v>
      </c>
      <c r="R2422"/>
      <c r="S2422" t="s">
        <v>103</v>
      </c>
    </row>
    <row r="2423" spans="1:19" x14ac:dyDescent="0.35">
      <c r="A2423" s="23">
        <v>41115</v>
      </c>
      <c r="B2423" s="25">
        <v>2012</v>
      </c>
      <c r="C2423" s="25">
        <v>7</v>
      </c>
      <c r="D2423" s="25">
        <v>25</v>
      </c>
      <c r="E2423" t="s">
        <v>1167</v>
      </c>
      <c r="F2423" s="25">
        <v>1</v>
      </c>
      <c r="G2423" s="25" t="s">
        <v>1064</v>
      </c>
      <c r="H2423" s="25" t="s">
        <v>354</v>
      </c>
      <c r="I2423">
        <v>187106</v>
      </c>
      <c r="J2423" t="s">
        <v>87</v>
      </c>
      <c r="K2423">
        <v>66</v>
      </c>
      <c r="L2423" s="24">
        <v>167.64</v>
      </c>
      <c r="M2423">
        <v>75</v>
      </c>
      <c r="N2423" s="24">
        <v>190.5</v>
      </c>
      <c r="O2423" s="24">
        <v>0</v>
      </c>
      <c r="P2423" t="s">
        <v>102</v>
      </c>
      <c r="R2423">
        <v>1</v>
      </c>
    </row>
    <row r="2424" spans="1:19" x14ac:dyDescent="0.35">
      <c r="A2424" s="23">
        <v>41116</v>
      </c>
      <c r="B2424" s="25">
        <v>2012</v>
      </c>
      <c r="C2424" s="25">
        <v>7</v>
      </c>
      <c r="D2424" s="25">
        <v>26</v>
      </c>
      <c r="E2424" t="s">
        <v>94</v>
      </c>
      <c r="F2424" s="25">
        <v>1</v>
      </c>
      <c r="G2424" s="25" t="s">
        <v>1064</v>
      </c>
      <c r="H2424" s="25" t="s">
        <v>1158</v>
      </c>
      <c r="I2424">
        <v>187060</v>
      </c>
      <c r="J2424" t="s">
        <v>87</v>
      </c>
      <c r="K2424">
        <v>78</v>
      </c>
      <c r="L2424" s="24">
        <v>198.12</v>
      </c>
      <c r="M2424">
        <v>87</v>
      </c>
      <c r="N2424" s="24">
        <v>220.98</v>
      </c>
      <c r="O2424" s="24">
        <v>1</v>
      </c>
      <c r="P2424" t="s">
        <v>101</v>
      </c>
      <c r="R2424">
        <v>1</v>
      </c>
    </row>
    <row r="2425" spans="1:19" x14ac:dyDescent="0.35">
      <c r="A2425" s="23">
        <v>41116</v>
      </c>
      <c r="B2425" s="25">
        <v>2012</v>
      </c>
      <c r="C2425" s="25">
        <v>7</v>
      </c>
      <c r="D2425" s="25">
        <v>26</v>
      </c>
      <c r="E2425" t="s">
        <v>1167</v>
      </c>
      <c r="F2425" s="25">
        <v>1</v>
      </c>
      <c r="I2425"/>
      <c r="J2425" t="s">
        <v>87</v>
      </c>
      <c r="K2425">
        <v>74</v>
      </c>
      <c r="L2425" s="24">
        <v>187.96</v>
      </c>
      <c r="M2425">
        <v>82</v>
      </c>
      <c r="N2425" s="24">
        <v>208.28</v>
      </c>
      <c r="O2425" s="24">
        <v>1</v>
      </c>
      <c r="P2425" t="s">
        <v>101</v>
      </c>
      <c r="R2425"/>
    </row>
    <row r="2426" spans="1:19" x14ac:dyDescent="0.35">
      <c r="A2426" s="23">
        <v>41117</v>
      </c>
      <c r="B2426" s="25">
        <v>2012</v>
      </c>
      <c r="C2426" s="25">
        <v>7</v>
      </c>
      <c r="D2426" s="25">
        <v>27</v>
      </c>
      <c r="E2426" t="s">
        <v>1171</v>
      </c>
      <c r="F2426" s="25">
        <v>1</v>
      </c>
      <c r="I2426"/>
      <c r="J2426" t="s">
        <v>87</v>
      </c>
      <c r="K2426">
        <v>71</v>
      </c>
      <c r="L2426" s="24">
        <v>180.34</v>
      </c>
      <c r="M2426">
        <v>78</v>
      </c>
      <c r="N2426" s="24">
        <v>198.12</v>
      </c>
      <c r="O2426" s="24">
        <v>1</v>
      </c>
      <c r="P2426" t="s">
        <v>101</v>
      </c>
      <c r="R2426"/>
      <c r="S2426" t="s">
        <v>103</v>
      </c>
    </row>
    <row r="2427" spans="1:19" x14ac:dyDescent="0.35">
      <c r="A2427" s="23">
        <v>41117</v>
      </c>
      <c r="B2427" s="25">
        <v>2012</v>
      </c>
      <c r="C2427" s="25">
        <v>7</v>
      </c>
      <c r="D2427" s="25">
        <v>27</v>
      </c>
      <c r="E2427" t="s">
        <v>123</v>
      </c>
      <c r="F2427" s="25">
        <v>1</v>
      </c>
      <c r="I2427"/>
      <c r="J2427" t="s">
        <v>86</v>
      </c>
      <c r="K2427">
        <v>62</v>
      </c>
      <c r="L2427" s="24">
        <v>157.47999999999999</v>
      </c>
      <c r="M2427">
        <v>70</v>
      </c>
      <c r="N2427" s="24">
        <v>177.8</v>
      </c>
      <c r="O2427" s="24">
        <v>1</v>
      </c>
      <c r="P2427" t="s">
        <v>101</v>
      </c>
      <c r="R2427"/>
    </row>
    <row r="2428" spans="1:19" x14ac:dyDescent="0.35">
      <c r="A2428" s="23">
        <v>41117</v>
      </c>
      <c r="B2428" s="25">
        <v>2012</v>
      </c>
      <c r="C2428" s="25">
        <v>7</v>
      </c>
      <c r="D2428" s="25">
        <v>27</v>
      </c>
      <c r="E2428" t="s">
        <v>123</v>
      </c>
      <c r="F2428" s="25">
        <v>1</v>
      </c>
      <c r="I2428"/>
      <c r="J2428" t="s">
        <v>87</v>
      </c>
      <c r="K2428">
        <v>76</v>
      </c>
      <c r="L2428" s="24">
        <v>193.04</v>
      </c>
      <c r="M2428">
        <v>84</v>
      </c>
      <c r="N2428" s="24">
        <v>213.36</v>
      </c>
      <c r="O2428" s="24">
        <v>1</v>
      </c>
      <c r="P2428" t="s">
        <v>101</v>
      </c>
      <c r="R2428"/>
    </row>
    <row r="2429" spans="1:19" x14ac:dyDescent="0.35">
      <c r="A2429" s="23">
        <v>41117</v>
      </c>
      <c r="B2429" s="25">
        <v>2012</v>
      </c>
      <c r="C2429" s="25">
        <v>7</v>
      </c>
      <c r="D2429" s="25">
        <v>27</v>
      </c>
      <c r="E2429" t="s">
        <v>123</v>
      </c>
      <c r="F2429" s="25">
        <v>1</v>
      </c>
      <c r="G2429" s="25" t="s">
        <v>1064</v>
      </c>
      <c r="H2429" s="25" t="s">
        <v>356</v>
      </c>
      <c r="I2429">
        <v>187108</v>
      </c>
      <c r="J2429" t="s">
        <v>86</v>
      </c>
      <c r="K2429">
        <v>64</v>
      </c>
      <c r="L2429" s="24">
        <v>162.56</v>
      </c>
      <c r="M2429">
        <v>73</v>
      </c>
      <c r="N2429" s="24">
        <v>185.42</v>
      </c>
      <c r="O2429" s="24">
        <v>0</v>
      </c>
      <c r="P2429" t="s">
        <v>102</v>
      </c>
      <c r="R2429"/>
      <c r="S2429" t="s">
        <v>103</v>
      </c>
    </row>
    <row r="2430" spans="1:19" x14ac:dyDescent="0.35">
      <c r="A2430" s="23">
        <v>41117</v>
      </c>
      <c r="B2430" s="25">
        <v>2012</v>
      </c>
      <c r="C2430" s="25">
        <v>7</v>
      </c>
      <c r="D2430" s="25">
        <v>27</v>
      </c>
      <c r="E2430" t="s">
        <v>94</v>
      </c>
      <c r="F2430" s="25">
        <v>1</v>
      </c>
      <c r="G2430" s="25" t="s">
        <v>1064</v>
      </c>
      <c r="H2430" s="25" t="s">
        <v>402</v>
      </c>
      <c r="I2430">
        <v>187109</v>
      </c>
      <c r="J2430" t="s">
        <v>86</v>
      </c>
      <c r="K2430">
        <v>58</v>
      </c>
      <c r="L2430" s="24">
        <v>147.32</v>
      </c>
      <c r="M2430">
        <v>64</v>
      </c>
      <c r="N2430" s="24">
        <v>162.56</v>
      </c>
      <c r="O2430" s="24">
        <v>0</v>
      </c>
      <c r="P2430" t="s">
        <v>102</v>
      </c>
      <c r="R2430"/>
      <c r="S2430" t="s">
        <v>103</v>
      </c>
    </row>
    <row r="2431" spans="1:19" x14ac:dyDescent="0.35">
      <c r="A2431" s="23">
        <v>41117</v>
      </c>
      <c r="B2431" s="25">
        <v>2012</v>
      </c>
      <c r="C2431" s="25">
        <v>7</v>
      </c>
      <c r="D2431" s="25">
        <v>27</v>
      </c>
      <c r="E2431" t="s">
        <v>1164</v>
      </c>
      <c r="F2431" s="25">
        <v>1</v>
      </c>
      <c r="G2431" s="25" t="s">
        <v>1064</v>
      </c>
      <c r="H2431" s="25" t="s">
        <v>427</v>
      </c>
      <c r="I2431">
        <v>187110</v>
      </c>
      <c r="J2431" t="s">
        <v>86</v>
      </c>
      <c r="K2431">
        <v>61</v>
      </c>
      <c r="L2431" s="24">
        <v>154.94</v>
      </c>
      <c r="M2431">
        <v>69</v>
      </c>
      <c r="N2431" s="24">
        <v>175.26</v>
      </c>
      <c r="O2431" s="24">
        <v>0</v>
      </c>
      <c r="P2431" t="s">
        <v>102</v>
      </c>
      <c r="R2431"/>
    </row>
    <row r="2432" spans="1:19" x14ac:dyDescent="0.35">
      <c r="A2432" s="23">
        <v>41117</v>
      </c>
      <c r="B2432" s="25">
        <v>2012</v>
      </c>
      <c r="C2432" s="25">
        <v>7</v>
      </c>
      <c r="D2432" s="25">
        <v>27</v>
      </c>
      <c r="E2432" t="s">
        <v>1164</v>
      </c>
      <c r="F2432" s="25">
        <v>1</v>
      </c>
      <c r="G2432" s="25" t="s">
        <v>1064</v>
      </c>
      <c r="H2432" s="25" t="s">
        <v>410</v>
      </c>
      <c r="I2432">
        <v>187068</v>
      </c>
      <c r="J2432" t="s">
        <v>87</v>
      </c>
      <c r="K2432">
        <v>68</v>
      </c>
      <c r="L2432" s="24">
        <v>172.72</v>
      </c>
      <c r="M2432">
        <v>75</v>
      </c>
      <c r="N2432" s="24">
        <v>190.5</v>
      </c>
      <c r="O2432" s="24">
        <v>0</v>
      </c>
      <c r="P2432" t="s">
        <v>102</v>
      </c>
      <c r="R2432">
        <v>1</v>
      </c>
    </row>
    <row r="2433" spans="1:19" x14ac:dyDescent="0.35">
      <c r="A2433" s="23">
        <v>41117</v>
      </c>
      <c r="B2433" s="25">
        <v>2012</v>
      </c>
      <c r="C2433" s="25">
        <v>7</v>
      </c>
      <c r="D2433" s="25">
        <v>27</v>
      </c>
      <c r="E2433" t="s">
        <v>1164</v>
      </c>
      <c r="F2433" s="25">
        <v>1</v>
      </c>
      <c r="G2433" s="25" t="s">
        <v>1064</v>
      </c>
      <c r="H2433" s="25" t="s">
        <v>340</v>
      </c>
      <c r="I2433">
        <v>187089</v>
      </c>
      <c r="J2433" t="s">
        <v>86</v>
      </c>
      <c r="K2433">
        <v>61</v>
      </c>
      <c r="L2433" s="24">
        <v>154.94</v>
      </c>
      <c r="M2433">
        <v>68</v>
      </c>
      <c r="N2433" s="24">
        <v>172.72</v>
      </c>
      <c r="O2433" s="24">
        <v>0</v>
      </c>
      <c r="P2433" t="s">
        <v>102</v>
      </c>
      <c r="R2433">
        <v>1</v>
      </c>
    </row>
    <row r="2434" spans="1:19" x14ac:dyDescent="0.35">
      <c r="A2434" s="23">
        <v>41117</v>
      </c>
      <c r="B2434" s="25">
        <v>2012</v>
      </c>
      <c r="C2434" s="25">
        <v>7</v>
      </c>
      <c r="D2434" s="25">
        <v>27</v>
      </c>
      <c r="E2434" t="s">
        <v>119</v>
      </c>
      <c r="F2434" s="25">
        <v>1</v>
      </c>
      <c r="I2434"/>
      <c r="J2434" t="s">
        <v>86</v>
      </c>
      <c r="K2434">
        <v>68</v>
      </c>
      <c r="L2434" s="24">
        <v>172.72</v>
      </c>
      <c r="M2434">
        <v>77</v>
      </c>
      <c r="N2434" s="24">
        <v>195.58</v>
      </c>
      <c r="O2434" s="24">
        <v>1</v>
      </c>
      <c r="P2434" t="s">
        <v>101</v>
      </c>
      <c r="R2434"/>
      <c r="S2434" t="s">
        <v>103</v>
      </c>
    </row>
    <row r="2435" spans="1:19" x14ac:dyDescent="0.35">
      <c r="A2435" s="23">
        <v>41117</v>
      </c>
      <c r="B2435" s="25">
        <v>2012</v>
      </c>
      <c r="C2435" s="25">
        <v>7</v>
      </c>
      <c r="D2435" s="25">
        <v>27</v>
      </c>
      <c r="E2435" t="s">
        <v>119</v>
      </c>
      <c r="F2435" s="25">
        <v>1</v>
      </c>
      <c r="G2435" s="25" t="s">
        <v>1064</v>
      </c>
      <c r="H2435" s="25" t="s">
        <v>428</v>
      </c>
      <c r="I2435">
        <v>187111</v>
      </c>
      <c r="J2435" t="s">
        <v>86</v>
      </c>
      <c r="K2435">
        <v>59</v>
      </c>
      <c r="L2435" s="24">
        <v>149.86000000000001</v>
      </c>
      <c r="M2435">
        <v>66</v>
      </c>
      <c r="N2435" s="24">
        <v>167.64</v>
      </c>
      <c r="O2435" s="24">
        <v>0</v>
      </c>
      <c r="P2435" t="s">
        <v>102</v>
      </c>
      <c r="R2435"/>
    </row>
    <row r="2436" spans="1:19" x14ac:dyDescent="0.35">
      <c r="A2436" s="23">
        <v>41117</v>
      </c>
      <c r="B2436" s="25">
        <v>2012</v>
      </c>
      <c r="C2436" s="25">
        <v>7</v>
      </c>
      <c r="D2436" s="25">
        <v>27</v>
      </c>
      <c r="E2436" t="s">
        <v>119</v>
      </c>
      <c r="F2436" s="25">
        <v>1</v>
      </c>
      <c r="I2436"/>
      <c r="J2436" t="s">
        <v>87</v>
      </c>
      <c r="K2436">
        <v>77</v>
      </c>
      <c r="L2436" s="24">
        <v>195.58</v>
      </c>
      <c r="M2436">
        <v>85</v>
      </c>
      <c r="N2436" s="24">
        <v>215.9</v>
      </c>
      <c r="O2436" s="24">
        <v>1</v>
      </c>
      <c r="P2436" t="s">
        <v>101</v>
      </c>
      <c r="R2436"/>
      <c r="S2436" t="s">
        <v>103</v>
      </c>
    </row>
    <row r="2437" spans="1:19" x14ac:dyDescent="0.35">
      <c r="A2437" s="23">
        <v>41118</v>
      </c>
      <c r="B2437" s="25">
        <v>2012</v>
      </c>
      <c r="C2437" s="25">
        <v>7</v>
      </c>
      <c r="D2437" s="25">
        <v>28</v>
      </c>
      <c r="E2437" t="s">
        <v>1167</v>
      </c>
      <c r="F2437" s="25">
        <v>1</v>
      </c>
      <c r="I2437"/>
      <c r="J2437" t="s">
        <v>86</v>
      </c>
      <c r="K2437">
        <v>67</v>
      </c>
      <c r="L2437" s="24">
        <v>170.18</v>
      </c>
      <c r="M2437">
        <v>75</v>
      </c>
      <c r="N2437" s="24">
        <v>190.5</v>
      </c>
      <c r="O2437" s="24">
        <v>1</v>
      </c>
      <c r="P2437" t="s">
        <v>101</v>
      </c>
      <c r="R2437"/>
      <c r="S2437" t="s">
        <v>103</v>
      </c>
    </row>
    <row r="2438" spans="1:19" x14ac:dyDescent="0.35">
      <c r="A2438" s="23">
        <v>41118</v>
      </c>
      <c r="B2438" s="25">
        <v>2012</v>
      </c>
      <c r="C2438" s="25">
        <v>7</v>
      </c>
      <c r="D2438" s="25">
        <v>28</v>
      </c>
      <c r="E2438" t="s">
        <v>1168</v>
      </c>
      <c r="F2438" s="25">
        <v>1</v>
      </c>
      <c r="I2438"/>
      <c r="J2438" t="s">
        <v>86</v>
      </c>
      <c r="K2438">
        <v>65</v>
      </c>
      <c r="L2438" s="24">
        <v>165.1</v>
      </c>
      <c r="M2438">
        <v>75</v>
      </c>
      <c r="N2438" s="24">
        <v>190.5</v>
      </c>
      <c r="O2438" s="24">
        <v>1</v>
      </c>
      <c r="P2438" t="s">
        <v>101</v>
      </c>
      <c r="R2438"/>
      <c r="S2438" t="s">
        <v>103</v>
      </c>
    </row>
    <row r="2439" spans="1:19" x14ac:dyDescent="0.35">
      <c r="A2439" s="23">
        <v>41118</v>
      </c>
      <c r="B2439" s="25">
        <v>2012</v>
      </c>
      <c r="C2439" s="25">
        <v>7</v>
      </c>
      <c r="D2439" s="25">
        <v>28</v>
      </c>
      <c r="E2439" t="s">
        <v>1164</v>
      </c>
      <c r="F2439" s="25">
        <v>1</v>
      </c>
      <c r="G2439" s="25" t="s">
        <v>1064</v>
      </c>
      <c r="H2439" s="25" t="s">
        <v>395</v>
      </c>
      <c r="I2439">
        <v>187112</v>
      </c>
      <c r="J2439" t="s">
        <v>86</v>
      </c>
      <c r="K2439">
        <v>60</v>
      </c>
      <c r="L2439" s="24">
        <v>152.4</v>
      </c>
      <c r="M2439">
        <v>67</v>
      </c>
      <c r="N2439" s="24">
        <v>170.18</v>
      </c>
      <c r="O2439" s="24">
        <v>0</v>
      </c>
      <c r="P2439" t="s">
        <v>102</v>
      </c>
      <c r="R2439"/>
    </row>
    <row r="2440" spans="1:19" x14ac:dyDescent="0.35">
      <c r="A2440" s="23">
        <v>41118</v>
      </c>
      <c r="B2440" s="25">
        <v>2012</v>
      </c>
      <c r="C2440" s="25">
        <v>7</v>
      </c>
      <c r="D2440" s="25">
        <v>28</v>
      </c>
      <c r="E2440" t="s">
        <v>1164</v>
      </c>
      <c r="F2440" s="25">
        <v>1</v>
      </c>
      <c r="I2440"/>
      <c r="J2440" t="s">
        <v>87</v>
      </c>
      <c r="K2440">
        <v>67</v>
      </c>
      <c r="L2440" s="24">
        <v>170.18</v>
      </c>
      <c r="M2440">
        <v>75</v>
      </c>
      <c r="N2440" s="24">
        <v>190.5</v>
      </c>
      <c r="O2440" s="24">
        <v>1</v>
      </c>
      <c r="P2440" t="s">
        <v>101</v>
      </c>
      <c r="R2440"/>
    </row>
    <row r="2441" spans="1:19" x14ac:dyDescent="0.35">
      <c r="A2441" s="23">
        <v>41118</v>
      </c>
      <c r="B2441" s="25">
        <v>2012</v>
      </c>
      <c r="C2441" s="25">
        <v>7</v>
      </c>
      <c r="D2441" s="25">
        <v>28</v>
      </c>
      <c r="E2441" t="s">
        <v>1164</v>
      </c>
      <c r="F2441" s="25">
        <v>1</v>
      </c>
      <c r="I2441"/>
      <c r="J2441" t="s">
        <v>86</v>
      </c>
      <c r="K2441">
        <v>72</v>
      </c>
      <c r="L2441" s="24">
        <v>182.88</v>
      </c>
      <c r="M2441">
        <v>80</v>
      </c>
      <c r="N2441" s="24">
        <v>203.2</v>
      </c>
      <c r="O2441" s="24">
        <v>1</v>
      </c>
      <c r="P2441" t="s">
        <v>101</v>
      </c>
      <c r="R2441"/>
    </row>
    <row r="2442" spans="1:19" x14ac:dyDescent="0.35">
      <c r="A2442" s="23">
        <v>41118</v>
      </c>
      <c r="B2442" s="25">
        <v>2012</v>
      </c>
      <c r="C2442" s="25">
        <v>7</v>
      </c>
      <c r="D2442" s="25">
        <v>28</v>
      </c>
      <c r="E2442" t="s">
        <v>1175</v>
      </c>
      <c r="F2442" s="25">
        <v>1</v>
      </c>
      <c r="G2442" s="25" t="s">
        <v>1064</v>
      </c>
      <c r="H2442" s="25" t="s">
        <v>380</v>
      </c>
      <c r="I2442">
        <v>187113</v>
      </c>
      <c r="J2442" t="s">
        <v>90</v>
      </c>
      <c r="K2442">
        <v>43</v>
      </c>
      <c r="L2442" s="24">
        <v>109.22</v>
      </c>
      <c r="M2442">
        <v>50</v>
      </c>
      <c r="N2442" s="24">
        <v>127</v>
      </c>
      <c r="O2442" s="24">
        <v>0</v>
      </c>
      <c r="P2442" t="s">
        <v>102</v>
      </c>
      <c r="R2442"/>
    </row>
    <row r="2443" spans="1:19" x14ac:dyDescent="0.35">
      <c r="A2443" s="23">
        <v>41119</v>
      </c>
      <c r="B2443" s="25">
        <v>2012</v>
      </c>
      <c r="C2443" s="25">
        <v>7</v>
      </c>
      <c r="D2443" s="25">
        <v>29</v>
      </c>
      <c r="E2443" t="s">
        <v>1171</v>
      </c>
      <c r="F2443" s="25">
        <v>1</v>
      </c>
      <c r="I2443"/>
      <c r="J2443" t="s">
        <v>87</v>
      </c>
      <c r="K2443">
        <v>69</v>
      </c>
      <c r="L2443" s="24">
        <v>175.26</v>
      </c>
      <c r="M2443">
        <v>77</v>
      </c>
      <c r="N2443" s="24">
        <v>195.58</v>
      </c>
      <c r="O2443" s="24">
        <v>1</v>
      </c>
      <c r="P2443" t="s">
        <v>101</v>
      </c>
      <c r="R2443"/>
    </row>
    <row r="2444" spans="1:19" x14ac:dyDescent="0.35">
      <c r="A2444" s="23">
        <v>41119</v>
      </c>
      <c r="B2444" s="25">
        <v>2012</v>
      </c>
      <c r="C2444" s="25">
        <v>7</v>
      </c>
      <c r="D2444" s="25">
        <v>29</v>
      </c>
      <c r="E2444" t="s">
        <v>123</v>
      </c>
      <c r="F2444" s="25">
        <v>1</v>
      </c>
      <c r="G2444" s="25" t="s">
        <v>1064</v>
      </c>
      <c r="H2444" s="25" t="s">
        <v>345</v>
      </c>
      <c r="I2444">
        <v>187095</v>
      </c>
      <c r="J2444" t="s">
        <v>87</v>
      </c>
      <c r="K2444">
        <v>71</v>
      </c>
      <c r="L2444" s="24">
        <v>180.34</v>
      </c>
      <c r="M2444">
        <v>80</v>
      </c>
      <c r="N2444" s="24">
        <v>203.2</v>
      </c>
      <c r="O2444" s="24">
        <v>0</v>
      </c>
      <c r="P2444" t="s">
        <v>102</v>
      </c>
      <c r="R2444">
        <v>1</v>
      </c>
      <c r="S2444" t="s">
        <v>103</v>
      </c>
    </row>
    <row r="2445" spans="1:19" x14ac:dyDescent="0.35">
      <c r="A2445" s="23">
        <v>41119</v>
      </c>
      <c r="B2445" s="25">
        <v>2012</v>
      </c>
      <c r="C2445" s="25">
        <v>7</v>
      </c>
      <c r="D2445" s="25">
        <v>29</v>
      </c>
      <c r="E2445" t="s">
        <v>94</v>
      </c>
      <c r="F2445" s="25">
        <v>1</v>
      </c>
      <c r="I2445"/>
      <c r="J2445" t="s">
        <v>86</v>
      </c>
      <c r="K2445">
        <v>66</v>
      </c>
      <c r="L2445" s="24">
        <v>167.64</v>
      </c>
      <c r="M2445">
        <v>74</v>
      </c>
      <c r="N2445" s="24">
        <v>187.96</v>
      </c>
      <c r="O2445" s="24">
        <v>1</v>
      </c>
      <c r="P2445" t="s">
        <v>101</v>
      </c>
      <c r="R2445"/>
      <c r="S2445" t="s">
        <v>103</v>
      </c>
    </row>
    <row r="2446" spans="1:19" x14ac:dyDescent="0.35">
      <c r="A2446" s="23">
        <v>41119</v>
      </c>
      <c r="B2446" s="25">
        <v>2012</v>
      </c>
      <c r="C2446" s="25">
        <v>7</v>
      </c>
      <c r="D2446" s="25">
        <v>29</v>
      </c>
      <c r="E2446" t="s">
        <v>1176</v>
      </c>
      <c r="F2446" s="25">
        <v>1</v>
      </c>
      <c r="I2446"/>
      <c r="J2446" t="s">
        <v>87</v>
      </c>
      <c r="K2446">
        <v>73</v>
      </c>
      <c r="L2446" s="24">
        <v>185.42</v>
      </c>
      <c r="M2446">
        <v>83</v>
      </c>
      <c r="N2446" s="24">
        <v>210.82</v>
      </c>
      <c r="O2446" s="24">
        <v>1</v>
      </c>
      <c r="P2446" t="s">
        <v>101</v>
      </c>
      <c r="R2446"/>
      <c r="S2446" t="s">
        <v>103</v>
      </c>
    </row>
    <row r="2447" spans="1:19" x14ac:dyDescent="0.35">
      <c r="A2447" s="23">
        <v>41120</v>
      </c>
      <c r="B2447" s="25">
        <v>2012</v>
      </c>
      <c r="C2447" s="25">
        <v>7</v>
      </c>
      <c r="D2447" s="25">
        <v>30</v>
      </c>
      <c r="E2447" t="s">
        <v>123</v>
      </c>
      <c r="F2447" s="25">
        <v>1</v>
      </c>
      <c r="I2447"/>
      <c r="J2447" t="s">
        <v>86</v>
      </c>
      <c r="K2447">
        <v>65</v>
      </c>
      <c r="L2447" s="24">
        <v>165.1</v>
      </c>
      <c r="M2447">
        <v>73</v>
      </c>
      <c r="N2447" s="24">
        <v>185.42</v>
      </c>
      <c r="O2447" s="24">
        <v>1</v>
      </c>
      <c r="P2447" t="s">
        <v>101</v>
      </c>
      <c r="R2447"/>
    </row>
    <row r="2448" spans="1:19" x14ac:dyDescent="0.35">
      <c r="A2448" s="23">
        <v>41120</v>
      </c>
      <c r="B2448" s="25">
        <v>2012</v>
      </c>
      <c r="C2448" s="25">
        <v>7</v>
      </c>
      <c r="D2448" s="25">
        <v>30</v>
      </c>
      <c r="E2448" t="s">
        <v>1167</v>
      </c>
      <c r="F2448" s="25">
        <v>1</v>
      </c>
      <c r="I2448"/>
      <c r="J2448" t="s">
        <v>87</v>
      </c>
      <c r="K2448">
        <v>71</v>
      </c>
      <c r="L2448" s="24">
        <v>180.34</v>
      </c>
      <c r="M2448">
        <v>78</v>
      </c>
      <c r="N2448" s="24">
        <v>198.12</v>
      </c>
      <c r="O2448" s="24">
        <v>1</v>
      </c>
      <c r="P2448" t="s">
        <v>101</v>
      </c>
      <c r="R2448"/>
      <c r="S2448" t="s">
        <v>103</v>
      </c>
    </row>
    <row r="2449" spans="1:19" x14ac:dyDescent="0.35">
      <c r="A2449" s="23">
        <v>41120</v>
      </c>
      <c r="B2449" s="25">
        <v>2012</v>
      </c>
      <c r="C2449" s="25">
        <v>7</v>
      </c>
      <c r="D2449" s="25">
        <v>30</v>
      </c>
      <c r="E2449" t="s">
        <v>1168</v>
      </c>
      <c r="F2449" s="25">
        <v>1</v>
      </c>
      <c r="I2449"/>
      <c r="J2449" t="s">
        <v>86</v>
      </c>
      <c r="K2449">
        <v>66</v>
      </c>
      <c r="L2449" s="24">
        <v>167.64</v>
      </c>
      <c r="M2449">
        <v>76</v>
      </c>
      <c r="N2449" s="24">
        <v>193.04</v>
      </c>
      <c r="O2449" s="24">
        <v>1</v>
      </c>
      <c r="P2449" t="s">
        <v>101</v>
      </c>
      <c r="R2449"/>
      <c r="S2449" t="s">
        <v>103</v>
      </c>
    </row>
    <row r="2450" spans="1:19" x14ac:dyDescent="0.35">
      <c r="A2450" s="23">
        <v>41120</v>
      </c>
      <c r="B2450" s="25">
        <v>2012</v>
      </c>
      <c r="C2450" s="25">
        <v>7</v>
      </c>
      <c r="D2450" s="25">
        <v>30</v>
      </c>
      <c r="E2450" t="s">
        <v>117</v>
      </c>
      <c r="F2450" s="25">
        <v>1</v>
      </c>
      <c r="I2450"/>
      <c r="J2450" t="s">
        <v>87</v>
      </c>
      <c r="K2450">
        <v>66</v>
      </c>
      <c r="L2450" s="24">
        <v>167.64</v>
      </c>
      <c r="M2450">
        <v>74</v>
      </c>
      <c r="N2450" s="24">
        <v>187.96</v>
      </c>
      <c r="O2450" s="24">
        <v>1</v>
      </c>
      <c r="P2450" t="s">
        <v>101</v>
      </c>
      <c r="R2450"/>
    </row>
    <row r="2451" spans="1:19" x14ac:dyDescent="0.35">
      <c r="A2451" s="23">
        <v>41120</v>
      </c>
      <c r="B2451" s="25">
        <v>2012</v>
      </c>
      <c r="C2451" s="25">
        <v>7</v>
      </c>
      <c r="D2451" s="25">
        <v>30</v>
      </c>
      <c r="E2451" t="s">
        <v>1175</v>
      </c>
      <c r="F2451" s="25">
        <v>1</v>
      </c>
      <c r="I2451"/>
      <c r="J2451" t="s">
        <v>87</v>
      </c>
      <c r="K2451">
        <v>77</v>
      </c>
      <c r="L2451" s="24">
        <v>195.58</v>
      </c>
      <c r="M2451">
        <v>87</v>
      </c>
      <c r="N2451" s="24">
        <v>220.98</v>
      </c>
      <c r="O2451" s="24">
        <v>1</v>
      </c>
      <c r="P2451" t="s">
        <v>101</v>
      </c>
      <c r="R2451"/>
    </row>
    <row r="2452" spans="1:19" x14ac:dyDescent="0.35">
      <c r="A2452" s="23">
        <v>41120</v>
      </c>
      <c r="B2452" s="25">
        <v>2012</v>
      </c>
      <c r="C2452" s="25">
        <v>7</v>
      </c>
      <c r="D2452" s="25">
        <v>30</v>
      </c>
      <c r="E2452" t="s">
        <v>119</v>
      </c>
      <c r="F2452" s="25">
        <v>1</v>
      </c>
      <c r="I2452"/>
      <c r="J2452" t="s">
        <v>87</v>
      </c>
      <c r="K2452">
        <v>75</v>
      </c>
      <c r="L2452" s="24">
        <v>190.5</v>
      </c>
      <c r="M2452">
        <v>84</v>
      </c>
      <c r="N2452" s="24">
        <v>213.36</v>
      </c>
      <c r="O2452" s="24">
        <v>1</v>
      </c>
      <c r="P2452" t="s">
        <v>101</v>
      </c>
      <c r="R2452"/>
    </row>
    <row r="2453" spans="1:19" x14ac:dyDescent="0.35">
      <c r="A2453" s="23">
        <v>41121</v>
      </c>
      <c r="B2453" s="25">
        <v>2012</v>
      </c>
      <c r="C2453" s="25">
        <v>7</v>
      </c>
      <c r="D2453" s="25">
        <v>31</v>
      </c>
      <c r="E2453" t="s">
        <v>1171</v>
      </c>
      <c r="F2453" s="25">
        <v>1</v>
      </c>
      <c r="I2453"/>
      <c r="J2453" t="s">
        <v>87</v>
      </c>
      <c r="K2453">
        <v>88</v>
      </c>
      <c r="L2453" s="24">
        <v>223.52</v>
      </c>
      <c r="M2453">
        <v>98</v>
      </c>
      <c r="N2453" s="24">
        <v>248.92</v>
      </c>
      <c r="O2453" s="24">
        <v>1</v>
      </c>
      <c r="P2453" t="s">
        <v>101</v>
      </c>
      <c r="R2453"/>
    </row>
    <row r="2454" spans="1:19" x14ac:dyDescent="0.35">
      <c r="A2454" s="23">
        <v>41121</v>
      </c>
      <c r="B2454" s="25">
        <v>2012</v>
      </c>
      <c r="C2454" s="25">
        <v>7</v>
      </c>
      <c r="D2454" s="25">
        <v>31</v>
      </c>
      <c r="E2454" t="s">
        <v>1165</v>
      </c>
      <c r="F2454" s="25">
        <v>1</v>
      </c>
      <c r="I2454"/>
      <c r="J2454" t="s">
        <v>87</v>
      </c>
      <c r="K2454">
        <v>82</v>
      </c>
      <c r="L2454" s="24">
        <v>208.28</v>
      </c>
      <c r="M2454">
        <v>92</v>
      </c>
      <c r="N2454" s="24">
        <v>233.68</v>
      </c>
      <c r="O2454" s="24">
        <v>1</v>
      </c>
      <c r="P2454" t="s">
        <v>101</v>
      </c>
      <c r="R2454"/>
    </row>
    <row r="2455" spans="1:19" x14ac:dyDescent="0.35">
      <c r="A2455" s="23">
        <v>41121</v>
      </c>
      <c r="B2455" s="25">
        <v>2012</v>
      </c>
      <c r="C2455" s="25">
        <v>7</v>
      </c>
      <c r="D2455" s="25">
        <v>31</v>
      </c>
      <c r="E2455" t="s">
        <v>1165</v>
      </c>
      <c r="F2455" s="25">
        <v>1</v>
      </c>
      <c r="I2455"/>
      <c r="J2455" t="s">
        <v>86</v>
      </c>
      <c r="K2455">
        <v>71</v>
      </c>
      <c r="L2455" s="24">
        <v>180.34</v>
      </c>
      <c r="M2455">
        <v>79</v>
      </c>
      <c r="N2455" s="24">
        <v>200.66</v>
      </c>
      <c r="O2455" s="24">
        <v>1</v>
      </c>
      <c r="P2455" t="s">
        <v>101</v>
      </c>
      <c r="R2455"/>
    </row>
    <row r="2456" spans="1:19" x14ac:dyDescent="0.35">
      <c r="A2456" s="23">
        <v>41121</v>
      </c>
      <c r="B2456" s="25">
        <v>2012</v>
      </c>
      <c r="C2456" s="25">
        <v>7</v>
      </c>
      <c r="D2456" s="25">
        <v>31</v>
      </c>
      <c r="E2456" t="s">
        <v>119</v>
      </c>
      <c r="F2456" s="25">
        <v>1</v>
      </c>
      <c r="I2456"/>
      <c r="J2456" t="s">
        <v>86</v>
      </c>
      <c r="K2456">
        <v>65</v>
      </c>
      <c r="L2456" s="24">
        <v>165.1</v>
      </c>
      <c r="M2456">
        <v>72</v>
      </c>
      <c r="N2456" s="24">
        <v>182.88</v>
      </c>
      <c r="O2456" s="24">
        <v>1</v>
      </c>
      <c r="P2456" t="s">
        <v>101</v>
      </c>
      <c r="R2456"/>
    </row>
    <row r="2457" spans="1:19" x14ac:dyDescent="0.35">
      <c r="A2457" s="23">
        <v>41122</v>
      </c>
      <c r="B2457" s="25">
        <v>2012</v>
      </c>
      <c r="C2457" s="25">
        <v>8</v>
      </c>
      <c r="D2457" s="25">
        <v>1</v>
      </c>
      <c r="E2457" t="s">
        <v>123</v>
      </c>
      <c r="F2457" s="25">
        <v>1</v>
      </c>
      <c r="I2457"/>
      <c r="J2457" t="s">
        <v>86</v>
      </c>
      <c r="K2457">
        <v>63</v>
      </c>
      <c r="L2457" s="24">
        <v>160.02000000000001</v>
      </c>
      <c r="M2457">
        <v>70</v>
      </c>
      <c r="N2457" s="24">
        <v>177.8</v>
      </c>
      <c r="O2457" s="24">
        <v>1</v>
      </c>
      <c r="P2457" t="s">
        <v>101</v>
      </c>
      <c r="R2457"/>
    </row>
    <row r="2458" spans="1:19" x14ac:dyDescent="0.35">
      <c r="A2458" s="23">
        <v>41122</v>
      </c>
      <c r="B2458" s="25">
        <v>2012</v>
      </c>
      <c r="C2458" s="25">
        <v>8</v>
      </c>
      <c r="D2458" s="25">
        <v>1</v>
      </c>
      <c r="E2458" t="s">
        <v>123</v>
      </c>
      <c r="F2458" s="25">
        <v>1</v>
      </c>
      <c r="G2458" s="25" t="s">
        <v>1064</v>
      </c>
      <c r="H2458" s="25" t="s">
        <v>381</v>
      </c>
      <c r="I2458">
        <v>187114</v>
      </c>
      <c r="J2458" t="s">
        <v>86</v>
      </c>
      <c r="K2458">
        <v>61</v>
      </c>
      <c r="L2458" s="24">
        <v>154.94</v>
      </c>
      <c r="M2458">
        <v>68</v>
      </c>
      <c r="N2458" s="24">
        <v>172.72</v>
      </c>
      <c r="O2458" s="24">
        <v>0</v>
      </c>
      <c r="P2458" t="s">
        <v>102</v>
      </c>
      <c r="R2458"/>
    </row>
    <row r="2459" spans="1:19" x14ac:dyDescent="0.35">
      <c r="A2459" s="23">
        <v>41122</v>
      </c>
      <c r="B2459" s="25">
        <v>2012</v>
      </c>
      <c r="C2459" s="25">
        <v>8</v>
      </c>
      <c r="D2459" s="25">
        <v>1</v>
      </c>
      <c r="E2459" t="s">
        <v>1167</v>
      </c>
      <c r="F2459" s="25">
        <v>1</v>
      </c>
      <c r="G2459" s="25" t="s">
        <v>1064</v>
      </c>
      <c r="H2459" s="25" t="s">
        <v>382</v>
      </c>
      <c r="I2459">
        <v>187115</v>
      </c>
      <c r="J2459" t="s">
        <v>86</v>
      </c>
      <c r="K2459">
        <v>59</v>
      </c>
      <c r="L2459" s="24">
        <v>149.86000000000001</v>
      </c>
      <c r="M2459">
        <v>67</v>
      </c>
      <c r="N2459" s="24">
        <v>170.18</v>
      </c>
      <c r="O2459" s="24">
        <v>0</v>
      </c>
      <c r="P2459" t="s">
        <v>102</v>
      </c>
      <c r="R2459"/>
    </row>
    <row r="2460" spans="1:19" x14ac:dyDescent="0.35">
      <c r="A2460" s="23">
        <v>41122</v>
      </c>
      <c r="B2460" s="25">
        <v>2012</v>
      </c>
      <c r="C2460" s="25">
        <v>8</v>
      </c>
      <c r="D2460" s="25">
        <v>1</v>
      </c>
      <c r="E2460" t="s">
        <v>1167</v>
      </c>
      <c r="F2460" s="25">
        <v>1</v>
      </c>
      <c r="G2460" s="25" t="s">
        <v>1064</v>
      </c>
      <c r="H2460" s="25" t="s">
        <v>383</v>
      </c>
      <c r="I2460">
        <v>187116</v>
      </c>
      <c r="J2460" t="s">
        <v>86</v>
      </c>
      <c r="K2460">
        <v>60</v>
      </c>
      <c r="L2460" s="24">
        <v>152.4</v>
      </c>
      <c r="M2460">
        <v>67</v>
      </c>
      <c r="N2460" s="24">
        <v>170.18</v>
      </c>
      <c r="O2460" s="24">
        <v>0</v>
      </c>
      <c r="P2460" t="s">
        <v>102</v>
      </c>
      <c r="R2460"/>
    </row>
    <row r="2461" spans="1:19" x14ac:dyDescent="0.35">
      <c r="A2461" s="23">
        <v>41123</v>
      </c>
      <c r="B2461" s="25">
        <v>2012</v>
      </c>
      <c r="C2461" s="25">
        <v>8</v>
      </c>
      <c r="D2461" s="25">
        <v>2</v>
      </c>
      <c r="E2461" t="s">
        <v>1167</v>
      </c>
      <c r="F2461" s="25">
        <v>1</v>
      </c>
      <c r="I2461"/>
      <c r="J2461" t="s">
        <v>87</v>
      </c>
      <c r="K2461">
        <v>79</v>
      </c>
      <c r="L2461" s="24">
        <v>200.66</v>
      </c>
      <c r="M2461">
        <v>86</v>
      </c>
      <c r="N2461" s="24">
        <v>218.44</v>
      </c>
      <c r="O2461" s="24">
        <v>1</v>
      </c>
      <c r="P2461" t="s">
        <v>101</v>
      </c>
      <c r="R2461"/>
      <c r="S2461" t="s">
        <v>103</v>
      </c>
    </row>
    <row r="2462" spans="1:19" x14ac:dyDescent="0.35">
      <c r="A2462" s="23">
        <v>41123</v>
      </c>
      <c r="B2462" s="25">
        <v>2012</v>
      </c>
      <c r="C2462" s="25">
        <v>8</v>
      </c>
      <c r="D2462" s="25">
        <v>2</v>
      </c>
      <c r="E2462" t="s">
        <v>1176</v>
      </c>
      <c r="F2462" s="25">
        <v>1</v>
      </c>
      <c r="I2462"/>
      <c r="J2462" t="s">
        <v>86</v>
      </c>
      <c r="K2462">
        <v>68</v>
      </c>
      <c r="L2462" s="24">
        <v>172.72</v>
      </c>
      <c r="M2462">
        <v>77</v>
      </c>
      <c r="N2462" s="24">
        <v>195.58</v>
      </c>
      <c r="O2462" s="24">
        <v>1</v>
      </c>
      <c r="P2462" t="s">
        <v>101</v>
      </c>
      <c r="R2462"/>
      <c r="S2462" t="s">
        <v>103</v>
      </c>
    </row>
    <row r="2463" spans="1:19" x14ac:dyDescent="0.35">
      <c r="A2463" s="23">
        <v>41123</v>
      </c>
      <c r="B2463" s="25">
        <v>2012</v>
      </c>
      <c r="C2463" s="25">
        <v>8</v>
      </c>
      <c r="D2463" s="25">
        <v>2</v>
      </c>
      <c r="E2463" t="s">
        <v>117</v>
      </c>
      <c r="F2463" s="25">
        <v>1</v>
      </c>
      <c r="I2463"/>
      <c r="J2463" t="s">
        <v>86</v>
      </c>
      <c r="K2463">
        <v>69</v>
      </c>
      <c r="L2463" s="24">
        <v>175.26</v>
      </c>
      <c r="M2463">
        <v>76</v>
      </c>
      <c r="N2463" s="24">
        <v>193.04</v>
      </c>
      <c r="O2463" s="24">
        <v>1</v>
      </c>
      <c r="P2463" t="s">
        <v>101</v>
      </c>
      <c r="R2463"/>
    </row>
    <row r="2464" spans="1:19" x14ac:dyDescent="0.35">
      <c r="A2464" s="23">
        <v>41124</v>
      </c>
      <c r="B2464" s="25">
        <v>2012</v>
      </c>
      <c r="C2464" s="25">
        <v>8</v>
      </c>
      <c r="D2464" s="25">
        <v>3</v>
      </c>
      <c r="E2464" t="s">
        <v>1171</v>
      </c>
      <c r="F2464" s="25">
        <v>1</v>
      </c>
      <c r="I2464"/>
      <c r="J2464" t="s">
        <v>87</v>
      </c>
      <c r="K2464">
        <v>80</v>
      </c>
      <c r="L2464" s="24">
        <v>203.2</v>
      </c>
      <c r="M2464">
        <v>89</v>
      </c>
      <c r="N2464" s="24">
        <v>226.06</v>
      </c>
      <c r="O2464" s="24">
        <v>1</v>
      </c>
      <c r="P2464" t="s">
        <v>101</v>
      </c>
      <c r="R2464"/>
      <c r="S2464" t="s">
        <v>103</v>
      </c>
    </row>
    <row r="2465" spans="1:19" x14ac:dyDescent="0.35">
      <c r="A2465" s="23">
        <v>41124</v>
      </c>
      <c r="B2465" s="25">
        <v>2012</v>
      </c>
      <c r="C2465" s="25">
        <v>8</v>
      </c>
      <c r="D2465" s="25">
        <v>3</v>
      </c>
      <c r="E2465" t="s">
        <v>123</v>
      </c>
      <c r="F2465" s="25">
        <v>1</v>
      </c>
      <c r="G2465" s="25" t="s">
        <v>1064</v>
      </c>
      <c r="H2465" s="25" t="s">
        <v>1177</v>
      </c>
      <c r="I2465">
        <v>187117</v>
      </c>
      <c r="J2465" t="s">
        <v>87</v>
      </c>
      <c r="K2465">
        <v>68</v>
      </c>
      <c r="L2465" s="24">
        <v>172.72</v>
      </c>
      <c r="M2465">
        <v>75</v>
      </c>
      <c r="N2465" s="24">
        <v>190.5</v>
      </c>
      <c r="O2465" s="24">
        <v>0</v>
      </c>
      <c r="P2465" t="s">
        <v>102</v>
      </c>
      <c r="R2465"/>
      <c r="S2465" t="s">
        <v>103</v>
      </c>
    </row>
    <row r="2466" spans="1:19" x14ac:dyDescent="0.35">
      <c r="A2466" s="23">
        <v>41124</v>
      </c>
      <c r="B2466" s="25">
        <v>2012</v>
      </c>
      <c r="C2466" s="25">
        <v>8</v>
      </c>
      <c r="D2466" s="25">
        <v>3</v>
      </c>
      <c r="E2466" t="s">
        <v>123</v>
      </c>
      <c r="F2466" s="25">
        <v>1</v>
      </c>
      <c r="I2466"/>
      <c r="J2466" t="s">
        <v>87</v>
      </c>
      <c r="K2466">
        <v>69</v>
      </c>
      <c r="L2466" s="24">
        <v>175.26</v>
      </c>
      <c r="M2466">
        <v>76</v>
      </c>
      <c r="N2466" s="24">
        <v>193.04</v>
      </c>
      <c r="O2466" s="24">
        <v>1</v>
      </c>
      <c r="P2466" t="s">
        <v>101</v>
      </c>
      <c r="R2466"/>
      <c r="S2466" t="s">
        <v>103</v>
      </c>
    </row>
    <row r="2467" spans="1:19" x14ac:dyDescent="0.35">
      <c r="A2467" s="23">
        <v>41124</v>
      </c>
      <c r="B2467" s="25">
        <v>2012</v>
      </c>
      <c r="C2467" s="25">
        <v>8</v>
      </c>
      <c r="D2467" s="25">
        <v>3</v>
      </c>
      <c r="E2467" t="s">
        <v>94</v>
      </c>
      <c r="F2467" s="25">
        <v>1</v>
      </c>
      <c r="G2467" s="25" t="s">
        <v>1064</v>
      </c>
      <c r="H2467" s="25" t="s">
        <v>418</v>
      </c>
      <c r="I2467">
        <v>187077</v>
      </c>
      <c r="J2467" t="s">
        <v>86</v>
      </c>
      <c r="K2467">
        <v>57</v>
      </c>
      <c r="L2467" s="24">
        <v>144.78</v>
      </c>
      <c r="M2467">
        <v>64</v>
      </c>
      <c r="N2467" s="24">
        <v>162.56</v>
      </c>
      <c r="O2467" s="24">
        <v>0</v>
      </c>
      <c r="P2467" t="s">
        <v>102</v>
      </c>
      <c r="R2467">
        <v>1</v>
      </c>
    </row>
    <row r="2468" spans="1:19" x14ac:dyDescent="0.35">
      <c r="A2468" s="23">
        <v>41124</v>
      </c>
      <c r="B2468" s="25">
        <v>2012</v>
      </c>
      <c r="C2468" s="25">
        <v>8</v>
      </c>
      <c r="D2468" s="25">
        <v>3</v>
      </c>
      <c r="E2468" t="s">
        <v>1167</v>
      </c>
      <c r="F2468" s="25">
        <v>1</v>
      </c>
      <c r="G2468" s="25" t="s">
        <v>108</v>
      </c>
      <c r="H2468" s="25" t="s">
        <v>447</v>
      </c>
      <c r="I2468">
        <v>187118</v>
      </c>
      <c r="J2468" t="s">
        <v>86</v>
      </c>
      <c r="K2468">
        <v>59</v>
      </c>
      <c r="L2468" s="24">
        <v>149.86000000000001</v>
      </c>
      <c r="M2468">
        <v>65</v>
      </c>
      <c r="N2468" s="24">
        <v>165.1</v>
      </c>
      <c r="O2468" s="24">
        <v>0</v>
      </c>
      <c r="P2468" t="s">
        <v>102</v>
      </c>
      <c r="R2468">
        <v>1</v>
      </c>
      <c r="S2468" t="s">
        <v>522</v>
      </c>
    </row>
    <row r="2469" spans="1:19" x14ac:dyDescent="0.35">
      <c r="A2469" s="23">
        <v>41124</v>
      </c>
      <c r="B2469" s="25">
        <v>2012</v>
      </c>
      <c r="C2469" s="25">
        <v>8</v>
      </c>
      <c r="D2469" s="25">
        <v>3</v>
      </c>
      <c r="E2469" t="s">
        <v>1176</v>
      </c>
      <c r="F2469" s="25">
        <v>1</v>
      </c>
      <c r="G2469" s="25" t="s">
        <v>1064</v>
      </c>
      <c r="H2469" s="25" t="s">
        <v>344</v>
      </c>
      <c r="I2469">
        <v>187094</v>
      </c>
      <c r="J2469" t="s">
        <v>86</v>
      </c>
      <c r="K2469">
        <v>60</v>
      </c>
      <c r="L2469" s="24">
        <v>152.4</v>
      </c>
      <c r="M2469">
        <v>67</v>
      </c>
      <c r="N2469" s="24">
        <v>170.18</v>
      </c>
      <c r="O2469" s="24">
        <v>0</v>
      </c>
      <c r="P2469" t="s">
        <v>102</v>
      </c>
      <c r="R2469">
        <v>1</v>
      </c>
    </row>
    <row r="2470" spans="1:19" x14ac:dyDescent="0.35">
      <c r="A2470" s="23">
        <v>41125</v>
      </c>
      <c r="B2470" s="25">
        <v>2012</v>
      </c>
      <c r="C2470" s="25">
        <v>8</v>
      </c>
      <c r="D2470" s="25">
        <v>4</v>
      </c>
      <c r="E2470" t="s">
        <v>123</v>
      </c>
      <c r="F2470" s="25">
        <v>1</v>
      </c>
      <c r="I2470"/>
      <c r="J2470" t="s">
        <v>86</v>
      </c>
      <c r="K2470">
        <v>67</v>
      </c>
      <c r="L2470" s="24">
        <v>170.18</v>
      </c>
      <c r="M2470">
        <v>76</v>
      </c>
      <c r="N2470" s="24">
        <v>193.04</v>
      </c>
      <c r="O2470" s="24">
        <v>1</v>
      </c>
      <c r="P2470" t="s">
        <v>101</v>
      </c>
      <c r="R2470"/>
    </row>
    <row r="2471" spans="1:19" x14ac:dyDescent="0.35">
      <c r="A2471" s="23">
        <v>41125</v>
      </c>
      <c r="B2471" s="25">
        <v>2012</v>
      </c>
      <c r="C2471" s="25">
        <v>8</v>
      </c>
      <c r="D2471" s="25">
        <v>4</v>
      </c>
      <c r="E2471" t="s">
        <v>1167</v>
      </c>
      <c r="F2471" s="25">
        <v>1</v>
      </c>
      <c r="I2471"/>
      <c r="J2471" t="s">
        <v>86</v>
      </c>
      <c r="K2471">
        <v>60</v>
      </c>
      <c r="L2471" s="24">
        <v>152.4</v>
      </c>
      <c r="M2471">
        <v>67</v>
      </c>
      <c r="N2471" s="24">
        <v>170.18</v>
      </c>
      <c r="O2471" s="24">
        <v>1</v>
      </c>
      <c r="P2471" t="s">
        <v>101</v>
      </c>
      <c r="R2471"/>
    </row>
    <row r="2472" spans="1:19" x14ac:dyDescent="0.35">
      <c r="A2472" s="23">
        <v>41125</v>
      </c>
      <c r="B2472" s="25">
        <v>2012</v>
      </c>
      <c r="C2472" s="25">
        <v>8</v>
      </c>
      <c r="D2472" s="25">
        <v>4</v>
      </c>
      <c r="E2472" t="s">
        <v>117</v>
      </c>
      <c r="F2472" s="25">
        <v>1</v>
      </c>
      <c r="I2472"/>
      <c r="J2472" t="s">
        <v>86</v>
      </c>
      <c r="K2472">
        <v>61</v>
      </c>
      <c r="L2472" s="24">
        <v>154.94</v>
      </c>
      <c r="M2472">
        <v>68</v>
      </c>
      <c r="N2472" s="24">
        <v>172.72</v>
      </c>
      <c r="O2472" s="24">
        <v>1</v>
      </c>
      <c r="P2472" t="s">
        <v>101</v>
      </c>
      <c r="R2472"/>
    </row>
    <row r="2473" spans="1:19" x14ac:dyDescent="0.35">
      <c r="A2473" s="23">
        <v>41125</v>
      </c>
      <c r="B2473" s="25">
        <v>2012</v>
      </c>
      <c r="C2473" s="25">
        <v>8</v>
      </c>
      <c r="D2473" s="25">
        <v>4</v>
      </c>
      <c r="E2473" t="s">
        <v>1151</v>
      </c>
      <c r="F2473" s="25">
        <v>1</v>
      </c>
      <c r="G2473" s="25" t="s">
        <v>1064</v>
      </c>
      <c r="H2473" s="25" t="s">
        <v>411</v>
      </c>
      <c r="I2473"/>
      <c r="J2473" t="s">
        <v>87</v>
      </c>
      <c r="K2473">
        <v>69</v>
      </c>
      <c r="L2473" s="24">
        <v>175.26</v>
      </c>
      <c r="M2473">
        <v>77</v>
      </c>
      <c r="N2473" s="24">
        <v>195.58</v>
      </c>
      <c r="O2473" s="24">
        <v>1</v>
      </c>
      <c r="P2473" t="s">
        <v>101</v>
      </c>
      <c r="R2473">
        <v>1</v>
      </c>
      <c r="S2473" t="s">
        <v>103</v>
      </c>
    </row>
    <row r="2474" spans="1:19" x14ac:dyDescent="0.35">
      <c r="A2474" s="23">
        <v>41126</v>
      </c>
      <c r="B2474" s="25">
        <v>2012</v>
      </c>
      <c r="C2474" s="25">
        <v>8</v>
      </c>
      <c r="D2474" s="25">
        <v>5</v>
      </c>
      <c r="E2474" t="s">
        <v>123</v>
      </c>
      <c r="F2474" s="25">
        <v>1</v>
      </c>
      <c r="G2474" s="25" t="s">
        <v>108</v>
      </c>
      <c r="H2474" s="25" t="s">
        <v>447</v>
      </c>
      <c r="I2474">
        <v>187118</v>
      </c>
      <c r="J2474" t="s">
        <v>86</v>
      </c>
      <c r="K2474">
        <v>59</v>
      </c>
      <c r="L2474" s="24">
        <v>149.86000000000001</v>
      </c>
      <c r="M2474">
        <v>65</v>
      </c>
      <c r="N2474" s="24">
        <v>165.1</v>
      </c>
      <c r="O2474" s="24">
        <v>0</v>
      </c>
      <c r="P2474" t="s">
        <v>102</v>
      </c>
      <c r="R2474">
        <v>1</v>
      </c>
    </row>
    <row r="2475" spans="1:19" x14ac:dyDescent="0.35">
      <c r="A2475" s="23">
        <v>41126</v>
      </c>
      <c r="B2475" s="25">
        <v>2012</v>
      </c>
      <c r="C2475" s="25">
        <v>8</v>
      </c>
      <c r="D2475" s="25">
        <v>5</v>
      </c>
      <c r="E2475" t="s">
        <v>123</v>
      </c>
      <c r="F2475" s="25">
        <v>1</v>
      </c>
      <c r="G2475" s="25" t="s">
        <v>449</v>
      </c>
      <c r="H2475" s="25" t="s">
        <v>198</v>
      </c>
      <c r="I2475">
        <v>187075</v>
      </c>
      <c r="J2475" t="s">
        <v>87</v>
      </c>
      <c r="K2475">
        <v>71</v>
      </c>
      <c r="L2475" s="24">
        <v>180.34</v>
      </c>
      <c r="M2475">
        <v>77</v>
      </c>
      <c r="N2475" s="24">
        <v>195.58</v>
      </c>
      <c r="O2475" s="24">
        <v>0</v>
      </c>
      <c r="P2475" t="s">
        <v>102</v>
      </c>
      <c r="R2475">
        <v>1</v>
      </c>
    </row>
    <row r="2476" spans="1:19" x14ac:dyDescent="0.35">
      <c r="A2476" s="23">
        <v>41126</v>
      </c>
      <c r="B2476" s="25">
        <v>2012</v>
      </c>
      <c r="C2476" s="25">
        <v>8</v>
      </c>
      <c r="D2476" s="25">
        <v>5</v>
      </c>
      <c r="E2476" t="s">
        <v>94</v>
      </c>
      <c r="F2476" s="25">
        <v>1</v>
      </c>
      <c r="I2476"/>
      <c r="J2476" t="s">
        <v>87</v>
      </c>
      <c r="K2476">
        <v>76</v>
      </c>
      <c r="L2476" s="24">
        <v>193.04</v>
      </c>
      <c r="M2476">
        <v>84</v>
      </c>
      <c r="N2476" s="24">
        <v>213.36</v>
      </c>
      <c r="O2476" s="24">
        <v>1</v>
      </c>
      <c r="P2476" t="s">
        <v>101</v>
      </c>
      <c r="R2476"/>
    </row>
    <row r="2477" spans="1:19" x14ac:dyDescent="0.35">
      <c r="A2477" s="23">
        <v>41126</v>
      </c>
      <c r="B2477" s="25">
        <v>2012</v>
      </c>
      <c r="C2477" s="25">
        <v>8</v>
      </c>
      <c r="D2477" s="25">
        <v>5</v>
      </c>
      <c r="E2477" t="s">
        <v>94</v>
      </c>
      <c r="F2477" s="25">
        <v>1</v>
      </c>
      <c r="G2477" s="25" t="s">
        <v>1064</v>
      </c>
      <c r="H2477" s="25" t="s">
        <v>1178</v>
      </c>
      <c r="I2477">
        <v>187119</v>
      </c>
      <c r="J2477" t="s">
        <v>90</v>
      </c>
      <c r="K2477">
        <v>35</v>
      </c>
      <c r="L2477" s="24">
        <v>88.9</v>
      </c>
      <c r="M2477">
        <v>40</v>
      </c>
      <c r="N2477" s="24">
        <v>101.6</v>
      </c>
      <c r="O2477" s="24">
        <v>0</v>
      </c>
      <c r="P2477" t="s">
        <v>102</v>
      </c>
      <c r="R2477"/>
    </row>
    <row r="2478" spans="1:19" x14ac:dyDescent="0.35">
      <c r="A2478" s="23">
        <v>41126</v>
      </c>
      <c r="B2478" s="25">
        <v>2012</v>
      </c>
      <c r="C2478" s="25">
        <v>8</v>
      </c>
      <c r="D2478" s="25">
        <v>5</v>
      </c>
      <c r="E2478" t="s">
        <v>1179</v>
      </c>
      <c r="F2478" s="25">
        <v>1</v>
      </c>
      <c r="I2478"/>
      <c r="J2478" t="s">
        <v>87</v>
      </c>
      <c r="K2478">
        <v>75</v>
      </c>
      <c r="L2478" s="24">
        <v>190.5</v>
      </c>
      <c r="M2478">
        <v>84</v>
      </c>
      <c r="N2478" s="24">
        <v>213.36</v>
      </c>
      <c r="O2478" s="24">
        <v>1</v>
      </c>
      <c r="P2478" t="s">
        <v>101</v>
      </c>
      <c r="R2478"/>
    </row>
    <row r="2479" spans="1:19" x14ac:dyDescent="0.35">
      <c r="A2479" s="23">
        <v>41126</v>
      </c>
      <c r="B2479" s="25">
        <v>2012</v>
      </c>
      <c r="C2479" s="25">
        <v>8</v>
      </c>
      <c r="D2479" s="25">
        <v>5</v>
      </c>
      <c r="E2479" t="s">
        <v>1179</v>
      </c>
      <c r="F2479" s="25">
        <v>1</v>
      </c>
      <c r="I2479"/>
      <c r="J2479" t="s">
        <v>87</v>
      </c>
      <c r="K2479">
        <v>84</v>
      </c>
      <c r="L2479" s="24">
        <v>213.36</v>
      </c>
      <c r="M2479">
        <v>94</v>
      </c>
      <c r="N2479" s="24">
        <v>238.76</v>
      </c>
      <c r="O2479" s="24">
        <v>1</v>
      </c>
      <c r="P2479" t="s">
        <v>101</v>
      </c>
      <c r="R2479"/>
      <c r="S2479" t="s">
        <v>103</v>
      </c>
    </row>
    <row r="2480" spans="1:19" x14ac:dyDescent="0.35">
      <c r="A2480" s="23">
        <v>41126</v>
      </c>
      <c r="B2480" s="25">
        <v>2012</v>
      </c>
      <c r="C2480" s="25">
        <v>8</v>
      </c>
      <c r="D2480" s="25">
        <v>5</v>
      </c>
      <c r="E2480" t="s">
        <v>1168</v>
      </c>
      <c r="F2480" s="25">
        <v>1</v>
      </c>
      <c r="I2480"/>
      <c r="J2480" t="s">
        <v>86</v>
      </c>
      <c r="K2480">
        <v>68</v>
      </c>
      <c r="L2480" s="24">
        <v>172.72</v>
      </c>
      <c r="M2480">
        <v>76</v>
      </c>
      <c r="N2480" s="24">
        <v>193.04</v>
      </c>
      <c r="O2480" s="24">
        <v>1</v>
      </c>
      <c r="P2480" t="s">
        <v>101</v>
      </c>
      <c r="R2480"/>
    </row>
    <row r="2481" spans="1:19" x14ac:dyDescent="0.35">
      <c r="A2481" s="23">
        <v>41126</v>
      </c>
      <c r="B2481" s="25">
        <v>2012</v>
      </c>
      <c r="C2481" s="25">
        <v>8</v>
      </c>
      <c r="D2481" s="25">
        <v>5</v>
      </c>
      <c r="E2481" t="s">
        <v>1164</v>
      </c>
      <c r="F2481" s="25">
        <v>1</v>
      </c>
      <c r="I2481"/>
      <c r="J2481" t="s">
        <v>86</v>
      </c>
      <c r="K2481">
        <v>63</v>
      </c>
      <c r="L2481" s="24">
        <v>160.02000000000001</v>
      </c>
      <c r="M2481">
        <v>72</v>
      </c>
      <c r="N2481" s="24">
        <v>182.88</v>
      </c>
      <c r="O2481" s="24">
        <v>1</v>
      </c>
      <c r="P2481" t="s">
        <v>101</v>
      </c>
      <c r="R2481"/>
    </row>
    <row r="2482" spans="1:19" x14ac:dyDescent="0.35">
      <c r="A2482" s="23">
        <v>41127</v>
      </c>
      <c r="B2482" s="25">
        <v>2012</v>
      </c>
      <c r="C2482" s="25">
        <v>8</v>
      </c>
      <c r="D2482" s="25">
        <v>6</v>
      </c>
      <c r="E2482" t="s">
        <v>1168</v>
      </c>
      <c r="F2482" s="25">
        <v>1</v>
      </c>
      <c r="I2482"/>
      <c r="J2482" t="s">
        <v>86</v>
      </c>
      <c r="K2482">
        <v>66</v>
      </c>
      <c r="L2482" s="24">
        <v>167.64</v>
      </c>
      <c r="M2482">
        <v>73</v>
      </c>
      <c r="N2482" s="24">
        <v>185.42</v>
      </c>
      <c r="O2482" s="24">
        <v>1</v>
      </c>
      <c r="P2482" t="s">
        <v>101</v>
      </c>
      <c r="R2482"/>
    </row>
    <row r="2483" spans="1:19" x14ac:dyDescent="0.35">
      <c r="A2483" s="23">
        <v>41127</v>
      </c>
      <c r="B2483" s="25">
        <v>2012</v>
      </c>
      <c r="C2483" s="25">
        <v>8</v>
      </c>
      <c r="D2483" s="25">
        <v>6</v>
      </c>
      <c r="E2483" t="s">
        <v>1168</v>
      </c>
      <c r="F2483" s="25">
        <v>1</v>
      </c>
      <c r="I2483"/>
      <c r="J2483" t="s">
        <v>86</v>
      </c>
      <c r="K2483">
        <v>70</v>
      </c>
      <c r="L2483" s="24">
        <v>177.8</v>
      </c>
      <c r="M2483">
        <v>76</v>
      </c>
      <c r="N2483" s="24">
        <v>193.04</v>
      </c>
      <c r="O2483" s="24">
        <v>1</v>
      </c>
      <c r="P2483" t="s">
        <v>101</v>
      </c>
      <c r="R2483"/>
    </row>
    <row r="2484" spans="1:19" x14ac:dyDescent="0.35">
      <c r="A2484" s="23">
        <v>41127</v>
      </c>
      <c r="B2484" s="25">
        <v>2012</v>
      </c>
      <c r="C2484" s="25">
        <v>8</v>
      </c>
      <c r="D2484" s="25">
        <v>6</v>
      </c>
      <c r="E2484" t="s">
        <v>117</v>
      </c>
      <c r="F2484" s="25">
        <v>1</v>
      </c>
      <c r="G2484" s="25" t="s">
        <v>1064</v>
      </c>
      <c r="H2484" s="25" t="s">
        <v>978</v>
      </c>
      <c r="I2484">
        <v>187044</v>
      </c>
      <c r="J2484" t="s">
        <v>87</v>
      </c>
      <c r="K2484">
        <v>65</v>
      </c>
      <c r="L2484" s="24">
        <v>165.1</v>
      </c>
      <c r="M2484">
        <v>73</v>
      </c>
      <c r="N2484" s="24">
        <v>185.42</v>
      </c>
      <c r="O2484" s="24">
        <v>1</v>
      </c>
      <c r="P2484" t="s">
        <v>101</v>
      </c>
      <c r="R2484">
        <v>1</v>
      </c>
      <c r="S2484" t="s">
        <v>167</v>
      </c>
    </row>
    <row r="2485" spans="1:19" x14ac:dyDescent="0.35">
      <c r="A2485" s="23">
        <v>41127</v>
      </c>
      <c r="B2485" s="25">
        <v>2012</v>
      </c>
      <c r="C2485" s="25">
        <v>8</v>
      </c>
      <c r="D2485" s="25">
        <v>6</v>
      </c>
      <c r="E2485" t="s">
        <v>1164</v>
      </c>
      <c r="F2485" s="25">
        <v>1</v>
      </c>
      <c r="I2485"/>
      <c r="J2485" t="s">
        <v>86</v>
      </c>
      <c r="K2485">
        <v>64</v>
      </c>
      <c r="L2485" s="24">
        <v>162.56</v>
      </c>
      <c r="M2485">
        <v>71</v>
      </c>
      <c r="N2485" s="24">
        <v>180.34</v>
      </c>
      <c r="O2485" s="24">
        <v>1</v>
      </c>
      <c r="P2485" t="s">
        <v>101</v>
      </c>
      <c r="R2485"/>
      <c r="S2485" t="s">
        <v>103</v>
      </c>
    </row>
    <row r="2486" spans="1:19" x14ac:dyDescent="0.35">
      <c r="A2486" s="23">
        <v>41127</v>
      </c>
      <c r="B2486" s="25">
        <v>2012</v>
      </c>
      <c r="C2486" s="25">
        <v>8</v>
      </c>
      <c r="D2486" s="25">
        <v>6</v>
      </c>
      <c r="E2486" t="s">
        <v>932</v>
      </c>
      <c r="F2486" s="25">
        <v>1</v>
      </c>
      <c r="G2486" s="25" t="s">
        <v>1064</v>
      </c>
      <c r="H2486" s="25" t="s">
        <v>367</v>
      </c>
      <c r="I2486">
        <v>187120</v>
      </c>
      <c r="J2486" t="s">
        <v>86</v>
      </c>
      <c r="K2486">
        <v>56</v>
      </c>
      <c r="L2486" s="24">
        <v>142.24</v>
      </c>
      <c r="M2486">
        <v>63</v>
      </c>
      <c r="N2486" s="24">
        <v>160.02000000000001</v>
      </c>
      <c r="O2486" s="24">
        <v>0</v>
      </c>
      <c r="P2486" t="s">
        <v>102</v>
      </c>
      <c r="R2486"/>
    </row>
    <row r="2487" spans="1:19" x14ac:dyDescent="0.35">
      <c r="A2487" s="23">
        <v>41127</v>
      </c>
      <c r="B2487" s="25">
        <v>2012</v>
      </c>
      <c r="C2487" s="25">
        <v>8</v>
      </c>
      <c r="D2487" s="25">
        <v>6</v>
      </c>
      <c r="E2487" t="s">
        <v>1175</v>
      </c>
      <c r="F2487" s="25">
        <v>1</v>
      </c>
      <c r="I2487"/>
      <c r="J2487" t="s">
        <v>86</v>
      </c>
      <c r="K2487">
        <v>66</v>
      </c>
      <c r="L2487" s="24">
        <v>167.64</v>
      </c>
      <c r="M2487">
        <v>74</v>
      </c>
      <c r="N2487" s="24">
        <v>187.96</v>
      </c>
      <c r="O2487" s="24">
        <v>1</v>
      </c>
      <c r="P2487" t="s">
        <v>101</v>
      </c>
      <c r="R2487"/>
    </row>
    <row r="2488" spans="1:19" x14ac:dyDescent="0.35">
      <c r="A2488" s="23">
        <v>41128</v>
      </c>
      <c r="B2488" s="25">
        <v>2012</v>
      </c>
      <c r="C2488" s="25">
        <v>8</v>
      </c>
      <c r="D2488" s="25">
        <v>7</v>
      </c>
      <c r="E2488" t="s">
        <v>94</v>
      </c>
      <c r="F2488" s="25">
        <v>1</v>
      </c>
      <c r="I2488"/>
      <c r="J2488" t="s">
        <v>86</v>
      </c>
      <c r="K2488">
        <v>61</v>
      </c>
      <c r="L2488" s="24">
        <v>154.94</v>
      </c>
      <c r="M2488">
        <v>70</v>
      </c>
      <c r="N2488" s="24">
        <v>177.8</v>
      </c>
      <c r="O2488" s="24">
        <v>1</v>
      </c>
      <c r="P2488" t="s">
        <v>101</v>
      </c>
      <c r="R2488"/>
    </row>
    <row r="2489" spans="1:19" x14ac:dyDescent="0.35">
      <c r="A2489" s="23">
        <v>41128</v>
      </c>
      <c r="B2489" s="25">
        <v>2012</v>
      </c>
      <c r="C2489" s="25">
        <v>8</v>
      </c>
      <c r="D2489" s="25">
        <v>7</v>
      </c>
      <c r="E2489" t="s">
        <v>94</v>
      </c>
      <c r="F2489" s="25">
        <v>1</v>
      </c>
      <c r="I2489"/>
      <c r="J2489" t="s">
        <v>86</v>
      </c>
      <c r="K2489">
        <v>60</v>
      </c>
      <c r="L2489" s="24">
        <v>152.4</v>
      </c>
      <c r="M2489">
        <v>68</v>
      </c>
      <c r="N2489" s="24">
        <v>172.72</v>
      </c>
      <c r="O2489" s="24">
        <v>1</v>
      </c>
      <c r="P2489" t="s">
        <v>101</v>
      </c>
      <c r="R2489"/>
    </row>
    <row r="2490" spans="1:19" x14ac:dyDescent="0.35">
      <c r="A2490" s="23">
        <v>41128</v>
      </c>
      <c r="B2490" s="25">
        <v>2012</v>
      </c>
      <c r="C2490" s="25">
        <v>8</v>
      </c>
      <c r="D2490" s="25">
        <v>7</v>
      </c>
      <c r="E2490" t="s">
        <v>1165</v>
      </c>
      <c r="F2490" s="25">
        <v>1</v>
      </c>
      <c r="I2490"/>
      <c r="J2490" t="s">
        <v>87</v>
      </c>
      <c r="K2490">
        <v>81</v>
      </c>
      <c r="L2490" s="24">
        <v>205.74</v>
      </c>
      <c r="M2490">
        <v>90</v>
      </c>
      <c r="N2490" s="24">
        <v>228.6</v>
      </c>
      <c r="O2490" s="24">
        <v>1</v>
      </c>
      <c r="P2490" t="s">
        <v>101</v>
      </c>
      <c r="R2490"/>
      <c r="S2490" t="s">
        <v>103</v>
      </c>
    </row>
    <row r="2491" spans="1:19" x14ac:dyDescent="0.35">
      <c r="A2491" s="23">
        <v>41128</v>
      </c>
      <c r="B2491" s="25">
        <v>2012</v>
      </c>
      <c r="C2491" s="25">
        <v>8</v>
      </c>
      <c r="D2491" s="25">
        <v>7</v>
      </c>
      <c r="E2491" t="s">
        <v>1168</v>
      </c>
      <c r="F2491" s="25">
        <v>1</v>
      </c>
      <c r="I2491"/>
      <c r="J2491" t="s">
        <v>87</v>
      </c>
      <c r="K2491">
        <v>73</v>
      </c>
      <c r="L2491" s="24">
        <v>185.42</v>
      </c>
      <c r="M2491">
        <v>81</v>
      </c>
      <c r="N2491" s="24">
        <v>205.74</v>
      </c>
      <c r="O2491" s="24">
        <v>1</v>
      </c>
      <c r="P2491" t="s">
        <v>101</v>
      </c>
      <c r="R2491"/>
      <c r="S2491" t="s">
        <v>103</v>
      </c>
    </row>
    <row r="2492" spans="1:19" x14ac:dyDescent="0.35">
      <c r="A2492" s="23">
        <v>41128</v>
      </c>
      <c r="B2492" s="25">
        <v>2012</v>
      </c>
      <c r="C2492" s="25">
        <v>8</v>
      </c>
      <c r="D2492" s="25">
        <v>7</v>
      </c>
      <c r="E2492" t="s">
        <v>119</v>
      </c>
      <c r="F2492" s="25">
        <v>1</v>
      </c>
      <c r="I2492"/>
      <c r="J2492" t="s">
        <v>86</v>
      </c>
      <c r="K2492">
        <v>68</v>
      </c>
      <c r="L2492" s="24">
        <v>172.72</v>
      </c>
      <c r="M2492">
        <v>76</v>
      </c>
      <c r="N2492" s="24">
        <v>193.04</v>
      </c>
      <c r="O2492" s="24">
        <v>1</v>
      </c>
      <c r="P2492" t="s">
        <v>101</v>
      </c>
      <c r="R2492"/>
      <c r="S2492" t="s">
        <v>103</v>
      </c>
    </row>
    <row r="2493" spans="1:19" x14ac:dyDescent="0.35">
      <c r="A2493" s="23">
        <v>41129</v>
      </c>
      <c r="B2493" s="25">
        <v>2012</v>
      </c>
      <c r="C2493" s="25">
        <v>8</v>
      </c>
      <c r="D2493" s="25">
        <v>8</v>
      </c>
      <c r="E2493" t="s">
        <v>123</v>
      </c>
      <c r="F2493" s="25">
        <v>1</v>
      </c>
      <c r="I2493"/>
      <c r="J2493" t="s">
        <v>86</v>
      </c>
      <c r="K2493">
        <v>53</v>
      </c>
      <c r="L2493" s="24">
        <v>134.62</v>
      </c>
      <c r="M2493">
        <v>59</v>
      </c>
      <c r="N2493" s="24">
        <v>149.86000000000001</v>
      </c>
      <c r="O2493" s="24">
        <v>1</v>
      </c>
      <c r="P2493" t="s">
        <v>101</v>
      </c>
      <c r="R2493"/>
    </row>
    <row r="2494" spans="1:19" x14ac:dyDescent="0.35">
      <c r="A2494" s="23">
        <v>41129</v>
      </c>
      <c r="B2494" s="25">
        <v>2012</v>
      </c>
      <c r="C2494" s="25">
        <v>8</v>
      </c>
      <c r="D2494" s="25">
        <v>8</v>
      </c>
      <c r="E2494" t="s">
        <v>1168</v>
      </c>
      <c r="F2494" s="25">
        <v>1</v>
      </c>
      <c r="G2494" s="25" t="s">
        <v>108</v>
      </c>
      <c r="H2494" s="25" t="s">
        <v>452</v>
      </c>
      <c r="I2494">
        <v>187104</v>
      </c>
      <c r="J2494" t="s">
        <v>86</v>
      </c>
      <c r="K2494">
        <v>62</v>
      </c>
      <c r="L2494" s="24">
        <v>157.47999999999999</v>
      </c>
      <c r="M2494">
        <v>67</v>
      </c>
      <c r="N2494" s="24">
        <v>170.18</v>
      </c>
      <c r="O2494" s="24">
        <v>1</v>
      </c>
      <c r="P2494" t="s">
        <v>101</v>
      </c>
      <c r="R2494">
        <v>1</v>
      </c>
    </row>
    <row r="2495" spans="1:19" x14ac:dyDescent="0.35">
      <c r="A2495" s="23">
        <v>41130</v>
      </c>
      <c r="B2495" s="25">
        <v>2012</v>
      </c>
      <c r="C2495" s="25">
        <v>8</v>
      </c>
      <c r="D2495" s="25">
        <v>9</v>
      </c>
      <c r="E2495" t="s">
        <v>123</v>
      </c>
      <c r="F2495" s="25">
        <v>1</v>
      </c>
      <c r="I2495"/>
      <c r="J2495" t="s">
        <v>87</v>
      </c>
      <c r="K2495">
        <v>64</v>
      </c>
      <c r="L2495" s="24">
        <v>162.56</v>
      </c>
      <c r="M2495">
        <v>72</v>
      </c>
      <c r="N2495" s="24">
        <v>182.88</v>
      </c>
      <c r="O2495" s="24">
        <v>1</v>
      </c>
      <c r="P2495" t="s">
        <v>101</v>
      </c>
      <c r="R2495"/>
      <c r="S2495" t="s">
        <v>103</v>
      </c>
    </row>
    <row r="2496" spans="1:19" x14ac:dyDescent="0.35">
      <c r="A2496" s="23">
        <v>41130</v>
      </c>
      <c r="B2496" s="25">
        <v>2012</v>
      </c>
      <c r="C2496" s="25">
        <v>8</v>
      </c>
      <c r="D2496" s="25">
        <v>9</v>
      </c>
      <c r="E2496" t="s">
        <v>123</v>
      </c>
      <c r="F2496" s="25">
        <v>1</v>
      </c>
      <c r="I2496"/>
      <c r="J2496" t="s">
        <v>87</v>
      </c>
      <c r="K2496">
        <v>68</v>
      </c>
      <c r="L2496" s="24">
        <v>172.72</v>
      </c>
      <c r="M2496">
        <v>76</v>
      </c>
      <c r="N2496" s="24">
        <v>193.04</v>
      </c>
      <c r="O2496" s="24">
        <v>1</v>
      </c>
      <c r="P2496" t="s">
        <v>101</v>
      </c>
      <c r="R2496"/>
    </row>
    <row r="2497" spans="1:19" x14ac:dyDescent="0.35">
      <c r="A2497" s="23">
        <v>41130</v>
      </c>
      <c r="B2497" s="25">
        <v>2012</v>
      </c>
      <c r="C2497" s="25">
        <v>8</v>
      </c>
      <c r="D2497" s="25">
        <v>9</v>
      </c>
      <c r="E2497" t="s">
        <v>123</v>
      </c>
      <c r="F2497" s="25">
        <v>1</v>
      </c>
      <c r="G2497" s="25" t="s">
        <v>1064</v>
      </c>
      <c r="H2497" s="25" t="s">
        <v>368</v>
      </c>
      <c r="I2497">
        <v>187121</v>
      </c>
      <c r="J2497" t="s">
        <v>86</v>
      </c>
      <c r="K2497">
        <v>60</v>
      </c>
      <c r="L2497" s="24">
        <v>152.4</v>
      </c>
      <c r="M2497">
        <v>68</v>
      </c>
      <c r="N2497" s="24">
        <v>172.72</v>
      </c>
      <c r="O2497" s="24">
        <v>0</v>
      </c>
      <c r="P2497" t="s">
        <v>102</v>
      </c>
      <c r="R2497"/>
      <c r="S2497" t="s">
        <v>103</v>
      </c>
    </row>
    <row r="2498" spans="1:19" x14ac:dyDescent="0.35">
      <c r="A2498" s="23">
        <v>41130</v>
      </c>
      <c r="B2498" s="25">
        <v>2012</v>
      </c>
      <c r="C2498" s="25">
        <v>8</v>
      </c>
      <c r="D2498" s="25">
        <v>9</v>
      </c>
      <c r="E2498" t="s">
        <v>1163</v>
      </c>
      <c r="F2498" s="25">
        <v>1</v>
      </c>
      <c r="G2498" s="25" t="s">
        <v>1064</v>
      </c>
      <c r="H2498" s="25" t="s">
        <v>418</v>
      </c>
      <c r="I2498">
        <v>187077</v>
      </c>
      <c r="J2498" t="s">
        <v>86</v>
      </c>
      <c r="K2498">
        <v>57</v>
      </c>
      <c r="L2498" s="24">
        <v>144.78</v>
      </c>
      <c r="M2498">
        <v>64</v>
      </c>
      <c r="N2498" s="24">
        <v>162.56</v>
      </c>
      <c r="O2498" s="24">
        <v>0</v>
      </c>
      <c r="P2498" t="s">
        <v>102</v>
      </c>
      <c r="R2498">
        <v>1</v>
      </c>
    </row>
    <row r="2499" spans="1:19" x14ac:dyDescent="0.35">
      <c r="A2499" s="23">
        <v>41130</v>
      </c>
      <c r="B2499" s="25">
        <v>2012</v>
      </c>
      <c r="C2499" s="25">
        <v>8</v>
      </c>
      <c r="D2499" s="25">
        <v>9</v>
      </c>
      <c r="E2499" t="s">
        <v>1163</v>
      </c>
      <c r="F2499" s="25">
        <v>1</v>
      </c>
      <c r="I2499"/>
      <c r="J2499" t="s">
        <v>86</v>
      </c>
      <c r="K2499">
        <v>55</v>
      </c>
      <c r="L2499" s="24">
        <v>139.69999999999999</v>
      </c>
      <c r="M2499">
        <v>62</v>
      </c>
      <c r="N2499" s="24">
        <v>157.47999999999999</v>
      </c>
      <c r="O2499" s="24">
        <v>1</v>
      </c>
      <c r="P2499" t="s">
        <v>101</v>
      </c>
      <c r="R2499"/>
    </row>
    <row r="2500" spans="1:19" x14ac:dyDescent="0.35">
      <c r="A2500" s="23">
        <v>41130</v>
      </c>
      <c r="B2500" s="25">
        <v>2012</v>
      </c>
      <c r="C2500" s="25">
        <v>8</v>
      </c>
      <c r="D2500" s="25">
        <v>9</v>
      </c>
      <c r="E2500" t="s">
        <v>1163</v>
      </c>
      <c r="F2500" s="25">
        <v>1</v>
      </c>
      <c r="I2500"/>
      <c r="J2500" t="s">
        <v>90</v>
      </c>
      <c r="K2500">
        <v>15.5</v>
      </c>
      <c r="L2500" s="24">
        <v>39.369999999999997</v>
      </c>
      <c r="M2500">
        <v>18</v>
      </c>
      <c r="N2500" s="24">
        <v>45.72</v>
      </c>
      <c r="O2500" s="24">
        <v>0</v>
      </c>
      <c r="P2500" t="s">
        <v>102</v>
      </c>
      <c r="R2500"/>
    </row>
    <row r="2501" spans="1:19" x14ac:dyDescent="0.35">
      <c r="A2501" s="23">
        <v>41131</v>
      </c>
      <c r="B2501" s="25">
        <v>2012</v>
      </c>
      <c r="C2501" s="25">
        <v>8</v>
      </c>
      <c r="D2501" s="25">
        <v>10</v>
      </c>
      <c r="E2501" t="s">
        <v>94</v>
      </c>
      <c r="F2501" s="25">
        <v>1</v>
      </c>
      <c r="I2501"/>
      <c r="J2501" t="s">
        <v>87</v>
      </c>
      <c r="K2501">
        <v>63</v>
      </c>
      <c r="L2501" s="24">
        <v>160.02000000000001</v>
      </c>
      <c r="M2501">
        <v>68</v>
      </c>
      <c r="N2501" s="24">
        <v>172.72</v>
      </c>
      <c r="O2501" s="24">
        <v>1</v>
      </c>
      <c r="P2501" t="s">
        <v>101</v>
      </c>
      <c r="R2501"/>
      <c r="S2501" t="s">
        <v>103</v>
      </c>
    </row>
    <row r="2502" spans="1:19" x14ac:dyDescent="0.35">
      <c r="A2502" s="23">
        <v>41131</v>
      </c>
      <c r="B2502" s="25">
        <v>2012</v>
      </c>
      <c r="C2502" s="25">
        <v>8</v>
      </c>
      <c r="D2502" s="25">
        <v>10</v>
      </c>
      <c r="E2502" t="s">
        <v>94</v>
      </c>
      <c r="F2502" s="25">
        <v>1</v>
      </c>
      <c r="I2502"/>
      <c r="J2502" t="s">
        <v>87</v>
      </c>
      <c r="K2502">
        <v>69</v>
      </c>
      <c r="L2502" s="24">
        <v>175.26</v>
      </c>
      <c r="M2502">
        <v>78</v>
      </c>
      <c r="N2502" s="24">
        <v>198.12</v>
      </c>
      <c r="O2502" s="24">
        <v>1</v>
      </c>
      <c r="P2502" t="s">
        <v>101</v>
      </c>
      <c r="R2502"/>
    </row>
    <row r="2503" spans="1:19" x14ac:dyDescent="0.35">
      <c r="A2503" s="23">
        <v>41131</v>
      </c>
      <c r="B2503" s="25">
        <v>2012</v>
      </c>
      <c r="C2503" s="25">
        <v>8</v>
      </c>
      <c r="D2503" s="25">
        <v>10</v>
      </c>
      <c r="E2503" t="s">
        <v>1165</v>
      </c>
      <c r="F2503" s="25">
        <v>1</v>
      </c>
      <c r="G2503" s="25" t="s">
        <v>108</v>
      </c>
      <c r="H2503" s="25" t="s">
        <v>547</v>
      </c>
      <c r="I2503"/>
      <c r="J2503" t="s">
        <v>86</v>
      </c>
      <c r="K2503">
        <v>62</v>
      </c>
      <c r="L2503" s="24">
        <v>157.47999999999999</v>
      </c>
      <c r="M2503">
        <v>70</v>
      </c>
      <c r="N2503" s="24">
        <v>177.8</v>
      </c>
      <c r="O2503" s="24">
        <v>1</v>
      </c>
      <c r="P2503" t="s">
        <v>101</v>
      </c>
      <c r="R2503">
        <v>1</v>
      </c>
    </row>
    <row r="2504" spans="1:19" x14ac:dyDescent="0.35">
      <c r="A2504" s="23">
        <v>41131</v>
      </c>
      <c r="B2504" s="25">
        <v>2012</v>
      </c>
      <c r="C2504" s="25">
        <v>8</v>
      </c>
      <c r="D2504" s="25">
        <v>10</v>
      </c>
      <c r="E2504" t="s">
        <v>93</v>
      </c>
      <c r="F2504" s="25">
        <v>1</v>
      </c>
      <c r="G2504" s="25" t="s">
        <v>1064</v>
      </c>
      <c r="H2504" s="25" t="s">
        <v>369</v>
      </c>
      <c r="I2504">
        <v>187122</v>
      </c>
      <c r="J2504" t="s">
        <v>90</v>
      </c>
      <c r="K2504">
        <v>41</v>
      </c>
      <c r="L2504" s="24">
        <v>104.14</v>
      </c>
      <c r="M2504">
        <v>48</v>
      </c>
      <c r="N2504" s="24">
        <v>121.92</v>
      </c>
      <c r="O2504" s="24">
        <v>0</v>
      </c>
      <c r="P2504" t="s">
        <v>102</v>
      </c>
      <c r="R2504"/>
    </row>
    <row r="2505" spans="1:19" x14ac:dyDescent="0.35">
      <c r="A2505" s="23">
        <v>41132</v>
      </c>
      <c r="B2505" s="25">
        <v>2012</v>
      </c>
      <c r="C2505" s="25">
        <v>8</v>
      </c>
      <c r="D2505" s="25">
        <v>11</v>
      </c>
      <c r="E2505" t="s">
        <v>123</v>
      </c>
      <c r="F2505" s="25">
        <v>1</v>
      </c>
      <c r="I2505"/>
      <c r="J2505" t="s">
        <v>87</v>
      </c>
      <c r="K2505">
        <v>89</v>
      </c>
      <c r="L2505" s="24">
        <v>226.06</v>
      </c>
      <c r="M2505">
        <v>100</v>
      </c>
      <c r="N2505" s="24">
        <v>254</v>
      </c>
      <c r="O2505" s="24">
        <v>1</v>
      </c>
      <c r="P2505" t="s">
        <v>101</v>
      </c>
      <c r="R2505"/>
      <c r="S2505" t="s">
        <v>103</v>
      </c>
    </row>
    <row r="2506" spans="1:19" x14ac:dyDescent="0.35">
      <c r="A2506" s="23">
        <v>41132</v>
      </c>
      <c r="B2506" s="25">
        <v>2012</v>
      </c>
      <c r="C2506" s="25">
        <v>8</v>
      </c>
      <c r="D2506" s="25">
        <v>11</v>
      </c>
      <c r="E2506" t="s">
        <v>94</v>
      </c>
      <c r="F2506" s="25">
        <v>1</v>
      </c>
      <c r="I2506"/>
      <c r="J2506" t="s">
        <v>86</v>
      </c>
      <c r="K2506">
        <v>57</v>
      </c>
      <c r="L2506" s="24">
        <v>144.78</v>
      </c>
      <c r="M2506">
        <v>64</v>
      </c>
      <c r="N2506" s="24">
        <v>162.56</v>
      </c>
      <c r="O2506" s="24">
        <v>1</v>
      </c>
      <c r="P2506" t="s">
        <v>101</v>
      </c>
      <c r="R2506"/>
      <c r="S2506" t="s">
        <v>103</v>
      </c>
    </row>
    <row r="2507" spans="1:19" x14ac:dyDescent="0.35">
      <c r="A2507" s="23">
        <v>41132</v>
      </c>
      <c r="B2507" s="25">
        <v>2012</v>
      </c>
      <c r="C2507" s="25">
        <v>8</v>
      </c>
      <c r="D2507" s="25">
        <v>11</v>
      </c>
      <c r="E2507" t="s">
        <v>1165</v>
      </c>
      <c r="F2507" s="25">
        <v>1</v>
      </c>
      <c r="I2507"/>
      <c r="J2507" t="s">
        <v>86</v>
      </c>
      <c r="K2507">
        <v>60</v>
      </c>
      <c r="L2507" s="24">
        <v>152.4</v>
      </c>
      <c r="M2507">
        <v>67</v>
      </c>
      <c r="N2507" s="24">
        <v>170.18</v>
      </c>
      <c r="O2507" s="24">
        <v>1</v>
      </c>
      <c r="P2507" t="s">
        <v>101</v>
      </c>
      <c r="R2507"/>
    </row>
    <row r="2508" spans="1:19" x14ac:dyDescent="0.35">
      <c r="A2508" s="23">
        <v>41132</v>
      </c>
      <c r="B2508" s="25">
        <v>2012</v>
      </c>
      <c r="C2508" s="25">
        <v>8</v>
      </c>
      <c r="D2508" s="25">
        <v>11</v>
      </c>
      <c r="E2508" t="s">
        <v>1163</v>
      </c>
      <c r="F2508" s="25">
        <v>1</v>
      </c>
      <c r="I2508"/>
      <c r="J2508" t="s">
        <v>87</v>
      </c>
      <c r="K2508">
        <v>66</v>
      </c>
      <c r="L2508" s="24">
        <v>167.64</v>
      </c>
      <c r="M2508">
        <v>75</v>
      </c>
      <c r="N2508" s="24">
        <v>190.5</v>
      </c>
      <c r="O2508" s="24">
        <v>1</v>
      </c>
      <c r="P2508" t="s">
        <v>101</v>
      </c>
      <c r="R2508"/>
      <c r="S2508" t="s">
        <v>103</v>
      </c>
    </row>
    <row r="2509" spans="1:19" x14ac:dyDescent="0.35">
      <c r="A2509" s="23">
        <v>41132</v>
      </c>
      <c r="B2509" s="25">
        <v>2012</v>
      </c>
      <c r="C2509" s="25">
        <v>8</v>
      </c>
      <c r="D2509" s="25">
        <v>11</v>
      </c>
      <c r="E2509" t="s">
        <v>119</v>
      </c>
      <c r="F2509" s="25">
        <v>1</v>
      </c>
      <c r="I2509"/>
      <c r="J2509" t="s">
        <v>87</v>
      </c>
      <c r="K2509">
        <v>74</v>
      </c>
      <c r="L2509" s="24">
        <v>187.96</v>
      </c>
      <c r="M2509">
        <v>82</v>
      </c>
      <c r="N2509" s="24">
        <v>208.28</v>
      </c>
      <c r="O2509" s="24">
        <v>1</v>
      </c>
      <c r="P2509" t="s">
        <v>101</v>
      </c>
      <c r="R2509"/>
      <c r="S2509" t="s">
        <v>103</v>
      </c>
    </row>
    <row r="2510" spans="1:19" x14ac:dyDescent="0.35">
      <c r="A2510" s="23">
        <v>41133</v>
      </c>
      <c r="B2510" s="25">
        <v>2012</v>
      </c>
      <c r="C2510" s="25">
        <v>8</v>
      </c>
      <c r="D2510" s="25">
        <v>12</v>
      </c>
      <c r="E2510" s="49" t="s">
        <v>123</v>
      </c>
      <c r="F2510" s="25">
        <v>1</v>
      </c>
      <c r="I2510"/>
      <c r="J2510" t="s">
        <v>86</v>
      </c>
      <c r="K2510">
        <v>66</v>
      </c>
      <c r="L2510" s="24">
        <v>167.64</v>
      </c>
      <c r="M2510">
        <v>74</v>
      </c>
      <c r="N2510" s="24">
        <v>187.96</v>
      </c>
      <c r="O2510" s="24">
        <v>1</v>
      </c>
      <c r="P2510" t="s">
        <v>101</v>
      </c>
      <c r="R2510"/>
    </row>
    <row r="2511" spans="1:19" x14ac:dyDescent="0.35">
      <c r="A2511" s="23">
        <v>41133</v>
      </c>
      <c r="B2511" s="25">
        <v>2012</v>
      </c>
      <c r="C2511" s="25">
        <v>8</v>
      </c>
      <c r="D2511" s="25">
        <v>12</v>
      </c>
      <c r="E2511" t="s">
        <v>1167</v>
      </c>
      <c r="F2511" s="25">
        <v>1</v>
      </c>
      <c r="I2511"/>
      <c r="J2511" t="s">
        <v>86</v>
      </c>
      <c r="K2511">
        <v>61</v>
      </c>
      <c r="L2511" s="24">
        <v>154.94</v>
      </c>
      <c r="M2511">
        <v>69</v>
      </c>
      <c r="N2511" s="24">
        <v>175.26</v>
      </c>
      <c r="O2511" s="24">
        <v>1</v>
      </c>
      <c r="P2511" t="s">
        <v>101</v>
      </c>
      <c r="R2511"/>
      <c r="S2511" t="s">
        <v>103</v>
      </c>
    </row>
    <row r="2512" spans="1:19" x14ac:dyDescent="0.35">
      <c r="A2512" s="23">
        <v>41133</v>
      </c>
      <c r="B2512" s="25">
        <v>2012</v>
      </c>
      <c r="C2512" s="25">
        <v>8</v>
      </c>
      <c r="D2512" s="25">
        <v>12</v>
      </c>
      <c r="E2512" t="s">
        <v>1180</v>
      </c>
      <c r="F2512" s="25">
        <v>1</v>
      </c>
      <c r="G2512" s="25" t="s">
        <v>108</v>
      </c>
      <c r="H2512" s="25" t="s">
        <v>296</v>
      </c>
      <c r="I2512"/>
      <c r="J2512" t="s">
        <v>86</v>
      </c>
      <c r="K2512">
        <v>68</v>
      </c>
      <c r="L2512" s="24">
        <v>172.72</v>
      </c>
      <c r="M2512">
        <v>76</v>
      </c>
      <c r="N2512" s="24">
        <v>193.04</v>
      </c>
      <c r="O2512" s="24">
        <v>1</v>
      </c>
      <c r="P2512" t="s">
        <v>101</v>
      </c>
      <c r="R2512">
        <v>1</v>
      </c>
    </row>
    <row r="2513" spans="1:19" x14ac:dyDescent="0.35">
      <c r="A2513" s="23">
        <v>41134</v>
      </c>
      <c r="B2513" s="25">
        <v>2012</v>
      </c>
      <c r="C2513" s="25">
        <v>8</v>
      </c>
      <c r="D2513" s="25">
        <v>13</v>
      </c>
      <c r="E2513" t="s">
        <v>94</v>
      </c>
      <c r="F2513" s="25">
        <v>1</v>
      </c>
      <c r="G2513" s="25" t="s">
        <v>907</v>
      </c>
      <c r="H2513" s="25">
        <v>3088</v>
      </c>
      <c r="I2513" t="s">
        <v>1181</v>
      </c>
      <c r="J2513" s="26" t="s">
        <v>1332</v>
      </c>
      <c r="K2513">
        <v>64</v>
      </c>
      <c r="L2513" s="24">
        <v>162.56</v>
      </c>
      <c r="M2513">
        <v>73</v>
      </c>
      <c r="N2513" s="24">
        <v>185.42</v>
      </c>
      <c r="O2513" s="24">
        <v>0</v>
      </c>
      <c r="P2513" t="s">
        <v>102</v>
      </c>
      <c r="R2513"/>
    </row>
    <row r="2514" spans="1:19" x14ac:dyDescent="0.35">
      <c r="A2514" s="23">
        <v>41135</v>
      </c>
      <c r="B2514" s="25">
        <v>2012</v>
      </c>
      <c r="C2514" s="25">
        <v>8</v>
      </c>
      <c r="D2514" s="25">
        <v>14</v>
      </c>
      <c r="E2514" t="s">
        <v>123</v>
      </c>
      <c r="F2514" s="25">
        <v>1</v>
      </c>
      <c r="G2514" s="25" t="s">
        <v>1064</v>
      </c>
      <c r="H2514" s="25" t="s">
        <v>370</v>
      </c>
      <c r="I2514">
        <v>187123</v>
      </c>
      <c r="J2514" t="s">
        <v>90</v>
      </c>
      <c r="K2514">
        <v>31</v>
      </c>
      <c r="L2514" s="24">
        <v>78.739999999999995</v>
      </c>
      <c r="M2514">
        <v>36</v>
      </c>
      <c r="N2514" s="24">
        <v>91.44</v>
      </c>
      <c r="O2514" s="24">
        <v>0</v>
      </c>
      <c r="P2514" t="s">
        <v>102</v>
      </c>
      <c r="R2514"/>
    </row>
    <row r="2515" spans="1:19" x14ac:dyDescent="0.35">
      <c r="A2515" s="23">
        <v>41135</v>
      </c>
      <c r="B2515" s="25">
        <v>2012</v>
      </c>
      <c r="C2515" s="25">
        <v>8</v>
      </c>
      <c r="D2515" s="25">
        <v>14</v>
      </c>
      <c r="E2515" t="s">
        <v>94</v>
      </c>
      <c r="F2515" s="25">
        <v>1</v>
      </c>
      <c r="G2515" s="25" t="s">
        <v>907</v>
      </c>
      <c r="H2515" s="25">
        <v>3099</v>
      </c>
      <c r="I2515" t="s">
        <v>1182</v>
      </c>
      <c r="J2515" s="26" t="s">
        <v>1332</v>
      </c>
      <c r="K2515">
        <v>66</v>
      </c>
      <c r="L2515" s="24">
        <v>167.64</v>
      </c>
      <c r="M2515">
        <v>74</v>
      </c>
      <c r="N2515" s="24">
        <v>187.96</v>
      </c>
      <c r="O2515" s="24">
        <v>0</v>
      </c>
      <c r="P2515" t="s">
        <v>102</v>
      </c>
      <c r="R2515"/>
    </row>
    <row r="2516" spans="1:19" x14ac:dyDescent="0.35">
      <c r="A2516" s="23">
        <v>41135</v>
      </c>
      <c r="B2516" s="25">
        <v>2012</v>
      </c>
      <c r="C2516" s="25">
        <v>8</v>
      </c>
      <c r="D2516" s="25">
        <v>14</v>
      </c>
      <c r="E2516" t="s">
        <v>1183</v>
      </c>
      <c r="F2516" s="25">
        <v>1</v>
      </c>
      <c r="G2516" s="25" t="s">
        <v>1064</v>
      </c>
      <c r="H2516" s="25" t="s">
        <v>337</v>
      </c>
      <c r="I2516">
        <v>187086</v>
      </c>
      <c r="J2516" t="s">
        <v>86</v>
      </c>
      <c r="K2516">
        <v>65</v>
      </c>
      <c r="L2516" s="24">
        <v>165.1</v>
      </c>
      <c r="M2516">
        <v>74</v>
      </c>
      <c r="N2516" s="24">
        <v>187.96</v>
      </c>
      <c r="O2516" s="24">
        <v>1</v>
      </c>
      <c r="P2516" t="s">
        <v>101</v>
      </c>
      <c r="R2516">
        <v>1</v>
      </c>
    </row>
    <row r="2517" spans="1:19" x14ac:dyDescent="0.35">
      <c r="A2517" s="23">
        <v>41135</v>
      </c>
      <c r="B2517" s="25">
        <v>2012</v>
      </c>
      <c r="C2517" s="25">
        <v>8</v>
      </c>
      <c r="D2517" s="25">
        <v>14</v>
      </c>
      <c r="E2517" t="s">
        <v>119</v>
      </c>
      <c r="F2517" s="25">
        <v>1</v>
      </c>
      <c r="G2517" s="25" t="s">
        <v>1064</v>
      </c>
      <c r="H2517" s="25" t="s">
        <v>1003</v>
      </c>
      <c r="I2517">
        <v>187018</v>
      </c>
      <c r="J2517" t="s">
        <v>87</v>
      </c>
      <c r="K2517">
        <v>62</v>
      </c>
      <c r="L2517" s="24">
        <v>157.47999999999999</v>
      </c>
      <c r="M2517">
        <v>68</v>
      </c>
      <c r="N2517" s="24">
        <v>172.72</v>
      </c>
      <c r="O2517" s="24">
        <v>1</v>
      </c>
      <c r="P2517" t="s">
        <v>101</v>
      </c>
      <c r="R2517">
        <v>1</v>
      </c>
      <c r="S2517" t="s">
        <v>103</v>
      </c>
    </row>
    <row r="2518" spans="1:19" x14ac:dyDescent="0.35">
      <c r="A2518" s="23">
        <v>41136</v>
      </c>
      <c r="B2518" s="25">
        <v>2012</v>
      </c>
      <c r="C2518" s="25">
        <v>8</v>
      </c>
      <c r="D2518" s="25">
        <v>15</v>
      </c>
      <c r="E2518" t="s">
        <v>94</v>
      </c>
      <c r="F2518" s="25">
        <v>1</v>
      </c>
      <c r="I2518"/>
      <c r="J2518" t="s">
        <v>87</v>
      </c>
      <c r="K2518">
        <v>65</v>
      </c>
      <c r="L2518" s="24">
        <v>165.1</v>
      </c>
      <c r="M2518">
        <v>72</v>
      </c>
      <c r="N2518" s="24">
        <v>182.88</v>
      </c>
      <c r="O2518" s="24">
        <v>1</v>
      </c>
      <c r="P2518" t="s">
        <v>101</v>
      </c>
      <c r="R2518"/>
      <c r="S2518" t="s">
        <v>103</v>
      </c>
    </row>
    <row r="2519" spans="1:19" x14ac:dyDescent="0.35">
      <c r="A2519" s="23">
        <v>41136</v>
      </c>
      <c r="B2519" s="25">
        <v>2012</v>
      </c>
      <c r="C2519" s="25">
        <v>8</v>
      </c>
      <c r="D2519" s="25">
        <v>15</v>
      </c>
      <c r="E2519" t="s">
        <v>117</v>
      </c>
      <c r="F2519" s="25">
        <v>1</v>
      </c>
      <c r="I2519"/>
      <c r="J2519" t="s">
        <v>87</v>
      </c>
      <c r="K2519">
        <v>75</v>
      </c>
      <c r="L2519" s="24">
        <v>190.5</v>
      </c>
      <c r="M2519">
        <v>84</v>
      </c>
      <c r="N2519" s="24">
        <v>213.36</v>
      </c>
      <c r="O2519" s="24">
        <v>1</v>
      </c>
      <c r="P2519" t="s">
        <v>101</v>
      </c>
      <c r="R2519"/>
    </row>
    <row r="2520" spans="1:19" x14ac:dyDescent="0.35">
      <c r="A2520" s="23">
        <v>41136</v>
      </c>
      <c r="B2520" s="25">
        <v>2012</v>
      </c>
      <c r="C2520" s="25">
        <v>8</v>
      </c>
      <c r="D2520" s="25">
        <v>15</v>
      </c>
      <c r="E2520" t="s">
        <v>117</v>
      </c>
      <c r="F2520" s="25">
        <v>1</v>
      </c>
      <c r="I2520"/>
      <c r="J2520" t="s">
        <v>87</v>
      </c>
      <c r="K2520">
        <v>70</v>
      </c>
      <c r="L2520" s="24">
        <v>177.8</v>
      </c>
      <c r="M2520">
        <v>79</v>
      </c>
      <c r="N2520" s="24">
        <v>200.66</v>
      </c>
      <c r="O2520" s="24">
        <v>1</v>
      </c>
      <c r="P2520" t="s">
        <v>101</v>
      </c>
      <c r="R2520"/>
    </row>
    <row r="2521" spans="1:19" x14ac:dyDescent="0.35">
      <c r="A2521" s="23">
        <v>41136</v>
      </c>
      <c r="B2521" s="25">
        <v>2012</v>
      </c>
      <c r="C2521" s="25">
        <v>8</v>
      </c>
      <c r="D2521" s="25">
        <v>15</v>
      </c>
      <c r="E2521" t="s">
        <v>117</v>
      </c>
      <c r="F2521" s="25">
        <v>1</v>
      </c>
      <c r="I2521"/>
      <c r="J2521" t="s">
        <v>86</v>
      </c>
      <c r="K2521">
        <v>58</v>
      </c>
      <c r="L2521" s="24">
        <v>147.32</v>
      </c>
      <c r="M2521">
        <v>68</v>
      </c>
      <c r="N2521" s="24">
        <v>172.72</v>
      </c>
      <c r="O2521" s="24">
        <v>1</v>
      </c>
      <c r="P2521" t="s">
        <v>101</v>
      </c>
      <c r="R2521"/>
    </row>
    <row r="2522" spans="1:19" x14ac:dyDescent="0.35">
      <c r="A2522" s="23">
        <v>41137</v>
      </c>
      <c r="B2522" s="25">
        <v>2012</v>
      </c>
      <c r="C2522" s="25">
        <v>8</v>
      </c>
      <c r="D2522" s="25">
        <v>16</v>
      </c>
      <c r="E2522" t="s">
        <v>123</v>
      </c>
      <c r="F2522" s="25">
        <v>1</v>
      </c>
      <c r="G2522" s="25" t="s">
        <v>1064</v>
      </c>
      <c r="H2522" s="25" t="s">
        <v>371</v>
      </c>
      <c r="I2522">
        <v>187124</v>
      </c>
      <c r="J2522" t="s">
        <v>90</v>
      </c>
      <c r="K2522">
        <v>34.5</v>
      </c>
      <c r="L2522" s="24">
        <v>87.63</v>
      </c>
      <c r="M2522">
        <v>36.5</v>
      </c>
      <c r="N2522" s="24">
        <v>92.71</v>
      </c>
      <c r="O2522" s="24">
        <v>0</v>
      </c>
      <c r="P2522" t="s">
        <v>102</v>
      </c>
      <c r="R2522"/>
    </row>
    <row r="2523" spans="1:19" x14ac:dyDescent="0.35">
      <c r="A2523" s="23">
        <v>41137</v>
      </c>
      <c r="B2523" s="25">
        <v>2012</v>
      </c>
      <c r="C2523" s="25">
        <v>8</v>
      </c>
      <c r="D2523" s="25">
        <v>16</v>
      </c>
      <c r="E2523" t="s">
        <v>94</v>
      </c>
      <c r="F2523" s="25">
        <v>1</v>
      </c>
      <c r="I2523"/>
      <c r="J2523" t="s">
        <v>86</v>
      </c>
      <c r="K2523">
        <v>67</v>
      </c>
      <c r="L2523" s="24">
        <v>170.18</v>
      </c>
      <c r="M2523">
        <v>76</v>
      </c>
      <c r="N2523" s="24">
        <v>193.04</v>
      </c>
      <c r="O2523" s="24">
        <v>1</v>
      </c>
      <c r="P2523" t="s">
        <v>101</v>
      </c>
      <c r="R2523"/>
      <c r="S2523" t="s">
        <v>103</v>
      </c>
    </row>
    <row r="2524" spans="1:19" x14ac:dyDescent="0.35">
      <c r="A2524" s="23">
        <v>41138</v>
      </c>
      <c r="B2524" s="25">
        <v>2012</v>
      </c>
      <c r="C2524" s="25">
        <v>8</v>
      </c>
      <c r="D2524" s="25">
        <v>17</v>
      </c>
      <c r="E2524" t="s">
        <v>123</v>
      </c>
      <c r="F2524" s="25">
        <v>1</v>
      </c>
      <c r="I2524"/>
      <c r="J2524" t="s">
        <v>87</v>
      </c>
      <c r="K2524">
        <v>61</v>
      </c>
      <c r="L2524" s="24">
        <v>154.94</v>
      </c>
      <c r="M2524">
        <v>70</v>
      </c>
      <c r="N2524" s="24">
        <v>177.8</v>
      </c>
      <c r="O2524" s="24">
        <v>1</v>
      </c>
      <c r="P2524" t="s">
        <v>101</v>
      </c>
      <c r="R2524"/>
    </row>
    <row r="2525" spans="1:19" x14ac:dyDescent="0.35">
      <c r="A2525" s="23">
        <v>41138</v>
      </c>
      <c r="B2525" s="25">
        <v>2012</v>
      </c>
      <c r="C2525" s="25">
        <v>8</v>
      </c>
      <c r="D2525" s="25">
        <v>17</v>
      </c>
      <c r="E2525" t="s">
        <v>1165</v>
      </c>
      <c r="F2525" s="25">
        <v>1</v>
      </c>
      <c r="G2525" s="25" t="s">
        <v>1064</v>
      </c>
      <c r="H2525" s="25" t="s">
        <v>345</v>
      </c>
      <c r="I2525">
        <v>187095</v>
      </c>
      <c r="J2525" t="s">
        <v>87</v>
      </c>
      <c r="K2525">
        <v>70</v>
      </c>
      <c r="L2525" s="24">
        <v>177.8</v>
      </c>
      <c r="M2525">
        <v>79</v>
      </c>
      <c r="N2525" s="24">
        <v>200.66</v>
      </c>
      <c r="O2525" s="24">
        <v>1</v>
      </c>
      <c r="P2525" t="s">
        <v>101</v>
      </c>
      <c r="R2525">
        <v>1</v>
      </c>
    </row>
    <row r="2526" spans="1:19" x14ac:dyDescent="0.35">
      <c r="O2526" s="25"/>
      <c r="P2526"/>
      <c r="Q2526" s="26"/>
      <c r="R2526"/>
    </row>
    <row r="2527" spans="1:19" x14ac:dyDescent="0.35">
      <c r="O2527" s="25"/>
      <c r="P2527"/>
      <c r="Q2527" s="26"/>
      <c r="R2527"/>
    </row>
    <row r="2528" spans="1:19" x14ac:dyDescent="0.35">
      <c r="A2528" s="53" t="s">
        <v>1205</v>
      </c>
      <c r="B2528" s="15">
        <v>2013</v>
      </c>
      <c r="C2528" s="54">
        <v>5</v>
      </c>
      <c r="D2528" s="55">
        <v>13</v>
      </c>
      <c r="E2528" t="s">
        <v>1206</v>
      </c>
      <c r="F2528">
        <v>1</v>
      </c>
      <c r="G2528"/>
      <c r="H2528">
        <v>37335</v>
      </c>
      <c r="I2528">
        <v>187202</v>
      </c>
      <c r="J2528" t="s">
        <v>87</v>
      </c>
      <c r="K2528">
        <v>69</v>
      </c>
      <c r="L2528">
        <f>K2528*2.54</f>
        <v>175.26</v>
      </c>
      <c r="M2528">
        <v>76</v>
      </c>
      <c r="N2528">
        <f>M2528*2.54</f>
        <v>193.04</v>
      </c>
      <c r="O2528">
        <v>0</v>
      </c>
      <c r="P2528" t="s">
        <v>102</v>
      </c>
      <c r="Q2528" t="s">
        <v>167</v>
      </c>
      <c r="R2528" t="s">
        <v>167</v>
      </c>
    </row>
    <row r="2529" spans="1:19" x14ac:dyDescent="0.35">
      <c r="A2529" s="53" t="s">
        <v>1205</v>
      </c>
      <c r="B2529" s="15">
        <v>2013</v>
      </c>
      <c r="C2529" s="54">
        <v>5</v>
      </c>
      <c r="D2529" s="55">
        <v>13</v>
      </c>
      <c r="E2529" t="s">
        <v>1206</v>
      </c>
      <c r="F2529">
        <v>1</v>
      </c>
      <c r="G2529"/>
      <c r="H2529">
        <v>37338</v>
      </c>
      <c r="I2529">
        <v>187201</v>
      </c>
      <c r="J2529" t="s">
        <v>87</v>
      </c>
      <c r="K2529">
        <v>64</v>
      </c>
      <c r="L2529">
        <f>K2529*2.54</f>
        <v>162.56</v>
      </c>
      <c r="M2529">
        <v>72</v>
      </c>
      <c r="N2529">
        <f>M2529*2.54</f>
        <v>182.88</v>
      </c>
      <c r="O2529">
        <v>0</v>
      </c>
      <c r="P2529" t="s">
        <v>102</v>
      </c>
      <c r="Q2529" t="s">
        <v>167</v>
      </c>
      <c r="R2529" t="s">
        <v>167</v>
      </c>
    </row>
    <row r="2530" spans="1:19" x14ac:dyDescent="0.35">
      <c r="A2530" s="15" t="s">
        <v>1207</v>
      </c>
      <c r="B2530" s="15">
        <v>2013</v>
      </c>
      <c r="C2530" s="54">
        <v>5</v>
      </c>
      <c r="D2530" s="55">
        <v>14</v>
      </c>
      <c r="E2530" t="s">
        <v>1206</v>
      </c>
      <c r="F2530">
        <v>1</v>
      </c>
      <c r="G2530" t="s">
        <v>1208</v>
      </c>
      <c r="H2530">
        <v>2418</v>
      </c>
      <c r="I2530">
        <v>187204</v>
      </c>
      <c r="J2530" t="s">
        <v>86</v>
      </c>
      <c r="K2530">
        <v>63</v>
      </c>
      <c r="L2530">
        <f>K2530*2.54</f>
        <v>160.02000000000001</v>
      </c>
      <c r="M2530">
        <v>72</v>
      </c>
      <c r="N2530">
        <f>M2530*2.54</f>
        <v>182.88</v>
      </c>
      <c r="O2530">
        <v>0</v>
      </c>
      <c r="P2530" t="s">
        <v>102</v>
      </c>
      <c r="R2530"/>
      <c r="S2530" t="s">
        <v>1209</v>
      </c>
    </row>
    <row r="2531" spans="1:19" x14ac:dyDescent="0.35">
      <c r="A2531" s="15" t="s">
        <v>1207</v>
      </c>
      <c r="B2531" s="15">
        <v>2013</v>
      </c>
      <c r="C2531" s="54">
        <v>5</v>
      </c>
      <c r="D2531" s="15">
        <v>14</v>
      </c>
      <c r="E2531" t="s">
        <v>1206</v>
      </c>
      <c r="F2531">
        <v>1</v>
      </c>
      <c r="G2531"/>
      <c r="H2531" s="57" t="e">
        <f>RIGHT(#REF!,5)</f>
        <v>#REF!</v>
      </c>
      <c r="I2531">
        <v>187203</v>
      </c>
      <c r="J2531" t="s">
        <v>86</v>
      </c>
      <c r="K2531">
        <v>61</v>
      </c>
      <c r="L2531">
        <f>K2531*2.54</f>
        <v>154.94</v>
      </c>
      <c r="M2531">
        <v>67</v>
      </c>
      <c r="N2531">
        <f>M2531*2.54</f>
        <v>170.18</v>
      </c>
      <c r="O2531">
        <v>1</v>
      </c>
      <c r="P2531" t="s">
        <v>101</v>
      </c>
      <c r="R2531"/>
    </row>
    <row r="2532" spans="1:19" x14ac:dyDescent="0.35">
      <c r="A2532" s="15" t="s">
        <v>1210</v>
      </c>
      <c r="B2532" s="15">
        <v>2013</v>
      </c>
      <c r="C2532" s="54">
        <v>5</v>
      </c>
      <c r="D2532" s="15">
        <v>15</v>
      </c>
      <c r="E2532" t="s">
        <v>1206</v>
      </c>
      <c r="F2532">
        <v>1</v>
      </c>
      <c r="G2532"/>
      <c r="H2532" s="57" t="e">
        <f>RIGHT(#REF!,5)</f>
        <v>#REF!</v>
      </c>
      <c r="I2532">
        <v>187205</v>
      </c>
      <c r="J2532" t="s">
        <v>86</v>
      </c>
      <c r="K2532">
        <v>63</v>
      </c>
      <c r="L2532">
        <f>K2532*2.54</f>
        <v>160.02000000000001</v>
      </c>
      <c r="M2532">
        <v>72</v>
      </c>
      <c r="N2532">
        <f>M2532*2.54</f>
        <v>182.88</v>
      </c>
      <c r="O2532">
        <v>1</v>
      </c>
      <c r="P2532" t="s">
        <v>101</v>
      </c>
      <c r="R2532"/>
    </row>
    <row r="2533" spans="1:19" x14ac:dyDescent="0.35">
      <c r="A2533" s="15" t="s">
        <v>1211</v>
      </c>
      <c r="B2533" s="15">
        <v>2013</v>
      </c>
      <c r="C2533" s="54">
        <v>5</v>
      </c>
      <c r="D2533" s="15">
        <v>16</v>
      </c>
      <c r="E2533" t="s">
        <v>1206</v>
      </c>
      <c r="F2533">
        <v>1</v>
      </c>
      <c r="G2533" t="s">
        <v>108</v>
      </c>
      <c r="H2533">
        <v>259</v>
      </c>
      <c r="I2533">
        <v>187206</v>
      </c>
      <c r="J2533" t="s">
        <v>87</v>
      </c>
      <c r="K2533">
        <v>72</v>
      </c>
      <c r="L2533">
        <f>K2533*2.54</f>
        <v>182.88</v>
      </c>
      <c r="M2533">
        <v>80</v>
      </c>
      <c r="N2533">
        <f>M2533*2.54</f>
        <v>203.2</v>
      </c>
      <c r="O2533">
        <v>0</v>
      </c>
      <c r="P2533" t="s">
        <v>102</v>
      </c>
      <c r="R2533" t="s">
        <v>1213</v>
      </c>
      <c r="S2533">
        <v>20100512</v>
      </c>
    </row>
    <row r="2534" spans="1:19" x14ac:dyDescent="0.35">
      <c r="A2534" s="15" t="s">
        <v>1211</v>
      </c>
      <c r="B2534" s="15">
        <v>2013</v>
      </c>
      <c r="C2534" s="54">
        <v>5</v>
      </c>
      <c r="D2534" s="15">
        <v>16</v>
      </c>
      <c r="E2534" t="s">
        <v>1206</v>
      </c>
      <c r="F2534">
        <v>1</v>
      </c>
      <c r="G2534" t="s">
        <v>108</v>
      </c>
      <c r="H2534">
        <v>281</v>
      </c>
      <c r="I2534">
        <v>187207</v>
      </c>
      <c r="J2534" t="s">
        <v>87</v>
      </c>
      <c r="K2534">
        <v>75</v>
      </c>
      <c r="L2534">
        <f>K2534*2.54</f>
        <v>190.5</v>
      </c>
      <c r="M2534">
        <v>84</v>
      </c>
      <c r="N2534">
        <f>M2534*2.54</f>
        <v>213.36</v>
      </c>
      <c r="O2534">
        <v>0</v>
      </c>
      <c r="P2534" t="s">
        <v>102</v>
      </c>
      <c r="R2534" t="s">
        <v>1214</v>
      </c>
      <c r="S2534">
        <v>20100512</v>
      </c>
    </row>
    <row r="2535" spans="1:19" x14ac:dyDescent="0.35">
      <c r="A2535" s="15" t="s">
        <v>1211</v>
      </c>
      <c r="B2535" s="15">
        <v>2013</v>
      </c>
      <c r="C2535" s="54">
        <v>5</v>
      </c>
      <c r="D2535" s="15">
        <v>16</v>
      </c>
      <c r="E2535" t="s">
        <v>1206</v>
      </c>
      <c r="F2535">
        <v>1</v>
      </c>
      <c r="G2535"/>
      <c r="H2535" s="56">
        <v>37345</v>
      </c>
      <c r="I2535">
        <v>187208</v>
      </c>
      <c r="J2535" t="s">
        <v>87</v>
      </c>
      <c r="K2535">
        <v>76</v>
      </c>
      <c r="L2535">
        <f>K2535*2.54</f>
        <v>193.04</v>
      </c>
      <c r="M2535">
        <v>88</v>
      </c>
      <c r="N2535">
        <f>M2535*2.54</f>
        <v>223.52</v>
      </c>
      <c r="O2535">
        <v>0</v>
      </c>
      <c r="P2535" t="s">
        <v>102</v>
      </c>
      <c r="Q2535" t="s">
        <v>167</v>
      </c>
      <c r="R2535" t="s">
        <v>167</v>
      </c>
    </row>
    <row r="2536" spans="1:19" x14ac:dyDescent="0.35">
      <c r="A2536" s="15" t="s">
        <v>1215</v>
      </c>
      <c r="B2536" s="15">
        <v>2013</v>
      </c>
      <c r="C2536" s="54">
        <v>5</v>
      </c>
      <c r="D2536" s="15">
        <v>17</v>
      </c>
      <c r="E2536" t="s">
        <v>1206</v>
      </c>
      <c r="F2536">
        <v>1</v>
      </c>
      <c r="G2536"/>
      <c r="H2536"/>
      <c r="I2536"/>
      <c r="J2536" t="s">
        <v>87</v>
      </c>
      <c r="K2536">
        <v>69</v>
      </c>
      <c r="L2536">
        <f>K2536*2.54</f>
        <v>175.26</v>
      </c>
      <c r="M2536">
        <v>77</v>
      </c>
      <c r="N2536">
        <f>M2536*2.54</f>
        <v>195.58</v>
      </c>
      <c r="O2536">
        <v>1</v>
      </c>
      <c r="P2536" t="s">
        <v>101</v>
      </c>
      <c r="R2536"/>
    </row>
    <row r="2537" spans="1:19" x14ac:dyDescent="0.35">
      <c r="A2537" s="15" t="s">
        <v>1216</v>
      </c>
      <c r="B2537" s="15">
        <v>2013</v>
      </c>
      <c r="C2537" s="54">
        <v>5</v>
      </c>
      <c r="D2537" s="15">
        <v>19</v>
      </c>
      <c r="E2537" t="s">
        <v>117</v>
      </c>
      <c r="F2537">
        <v>1</v>
      </c>
      <c r="G2537"/>
      <c r="H2537"/>
      <c r="I2537"/>
      <c r="J2537" t="s">
        <v>87</v>
      </c>
      <c r="K2537">
        <v>72</v>
      </c>
      <c r="L2537">
        <f>K2537*2.54</f>
        <v>182.88</v>
      </c>
      <c r="M2537">
        <v>80</v>
      </c>
      <c r="N2537">
        <f>M2537*2.54</f>
        <v>203.2</v>
      </c>
      <c r="O2537">
        <v>1</v>
      </c>
      <c r="P2537" t="s">
        <v>101</v>
      </c>
      <c r="R2537" t="s">
        <v>1217</v>
      </c>
    </row>
    <row r="2538" spans="1:19" x14ac:dyDescent="0.35">
      <c r="A2538" s="15" t="s">
        <v>1218</v>
      </c>
      <c r="B2538" s="15">
        <v>2013</v>
      </c>
      <c r="C2538" s="54">
        <v>5</v>
      </c>
      <c r="D2538" s="15">
        <v>20</v>
      </c>
      <c r="E2538" t="s">
        <v>119</v>
      </c>
      <c r="F2538">
        <v>1</v>
      </c>
      <c r="G2538" t="s">
        <v>1219</v>
      </c>
      <c r="H2538" s="56">
        <v>16041</v>
      </c>
      <c r="I2538">
        <v>187210</v>
      </c>
      <c r="J2538" t="s">
        <v>86</v>
      </c>
      <c r="K2538">
        <v>63</v>
      </c>
      <c r="L2538">
        <f>K2538*2.54</f>
        <v>160.02000000000001</v>
      </c>
      <c r="M2538">
        <v>71</v>
      </c>
      <c r="N2538">
        <f>M2538*2.54</f>
        <v>180.34</v>
      </c>
      <c r="O2538">
        <v>0</v>
      </c>
      <c r="P2538" t="s">
        <v>102</v>
      </c>
      <c r="R2538" t="s">
        <v>1220</v>
      </c>
    </row>
    <row r="2539" spans="1:19" x14ac:dyDescent="0.35">
      <c r="A2539" s="15" t="s">
        <v>1218</v>
      </c>
      <c r="B2539" s="15">
        <v>2013</v>
      </c>
      <c r="C2539" s="54">
        <v>5</v>
      </c>
      <c r="D2539" s="15">
        <v>20</v>
      </c>
      <c r="E2539" t="s">
        <v>117</v>
      </c>
      <c r="F2539">
        <v>1</v>
      </c>
      <c r="G2539" t="s">
        <v>1219</v>
      </c>
      <c r="H2539" s="56">
        <v>16043</v>
      </c>
      <c r="I2539">
        <v>187209</v>
      </c>
      <c r="J2539" t="s">
        <v>86</v>
      </c>
      <c r="K2539">
        <v>61</v>
      </c>
      <c r="L2539">
        <f>K2539*2.54</f>
        <v>154.94</v>
      </c>
      <c r="M2539">
        <v>69</v>
      </c>
      <c r="N2539">
        <f>M2539*2.54</f>
        <v>175.26</v>
      </c>
      <c r="O2539">
        <v>0</v>
      </c>
      <c r="P2539" t="s">
        <v>102</v>
      </c>
      <c r="R2539" t="s">
        <v>1221</v>
      </c>
    </row>
    <row r="2540" spans="1:19" x14ac:dyDescent="0.35">
      <c r="A2540" s="15" t="s">
        <v>1222</v>
      </c>
      <c r="B2540" s="15">
        <v>2013</v>
      </c>
      <c r="C2540" s="54">
        <v>5</v>
      </c>
      <c r="D2540" s="15">
        <v>21</v>
      </c>
      <c r="E2540" t="s">
        <v>1206</v>
      </c>
      <c r="F2540">
        <v>1</v>
      </c>
      <c r="G2540"/>
      <c r="H2540"/>
      <c r="I2540"/>
      <c r="J2540" t="s">
        <v>86</v>
      </c>
      <c r="K2540">
        <v>58</v>
      </c>
      <c r="L2540">
        <f>K2540*2.54</f>
        <v>147.32</v>
      </c>
      <c r="M2540">
        <v>66</v>
      </c>
      <c r="N2540">
        <f>M2540*2.54</f>
        <v>167.64000000000001</v>
      </c>
      <c r="O2540">
        <v>1</v>
      </c>
      <c r="P2540" t="s">
        <v>101</v>
      </c>
      <c r="R2540"/>
    </row>
    <row r="2541" spans="1:19" x14ac:dyDescent="0.35">
      <c r="A2541" s="15" t="s">
        <v>1222</v>
      </c>
      <c r="B2541" s="15">
        <v>2013</v>
      </c>
      <c r="C2541" s="54">
        <v>5</v>
      </c>
      <c r="D2541" s="15">
        <v>21</v>
      </c>
      <c r="E2541" t="s">
        <v>123</v>
      </c>
      <c r="F2541">
        <v>1</v>
      </c>
      <c r="G2541"/>
      <c r="H2541"/>
      <c r="I2541"/>
      <c r="J2541" t="s">
        <v>87</v>
      </c>
      <c r="K2541">
        <v>73</v>
      </c>
      <c r="L2541">
        <f>K2541*2.54</f>
        <v>185.42000000000002</v>
      </c>
      <c r="M2541">
        <v>81</v>
      </c>
      <c r="N2541">
        <f>M2541*2.54</f>
        <v>205.74</v>
      </c>
      <c r="O2541">
        <v>1</v>
      </c>
      <c r="P2541" t="s">
        <v>101</v>
      </c>
      <c r="R2541"/>
    </row>
    <row r="2542" spans="1:19" x14ac:dyDescent="0.35">
      <c r="A2542" s="15" t="s">
        <v>1222</v>
      </c>
      <c r="B2542" s="15">
        <v>2013</v>
      </c>
      <c r="C2542" s="54">
        <v>5</v>
      </c>
      <c r="D2542" s="15">
        <v>21</v>
      </c>
      <c r="E2542" t="s">
        <v>94</v>
      </c>
      <c r="F2542">
        <v>1</v>
      </c>
      <c r="G2542"/>
      <c r="H2542"/>
      <c r="I2542"/>
      <c r="J2542" t="s">
        <v>86</v>
      </c>
      <c r="K2542">
        <v>61</v>
      </c>
      <c r="L2542">
        <f>K2542*2.54</f>
        <v>154.94</v>
      </c>
      <c r="M2542">
        <v>70</v>
      </c>
      <c r="N2542">
        <f>M2542*2.54</f>
        <v>177.8</v>
      </c>
      <c r="O2542">
        <v>1</v>
      </c>
      <c r="P2542" t="s">
        <v>101</v>
      </c>
      <c r="R2542"/>
    </row>
    <row r="2543" spans="1:19" x14ac:dyDescent="0.35">
      <c r="A2543" s="15" t="s">
        <v>1223</v>
      </c>
      <c r="B2543" s="15">
        <v>2013</v>
      </c>
      <c r="C2543" s="54">
        <v>5</v>
      </c>
      <c r="D2543" s="15">
        <v>22</v>
      </c>
      <c r="E2543" t="s">
        <v>1167</v>
      </c>
      <c r="F2543">
        <v>1</v>
      </c>
      <c r="G2543"/>
      <c r="H2543"/>
      <c r="I2543"/>
      <c r="J2543" t="s">
        <v>86</v>
      </c>
      <c r="K2543">
        <v>64</v>
      </c>
      <c r="L2543">
        <f>K2543*2.54</f>
        <v>162.56</v>
      </c>
      <c r="M2543">
        <v>73</v>
      </c>
      <c r="N2543">
        <f>M2543*2.54</f>
        <v>185.42000000000002</v>
      </c>
      <c r="O2543">
        <v>1</v>
      </c>
      <c r="P2543" t="s">
        <v>101</v>
      </c>
      <c r="R2543"/>
    </row>
    <row r="2544" spans="1:19" x14ac:dyDescent="0.35">
      <c r="A2544" s="15" t="s">
        <v>1223</v>
      </c>
      <c r="B2544" s="15">
        <v>2013</v>
      </c>
      <c r="C2544" s="54">
        <v>5</v>
      </c>
      <c r="D2544" s="15">
        <v>22</v>
      </c>
      <c r="E2544" t="s">
        <v>117</v>
      </c>
      <c r="F2544">
        <v>1</v>
      </c>
      <c r="G2544"/>
      <c r="H2544"/>
      <c r="I2544"/>
      <c r="J2544" t="s">
        <v>86</v>
      </c>
      <c r="K2544">
        <v>57</v>
      </c>
      <c r="L2544">
        <f>K2544*2.54</f>
        <v>144.78</v>
      </c>
      <c r="M2544">
        <v>63</v>
      </c>
      <c r="N2544">
        <f>M2544*2.54</f>
        <v>160.02000000000001</v>
      </c>
      <c r="O2544">
        <v>1</v>
      </c>
      <c r="P2544" t="s">
        <v>101</v>
      </c>
      <c r="R2544"/>
    </row>
    <row r="2545" spans="1:19" x14ac:dyDescent="0.35">
      <c r="A2545" s="15" t="s">
        <v>1223</v>
      </c>
      <c r="B2545" s="15">
        <v>2013</v>
      </c>
      <c r="C2545" s="54">
        <v>5</v>
      </c>
      <c r="D2545" s="15">
        <v>22</v>
      </c>
      <c r="E2545" t="s">
        <v>1206</v>
      </c>
      <c r="F2545">
        <v>1</v>
      </c>
      <c r="G2545" t="s">
        <v>108</v>
      </c>
      <c r="H2545">
        <v>222</v>
      </c>
      <c r="I2545"/>
      <c r="J2545" t="s">
        <v>87</v>
      </c>
      <c r="K2545">
        <v>68</v>
      </c>
      <c r="L2545">
        <f>K2545*2.54</f>
        <v>172.72</v>
      </c>
      <c r="M2545">
        <v>76</v>
      </c>
      <c r="N2545">
        <f>M2545*2.54</f>
        <v>193.04</v>
      </c>
      <c r="O2545">
        <v>1</v>
      </c>
      <c r="P2545" t="s">
        <v>101</v>
      </c>
      <c r="R2545"/>
      <c r="S2545">
        <v>20100719</v>
      </c>
    </row>
    <row r="2546" spans="1:19" x14ac:dyDescent="0.35">
      <c r="A2546" s="15" t="s">
        <v>1223</v>
      </c>
      <c r="B2546" s="15">
        <v>2013</v>
      </c>
      <c r="C2546" s="54">
        <v>5</v>
      </c>
      <c r="D2546" s="15">
        <v>22</v>
      </c>
      <c r="E2546" t="s">
        <v>94</v>
      </c>
      <c r="F2546">
        <v>1</v>
      </c>
      <c r="G2546"/>
      <c r="H2546"/>
      <c r="I2546"/>
      <c r="J2546" t="s">
        <v>86</v>
      </c>
      <c r="K2546">
        <v>66</v>
      </c>
      <c r="L2546">
        <f>K2546*2.54</f>
        <v>167.64000000000001</v>
      </c>
      <c r="M2546">
        <v>71</v>
      </c>
      <c r="N2546">
        <f>M2546*2.54</f>
        <v>180.34</v>
      </c>
      <c r="O2546">
        <v>1</v>
      </c>
      <c r="P2546" t="s">
        <v>101</v>
      </c>
      <c r="R2546"/>
    </row>
    <row r="2547" spans="1:19" x14ac:dyDescent="0.35">
      <c r="A2547" s="15" t="s">
        <v>1224</v>
      </c>
      <c r="B2547" s="15">
        <v>2013</v>
      </c>
      <c r="C2547" s="54">
        <v>5</v>
      </c>
      <c r="D2547" s="15">
        <v>23</v>
      </c>
      <c r="E2547" t="s">
        <v>119</v>
      </c>
      <c r="F2547">
        <v>1</v>
      </c>
      <c r="G2547"/>
      <c r="H2547" s="56">
        <v>37347</v>
      </c>
      <c r="I2547">
        <v>187212</v>
      </c>
      <c r="J2547" t="s">
        <v>87</v>
      </c>
      <c r="K2547">
        <v>68</v>
      </c>
      <c r="L2547">
        <f>K2547*2.54</f>
        <v>172.72</v>
      </c>
      <c r="M2547">
        <v>75</v>
      </c>
      <c r="N2547">
        <f>M2547*2.54</f>
        <v>190.5</v>
      </c>
      <c r="O2547">
        <v>0</v>
      </c>
      <c r="P2547" t="s">
        <v>102</v>
      </c>
      <c r="Q2547" t="s">
        <v>217</v>
      </c>
      <c r="R2547" t="s">
        <v>217</v>
      </c>
    </row>
    <row r="2548" spans="1:19" x14ac:dyDescent="0.35">
      <c r="A2548" s="15" t="s">
        <v>1224</v>
      </c>
      <c r="B2548" s="15">
        <v>2013</v>
      </c>
      <c r="C2548" s="54">
        <v>5</v>
      </c>
      <c r="D2548" s="15">
        <v>23</v>
      </c>
      <c r="E2548" t="s">
        <v>117</v>
      </c>
      <c r="F2548">
        <v>1</v>
      </c>
      <c r="G2548"/>
      <c r="H2548" s="56">
        <v>37346</v>
      </c>
      <c r="I2548">
        <v>187211</v>
      </c>
      <c r="J2548" t="s">
        <v>86</v>
      </c>
      <c r="K2548">
        <v>60</v>
      </c>
      <c r="L2548">
        <f>K2548*2.54</f>
        <v>152.4</v>
      </c>
      <c r="M2548">
        <v>68</v>
      </c>
      <c r="N2548">
        <f>M2548*2.54</f>
        <v>172.72</v>
      </c>
      <c r="O2548">
        <v>0</v>
      </c>
      <c r="P2548" t="s">
        <v>102</v>
      </c>
      <c r="R2548"/>
    </row>
    <row r="2549" spans="1:19" x14ac:dyDescent="0.35">
      <c r="A2549" s="15" t="s">
        <v>1224</v>
      </c>
      <c r="B2549" s="15">
        <v>2013</v>
      </c>
      <c r="C2549" s="54">
        <v>5</v>
      </c>
      <c r="D2549" s="15">
        <v>23</v>
      </c>
      <c r="E2549" t="s">
        <v>117</v>
      </c>
      <c r="F2549">
        <v>1</v>
      </c>
      <c r="G2549"/>
      <c r="H2549"/>
      <c r="I2549"/>
      <c r="J2549" t="s">
        <v>86</v>
      </c>
      <c r="K2549">
        <v>65</v>
      </c>
      <c r="L2549">
        <f>K2549*2.54</f>
        <v>165.1</v>
      </c>
      <c r="M2549">
        <v>74</v>
      </c>
      <c r="N2549">
        <f>M2549*2.54</f>
        <v>187.96</v>
      </c>
      <c r="O2549">
        <v>1</v>
      </c>
      <c r="P2549" t="s">
        <v>101</v>
      </c>
      <c r="R2549"/>
    </row>
    <row r="2550" spans="1:19" x14ac:dyDescent="0.35">
      <c r="A2550" s="15" t="s">
        <v>1224</v>
      </c>
      <c r="B2550" s="15">
        <v>2013</v>
      </c>
      <c r="C2550" s="54">
        <v>5</v>
      </c>
      <c r="D2550" s="15">
        <v>23</v>
      </c>
      <c r="E2550" t="s">
        <v>117</v>
      </c>
      <c r="F2550">
        <v>1</v>
      </c>
      <c r="G2550"/>
      <c r="H2550"/>
      <c r="I2550"/>
      <c r="J2550" t="s">
        <v>86</v>
      </c>
      <c r="K2550">
        <v>60</v>
      </c>
      <c r="L2550">
        <f>K2550*2.54</f>
        <v>152.4</v>
      </c>
      <c r="M2550">
        <v>68</v>
      </c>
      <c r="N2550">
        <f>M2550*2.54</f>
        <v>172.72</v>
      </c>
      <c r="O2550">
        <v>1</v>
      </c>
      <c r="P2550" t="s">
        <v>101</v>
      </c>
      <c r="R2550"/>
    </row>
    <row r="2551" spans="1:19" x14ac:dyDescent="0.35">
      <c r="A2551" s="15" t="s">
        <v>1224</v>
      </c>
      <c r="B2551" s="15">
        <v>2013</v>
      </c>
      <c r="C2551" s="54">
        <v>5</v>
      </c>
      <c r="D2551" s="15">
        <v>23</v>
      </c>
      <c r="E2551" t="s">
        <v>123</v>
      </c>
      <c r="F2551">
        <v>1</v>
      </c>
      <c r="G2551"/>
      <c r="H2551"/>
      <c r="I2551"/>
      <c r="J2551" t="s">
        <v>87</v>
      </c>
      <c r="K2551">
        <v>78</v>
      </c>
      <c r="L2551">
        <f>K2551*2.54</f>
        <v>198.12</v>
      </c>
      <c r="M2551">
        <v>87</v>
      </c>
      <c r="N2551">
        <f>M2551*2.54</f>
        <v>220.98</v>
      </c>
      <c r="O2551">
        <v>1</v>
      </c>
      <c r="P2551" t="s">
        <v>101</v>
      </c>
      <c r="R2551"/>
    </row>
    <row r="2552" spans="1:19" x14ac:dyDescent="0.35">
      <c r="A2552" s="15" t="s">
        <v>1224</v>
      </c>
      <c r="B2552" s="15">
        <v>2013</v>
      </c>
      <c r="C2552" s="54">
        <v>5</v>
      </c>
      <c r="D2552" s="15">
        <v>23</v>
      </c>
      <c r="E2552" t="s">
        <v>123</v>
      </c>
      <c r="F2552">
        <v>1</v>
      </c>
      <c r="G2552"/>
      <c r="H2552"/>
      <c r="I2552"/>
      <c r="J2552" t="s">
        <v>87</v>
      </c>
      <c r="K2552">
        <v>68</v>
      </c>
      <c r="L2552">
        <f>K2552*2.54</f>
        <v>172.72</v>
      </c>
      <c r="M2552">
        <v>79</v>
      </c>
      <c r="N2552">
        <f>M2552*2.54</f>
        <v>200.66</v>
      </c>
      <c r="O2552">
        <v>1</v>
      </c>
      <c r="P2552" t="s">
        <v>101</v>
      </c>
      <c r="R2552"/>
    </row>
    <row r="2553" spans="1:19" x14ac:dyDescent="0.35">
      <c r="A2553" s="15" t="s">
        <v>1224</v>
      </c>
      <c r="B2553" s="15">
        <v>2013</v>
      </c>
      <c r="C2553" s="54">
        <v>5</v>
      </c>
      <c r="D2553" s="15">
        <v>23</v>
      </c>
      <c r="E2553" t="s">
        <v>94</v>
      </c>
      <c r="F2553">
        <v>1</v>
      </c>
      <c r="G2553"/>
      <c r="H2553" s="56">
        <v>37335</v>
      </c>
      <c r="I2553">
        <v>187202</v>
      </c>
      <c r="J2553" t="s">
        <v>87</v>
      </c>
      <c r="K2553">
        <v>69</v>
      </c>
      <c r="L2553">
        <f>K2553*2.54</f>
        <v>175.26</v>
      </c>
      <c r="M2553">
        <v>76</v>
      </c>
      <c r="N2553">
        <f>M2553*2.54</f>
        <v>193.04</v>
      </c>
      <c r="O2553">
        <v>0</v>
      </c>
      <c r="P2553" t="s">
        <v>102</v>
      </c>
      <c r="R2553"/>
      <c r="S2553">
        <v>20130513</v>
      </c>
    </row>
    <row r="2554" spans="1:19" x14ac:dyDescent="0.35">
      <c r="A2554" s="15" t="s">
        <v>1224</v>
      </c>
      <c r="B2554" s="15">
        <v>2013</v>
      </c>
      <c r="C2554" s="54">
        <v>5</v>
      </c>
      <c r="D2554" s="15">
        <v>23</v>
      </c>
      <c r="E2554" t="s">
        <v>94</v>
      </c>
      <c r="F2554">
        <v>1</v>
      </c>
      <c r="G2554"/>
      <c r="H2554" s="56">
        <v>37348</v>
      </c>
      <c r="I2554">
        <v>187213</v>
      </c>
      <c r="J2554" t="s">
        <v>87</v>
      </c>
      <c r="K2554">
        <v>73</v>
      </c>
      <c r="L2554">
        <f>K2554*2.54</f>
        <v>185.42000000000002</v>
      </c>
      <c r="M2554">
        <v>79</v>
      </c>
      <c r="N2554">
        <f>M2554*2.54</f>
        <v>200.66</v>
      </c>
      <c r="O2554">
        <v>0</v>
      </c>
      <c r="P2554" t="s">
        <v>102</v>
      </c>
      <c r="Q2554" t="s">
        <v>167</v>
      </c>
      <c r="R2554" t="s">
        <v>1225</v>
      </c>
      <c r="S2554">
        <v>20090802</v>
      </c>
    </row>
    <row r="2555" spans="1:19" x14ac:dyDescent="0.35">
      <c r="A2555" s="15" t="s">
        <v>1224</v>
      </c>
      <c r="B2555" s="15">
        <v>2013</v>
      </c>
      <c r="C2555" s="54">
        <v>5</v>
      </c>
      <c r="D2555" s="15">
        <v>23</v>
      </c>
      <c r="E2555" t="s">
        <v>94</v>
      </c>
      <c r="F2555">
        <v>1</v>
      </c>
      <c r="G2555"/>
      <c r="H2555"/>
      <c r="I2555"/>
      <c r="J2555" t="s">
        <v>87</v>
      </c>
      <c r="K2555">
        <v>75</v>
      </c>
      <c r="L2555">
        <f>K2555*2.54</f>
        <v>190.5</v>
      </c>
      <c r="M2555">
        <v>84</v>
      </c>
      <c r="N2555">
        <f>M2555*2.54</f>
        <v>213.36</v>
      </c>
      <c r="O2555">
        <v>1</v>
      </c>
      <c r="P2555" t="s">
        <v>101</v>
      </c>
      <c r="R2555"/>
    </row>
    <row r="2556" spans="1:19" x14ac:dyDescent="0.35">
      <c r="A2556" s="15" t="s">
        <v>1226</v>
      </c>
      <c r="B2556" s="15">
        <v>2013</v>
      </c>
      <c r="C2556" s="54">
        <v>5</v>
      </c>
      <c r="D2556" s="15">
        <v>24</v>
      </c>
      <c r="E2556" t="s">
        <v>119</v>
      </c>
      <c r="F2556">
        <v>1</v>
      </c>
      <c r="G2556"/>
      <c r="H2556" s="56">
        <v>33326</v>
      </c>
      <c r="I2556">
        <v>187216</v>
      </c>
      <c r="J2556" t="s">
        <v>87</v>
      </c>
      <c r="K2556">
        <v>64</v>
      </c>
      <c r="L2556">
        <f>K2556*2.54</f>
        <v>162.56</v>
      </c>
      <c r="M2556">
        <v>72</v>
      </c>
      <c r="N2556">
        <f>M2556*2.54</f>
        <v>182.88</v>
      </c>
      <c r="O2556">
        <v>0</v>
      </c>
      <c r="P2556" t="s">
        <v>102</v>
      </c>
      <c r="Q2556" t="s">
        <v>167</v>
      </c>
      <c r="R2556" t="s">
        <v>167</v>
      </c>
    </row>
    <row r="2557" spans="1:19" x14ac:dyDescent="0.35">
      <c r="A2557" s="15" t="s">
        <v>1226</v>
      </c>
      <c r="B2557" s="15">
        <v>2013</v>
      </c>
      <c r="C2557" s="54">
        <v>5</v>
      </c>
      <c r="D2557" s="15">
        <v>24</v>
      </c>
      <c r="E2557" t="s">
        <v>119</v>
      </c>
      <c r="F2557">
        <v>1</v>
      </c>
      <c r="G2557"/>
      <c r="H2557"/>
      <c r="I2557"/>
      <c r="J2557" t="s">
        <v>86</v>
      </c>
      <c r="K2557">
        <v>67</v>
      </c>
      <c r="L2557">
        <f>K2557*2.54</f>
        <v>170.18</v>
      </c>
      <c r="M2557">
        <v>76</v>
      </c>
      <c r="N2557">
        <f>M2557*2.54</f>
        <v>193.04</v>
      </c>
      <c r="O2557">
        <v>1</v>
      </c>
      <c r="P2557" t="s">
        <v>101</v>
      </c>
      <c r="R2557"/>
    </row>
    <row r="2558" spans="1:19" x14ac:dyDescent="0.35">
      <c r="A2558" s="15" t="s">
        <v>1226</v>
      </c>
      <c r="B2558" s="15">
        <v>2013</v>
      </c>
      <c r="C2558" s="54">
        <v>5</v>
      </c>
      <c r="D2558" s="15">
        <v>24</v>
      </c>
      <c r="E2558" t="s">
        <v>1167</v>
      </c>
      <c r="F2558">
        <v>1</v>
      </c>
      <c r="G2558"/>
      <c r="H2558" s="56">
        <v>33327</v>
      </c>
      <c r="I2558">
        <v>187218</v>
      </c>
      <c r="J2558" t="s">
        <v>86</v>
      </c>
      <c r="K2558">
        <v>63</v>
      </c>
      <c r="L2558">
        <f>K2558*2.54</f>
        <v>160.02000000000001</v>
      </c>
      <c r="M2558">
        <v>70</v>
      </c>
      <c r="N2558">
        <f>M2558*2.54</f>
        <v>177.8</v>
      </c>
      <c r="O2558">
        <v>0</v>
      </c>
      <c r="P2558" t="s">
        <v>102</v>
      </c>
      <c r="R2558"/>
    </row>
    <row r="2559" spans="1:19" x14ac:dyDescent="0.35">
      <c r="A2559" s="15" t="s">
        <v>1226</v>
      </c>
      <c r="B2559" s="15">
        <v>2013</v>
      </c>
      <c r="C2559" s="54">
        <v>5</v>
      </c>
      <c r="D2559" s="15">
        <v>24</v>
      </c>
      <c r="E2559" t="s">
        <v>117</v>
      </c>
      <c r="F2559">
        <v>1</v>
      </c>
      <c r="G2559"/>
      <c r="H2559" s="56">
        <v>37349</v>
      </c>
      <c r="I2559">
        <v>187214</v>
      </c>
      <c r="J2559" t="s">
        <v>87</v>
      </c>
      <c r="K2559">
        <v>71</v>
      </c>
      <c r="L2559">
        <f>K2559*2.54</f>
        <v>180.34</v>
      </c>
      <c r="M2559">
        <v>81</v>
      </c>
      <c r="N2559">
        <f>M2559*2.54</f>
        <v>205.74</v>
      </c>
      <c r="O2559">
        <v>0</v>
      </c>
      <c r="P2559" t="s">
        <v>102</v>
      </c>
      <c r="Q2559" t="s">
        <v>122</v>
      </c>
      <c r="R2559" t="s">
        <v>122</v>
      </c>
    </row>
    <row r="2560" spans="1:19" x14ac:dyDescent="0.35">
      <c r="A2560" s="15" t="s">
        <v>1226</v>
      </c>
      <c r="B2560" s="15">
        <v>2013</v>
      </c>
      <c r="C2560" s="54">
        <v>5</v>
      </c>
      <c r="D2560" s="15">
        <v>24</v>
      </c>
      <c r="E2560" t="s">
        <v>117</v>
      </c>
      <c r="F2560">
        <v>1</v>
      </c>
      <c r="G2560"/>
      <c r="H2560" s="56">
        <v>37350</v>
      </c>
      <c r="I2560">
        <v>187215</v>
      </c>
      <c r="J2560" t="s">
        <v>86</v>
      </c>
      <c r="K2560">
        <v>56</v>
      </c>
      <c r="L2560">
        <f>K2560*2.54</f>
        <v>142.24</v>
      </c>
      <c r="M2560">
        <v>63</v>
      </c>
      <c r="N2560">
        <f>M2560*2.54</f>
        <v>160.02000000000001</v>
      </c>
      <c r="O2560">
        <v>0</v>
      </c>
      <c r="P2560" t="s">
        <v>102</v>
      </c>
      <c r="R2560"/>
    </row>
    <row r="2561" spans="1:19" x14ac:dyDescent="0.35">
      <c r="A2561" s="15" t="s">
        <v>1226</v>
      </c>
      <c r="B2561" s="15">
        <v>2013</v>
      </c>
      <c r="C2561" s="54">
        <v>5</v>
      </c>
      <c r="D2561" s="15">
        <v>24</v>
      </c>
      <c r="E2561" t="s">
        <v>117</v>
      </c>
      <c r="F2561">
        <v>1</v>
      </c>
      <c r="G2561"/>
      <c r="H2561"/>
      <c r="I2561"/>
      <c r="J2561" t="s">
        <v>86</v>
      </c>
      <c r="K2561">
        <v>62</v>
      </c>
      <c r="L2561">
        <f>K2561*2.54</f>
        <v>157.47999999999999</v>
      </c>
      <c r="M2561">
        <v>70</v>
      </c>
      <c r="N2561">
        <f>M2561*2.54</f>
        <v>177.8</v>
      </c>
      <c r="O2561">
        <v>1</v>
      </c>
      <c r="P2561" t="s">
        <v>101</v>
      </c>
      <c r="R2561"/>
    </row>
    <row r="2562" spans="1:19" x14ac:dyDescent="0.35">
      <c r="A2562" s="15" t="s">
        <v>1226</v>
      </c>
      <c r="B2562" s="15">
        <v>2013</v>
      </c>
      <c r="C2562" s="54">
        <v>5</v>
      </c>
      <c r="D2562" s="15">
        <v>24</v>
      </c>
      <c r="E2562" t="s">
        <v>1206</v>
      </c>
      <c r="F2562">
        <v>1</v>
      </c>
      <c r="G2562" t="s">
        <v>108</v>
      </c>
      <c r="H2562" s="56">
        <v>460</v>
      </c>
      <c r="I2562">
        <v>187217</v>
      </c>
      <c r="J2562" t="s">
        <v>86</v>
      </c>
      <c r="K2562">
        <v>54</v>
      </c>
      <c r="L2562">
        <f>K2562*2.54</f>
        <v>137.16</v>
      </c>
      <c r="M2562">
        <v>64</v>
      </c>
      <c r="N2562">
        <f>M2562*2.54</f>
        <v>162.56</v>
      </c>
      <c r="O2562">
        <v>0</v>
      </c>
      <c r="P2562" t="s">
        <v>102</v>
      </c>
      <c r="R2562"/>
      <c r="S2562">
        <v>20110709</v>
      </c>
    </row>
    <row r="2563" spans="1:19" x14ac:dyDescent="0.35">
      <c r="A2563" s="15" t="s">
        <v>1226</v>
      </c>
      <c r="B2563" s="15">
        <v>2013</v>
      </c>
      <c r="C2563" s="54">
        <v>5</v>
      </c>
      <c r="D2563" s="15">
        <v>24</v>
      </c>
      <c r="E2563" t="s">
        <v>1206</v>
      </c>
      <c r="F2563">
        <v>1</v>
      </c>
      <c r="G2563"/>
      <c r="H2563"/>
      <c r="I2563"/>
      <c r="J2563" t="s">
        <v>86</v>
      </c>
      <c r="K2563">
        <v>66</v>
      </c>
      <c r="L2563">
        <f>K2563*2.54</f>
        <v>167.64000000000001</v>
      </c>
      <c r="M2563">
        <v>70</v>
      </c>
      <c r="N2563">
        <f>M2563*2.54</f>
        <v>177.8</v>
      </c>
      <c r="O2563">
        <v>1</v>
      </c>
      <c r="P2563" t="s">
        <v>101</v>
      </c>
      <c r="R2563"/>
    </row>
    <row r="2564" spans="1:19" x14ac:dyDescent="0.35">
      <c r="A2564" s="15" t="s">
        <v>1226</v>
      </c>
      <c r="B2564" s="15">
        <v>2013</v>
      </c>
      <c r="C2564" s="54">
        <v>5</v>
      </c>
      <c r="D2564" s="15">
        <v>24</v>
      </c>
      <c r="E2564" t="s">
        <v>1206</v>
      </c>
      <c r="F2564">
        <v>1</v>
      </c>
      <c r="G2564"/>
      <c r="H2564"/>
      <c r="I2564"/>
      <c r="J2564" t="s">
        <v>87</v>
      </c>
      <c r="K2564">
        <v>78</v>
      </c>
      <c r="L2564">
        <f>K2564*2.54</f>
        <v>198.12</v>
      </c>
      <c r="M2564">
        <v>89</v>
      </c>
      <c r="N2564">
        <f>M2564*2.54</f>
        <v>226.06</v>
      </c>
      <c r="O2564">
        <v>1</v>
      </c>
      <c r="P2564" t="s">
        <v>101</v>
      </c>
      <c r="R2564"/>
    </row>
    <row r="2565" spans="1:19" x14ac:dyDescent="0.35">
      <c r="A2565" s="15" t="s">
        <v>1226</v>
      </c>
      <c r="B2565" s="15">
        <v>2013</v>
      </c>
      <c r="C2565" s="54">
        <v>5</v>
      </c>
      <c r="D2565" s="15">
        <v>24</v>
      </c>
      <c r="E2565" t="s">
        <v>1206</v>
      </c>
      <c r="F2565">
        <v>1</v>
      </c>
      <c r="G2565"/>
      <c r="H2565"/>
      <c r="I2565"/>
      <c r="J2565" t="s">
        <v>86</v>
      </c>
      <c r="K2565">
        <v>66</v>
      </c>
      <c r="L2565">
        <f>K2565*2.54</f>
        <v>167.64000000000001</v>
      </c>
      <c r="M2565">
        <v>75</v>
      </c>
      <c r="N2565">
        <f>M2565*2.54</f>
        <v>190.5</v>
      </c>
      <c r="O2565">
        <v>1</v>
      </c>
      <c r="P2565" t="s">
        <v>101</v>
      </c>
      <c r="R2565"/>
    </row>
    <row r="2566" spans="1:19" x14ac:dyDescent="0.35">
      <c r="A2566" s="15" t="s">
        <v>1227</v>
      </c>
      <c r="B2566" s="15">
        <v>2013</v>
      </c>
      <c r="C2566" s="54">
        <v>5</v>
      </c>
      <c r="D2566" s="15">
        <v>25</v>
      </c>
      <c r="E2566" t="s">
        <v>119</v>
      </c>
      <c r="F2566">
        <v>1</v>
      </c>
      <c r="G2566" t="s">
        <v>1228</v>
      </c>
      <c r="H2566">
        <v>126</v>
      </c>
      <c r="I2566" t="s">
        <v>1229</v>
      </c>
      <c r="J2566" t="s">
        <v>86</v>
      </c>
      <c r="K2566">
        <v>71</v>
      </c>
      <c r="L2566">
        <f>K2566*2.54</f>
        <v>180.34</v>
      </c>
      <c r="M2566">
        <v>78</v>
      </c>
      <c r="N2566">
        <f>M2566*2.54</f>
        <v>198.12</v>
      </c>
      <c r="O2566">
        <v>1</v>
      </c>
      <c r="P2566" t="s">
        <v>101</v>
      </c>
      <c r="R2566" t="s">
        <v>1230</v>
      </c>
      <c r="S2566" t="s">
        <v>1209</v>
      </c>
    </row>
    <row r="2567" spans="1:19" x14ac:dyDescent="0.35">
      <c r="A2567" s="15" t="s">
        <v>1227</v>
      </c>
      <c r="B2567" s="15">
        <v>2013</v>
      </c>
      <c r="C2567" s="54">
        <v>5</v>
      </c>
      <c r="D2567" s="15">
        <v>25</v>
      </c>
      <c r="E2567" t="s">
        <v>119</v>
      </c>
      <c r="F2567">
        <v>1</v>
      </c>
      <c r="G2567"/>
      <c r="H2567" s="56">
        <v>33328</v>
      </c>
      <c r="I2567">
        <v>187219</v>
      </c>
      <c r="J2567" t="s">
        <v>87</v>
      </c>
      <c r="K2567">
        <v>69</v>
      </c>
      <c r="L2567">
        <f>K2567*2.54</f>
        <v>175.26</v>
      </c>
      <c r="M2567">
        <v>78</v>
      </c>
      <c r="N2567">
        <f>M2567*2.54</f>
        <v>198.12</v>
      </c>
      <c r="O2567">
        <v>0</v>
      </c>
      <c r="P2567" t="s">
        <v>102</v>
      </c>
      <c r="Q2567" t="s">
        <v>217</v>
      </c>
      <c r="R2567" t="s">
        <v>217</v>
      </c>
    </row>
    <row r="2568" spans="1:19" x14ac:dyDescent="0.35">
      <c r="A2568" s="15" t="s">
        <v>1227</v>
      </c>
      <c r="B2568" s="15">
        <v>2013</v>
      </c>
      <c r="C2568" s="54">
        <v>5</v>
      </c>
      <c r="D2568" s="15">
        <v>25</v>
      </c>
      <c r="E2568" t="s">
        <v>119</v>
      </c>
      <c r="F2568">
        <v>1</v>
      </c>
      <c r="G2568"/>
      <c r="H2568" s="56">
        <v>33329</v>
      </c>
      <c r="I2568">
        <v>187220</v>
      </c>
      <c r="J2568" t="s">
        <v>87</v>
      </c>
      <c r="K2568">
        <v>65</v>
      </c>
      <c r="L2568">
        <f>K2568*2.54</f>
        <v>165.1</v>
      </c>
      <c r="M2568">
        <v>72</v>
      </c>
      <c r="N2568">
        <f>M2568*2.54</f>
        <v>182.88</v>
      </c>
      <c r="O2568">
        <v>0</v>
      </c>
      <c r="P2568" t="s">
        <v>102</v>
      </c>
      <c r="Q2568" t="s">
        <v>217</v>
      </c>
      <c r="R2568" t="s">
        <v>217</v>
      </c>
    </row>
    <row r="2569" spans="1:19" x14ac:dyDescent="0.35">
      <c r="A2569" s="15" t="s">
        <v>1227</v>
      </c>
      <c r="B2569" s="15">
        <v>2013</v>
      </c>
      <c r="C2569" s="54">
        <v>5</v>
      </c>
      <c r="D2569" s="15">
        <v>25</v>
      </c>
      <c r="E2569" t="s">
        <v>119</v>
      </c>
      <c r="F2569">
        <v>1</v>
      </c>
      <c r="G2569"/>
      <c r="H2569"/>
      <c r="I2569"/>
      <c r="J2569" t="s">
        <v>87</v>
      </c>
      <c r="K2569">
        <v>75</v>
      </c>
      <c r="L2569">
        <f>K2569*2.54</f>
        <v>190.5</v>
      </c>
      <c r="M2569">
        <v>85</v>
      </c>
      <c r="N2569">
        <f>M2569*2.54</f>
        <v>215.9</v>
      </c>
      <c r="O2569">
        <v>1</v>
      </c>
      <c r="P2569" t="s">
        <v>101</v>
      </c>
      <c r="R2569"/>
    </row>
    <row r="2570" spans="1:19" x14ac:dyDescent="0.35">
      <c r="A2570" s="15" t="s">
        <v>1227</v>
      </c>
      <c r="B2570" s="15">
        <v>2013</v>
      </c>
      <c r="C2570" s="54">
        <v>5</v>
      </c>
      <c r="D2570" s="15">
        <v>25</v>
      </c>
      <c r="E2570" t="s">
        <v>119</v>
      </c>
      <c r="F2570">
        <v>1</v>
      </c>
      <c r="G2570"/>
      <c r="H2570"/>
      <c r="I2570"/>
      <c r="J2570" t="s">
        <v>87</v>
      </c>
      <c r="K2570">
        <v>70</v>
      </c>
      <c r="L2570">
        <f>K2570*2.54</f>
        <v>177.8</v>
      </c>
      <c r="M2570">
        <v>80</v>
      </c>
      <c r="N2570">
        <f>M2570*2.54</f>
        <v>203.2</v>
      </c>
      <c r="O2570">
        <v>1</v>
      </c>
      <c r="P2570" t="s">
        <v>101</v>
      </c>
      <c r="R2570"/>
    </row>
    <row r="2571" spans="1:19" x14ac:dyDescent="0.35">
      <c r="A2571" s="15" t="s">
        <v>1227</v>
      </c>
      <c r="B2571" s="15">
        <v>2013</v>
      </c>
      <c r="C2571" s="54">
        <v>5</v>
      </c>
      <c r="D2571" s="15">
        <v>25</v>
      </c>
      <c r="E2571" t="s">
        <v>117</v>
      </c>
      <c r="F2571">
        <v>1</v>
      </c>
      <c r="G2571"/>
      <c r="H2571" s="56">
        <v>33330</v>
      </c>
      <c r="I2571">
        <v>187221</v>
      </c>
      <c r="J2571" t="s">
        <v>86</v>
      </c>
      <c r="K2571">
        <v>61</v>
      </c>
      <c r="L2571">
        <f>K2571*2.54</f>
        <v>154.94</v>
      </c>
      <c r="M2571">
        <v>68</v>
      </c>
      <c r="N2571">
        <f>M2571*2.54</f>
        <v>172.72</v>
      </c>
      <c r="O2571">
        <v>0</v>
      </c>
      <c r="P2571" t="s">
        <v>102</v>
      </c>
      <c r="R2571"/>
    </row>
    <row r="2572" spans="1:19" x14ac:dyDescent="0.35">
      <c r="A2572" s="15" t="s">
        <v>1227</v>
      </c>
      <c r="B2572" s="15">
        <v>2013</v>
      </c>
      <c r="C2572" s="54">
        <v>5</v>
      </c>
      <c r="D2572" s="15">
        <v>25</v>
      </c>
      <c r="E2572" t="s">
        <v>117</v>
      </c>
      <c r="F2572">
        <v>1</v>
      </c>
      <c r="G2572"/>
      <c r="H2572" s="56">
        <v>33332</v>
      </c>
      <c r="I2572">
        <v>187222</v>
      </c>
      <c r="J2572" t="s">
        <v>86</v>
      </c>
      <c r="K2572">
        <v>59</v>
      </c>
      <c r="L2572">
        <f>K2572*2.54</f>
        <v>149.86000000000001</v>
      </c>
      <c r="M2572">
        <v>66</v>
      </c>
      <c r="N2572">
        <f>M2572*2.54</f>
        <v>167.64000000000001</v>
      </c>
      <c r="O2572">
        <v>0</v>
      </c>
      <c r="P2572" t="s">
        <v>102</v>
      </c>
      <c r="R2572"/>
    </row>
    <row r="2573" spans="1:19" x14ac:dyDescent="0.35">
      <c r="A2573" s="15" t="s">
        <v>1227</v>
      </c>
      <c r="B2573" s="15">
        <v>2013</v>
      </c>
      <c r="C2573" s="54">
        <v>5</v>
      </c>
      <c r="D2573" s="15">
        <v>25</v>
      </c>
      <c r="E2573" t="s">
        <v>117</v>
      </c>
      <c r="F2573">
        <v>1</v>
      </c>
      <c r="G2573"/>
      <c r="H2573"/>
      <c r="I2573"/>
      <c r="J2573" t="s">
        <v>86</v>
      </c>
      <c r="K2573">
        <v>65</v>
      </c>
      <c r="L2573">
        <f>K2573*2.54</f>
        <v>165.1</v>
      </c>
      <c r="M2573">
        <v>71</v>
      </c>
      <c r="N2573">
        <f>M2573*2.54</f>
        <v>180.34</v>
      </c>
      <c r="O2573">
        <v>1</v>
      </c>
      <c r="P2573" t="s">
        <v>101</v>
      </c>
      <c r="R2573"/>
    </row>
    <row r="2574" spans="1:19" x14ac:dyDescent="0.35">
      <c r="A2574" s="15" t="s">
        <v>1231</v>
      </c>
      <c r="B2574" s="15">
        <v>2013</v>
      </c>
      <c r="C2574" s="54">
        <v>5</v>
      </c>
      <c r="D2574" s="15">
        <v>26</v>
      </c>
      <c r="E2574" t="s">
        <v>119</v>
      </c>
      <c r="F2574">
        <v>1</v>
      </c>
      <c r="G2574"/>
      <c r="H2574" s="56">
        <v>33329</v>
      </c>
      <c r="I2574">
        <v>187220</v>
      </c>
      <c r="J2574" t="s">
        <v>87</v>
      </c>
      <c r="K2574">
        <v>65</v>
      </c>
      <c r="L2574">
        <f>K2574*2.54</f>
        <v>165.1</v>
      </c>
      <c r="M2574">
        <v>72</v>
      </c>
      <c r="N2574">
        <f>M2574*2.54</f>
        <v>182.88</v>
      </c>
      <c r="O2574">
        <v>0</v>
      </c>
      <c r="P2574" t="s">
        <v>102</v>
      </c>
      <c r="R2574"/>
      <c r="S2574">
        <v>20130525</v>
      </c>
    </row>
    <row r="2575" spans="1:19" x14ac:dyDescent="0.35">
      <c r="A2575" s="15" t="s">
        <v>1231</v>
      </c>
      <c r="B2575" s="15">
        <v>2013</v>
      </c>
      <c r="C2575" s="54">
        <v>5</v>
      </c>
      <c r="D2575" s="15">
        <v>26</v>
      </c>
      <c r="E2575" t="s">
        <v>119</v>
      </c>
      <c r="F2575">
        <v>1</v>
      </c>
      <c r="G2575"/>
      <c r="H2575" s="56">
        <v>33336</v>
      </c>
      <c r="I2575">
        <v>187226</v>
      </c>
      <c r="J2575" t="s">
        <v>86</v>
      </c>
      <c r="K2575">
        <v>62</v>
      </c>
      <c r="L2575">
        <f>K2575*2.54</f>
        <v>157.47999999999999</v>
      </c>
      <c r="M2575">
        <v>70</v>
      </c>
      <c r="N2575">
        <f>M2575*2.54</f>
        <v>177.8</v>
      </c>
      <c r="O2575">
        <v>0</v>
      </c>
      <c r="P2575" t="s">
        <v>102</v>
      </c>
      <c r="R2575"/>
    </row>
    <row r="2576" spans="1:19" x14ac:dyDescent="0.35">
      <c r="A2576" s="15" t="s">
        <v>1231</v>
      </c>
      <c r="B2576" s="15">
        <v>2013</v>
      </c>
      <c r="C2576" s="54">
        <v>5</v>
      </c>
      <c r="D2576" s="15">
        <v>26</v>
      </c>
      <c r="E2576" t="s">
        <v>119</v>
      </c>
      <c r="F2576">
        <v>1</v>
      </c>
      <c r="G2576"/>
      <c r="H2576" s="56">
        <v>33337</v>
      </c>
      <c r="I2576">
        <v>187227</v>
      </c>
      <c r="J2576" t="s">
        <v>86</v>
      </c>
      <c r="K2576">
        <v>63</v>
      </c>
      <c r="L2576">
        <f>K2576*2.54</f>
        <v>160.02000000000001</v>
      </c>
      <c r="M2576">
        <v>71</v>
      </c>
      <c r="N2576">
        <f>M2576*2.54</f>
        <v>180.34</v>
      </c>
      <c r="O2576">
        <v>0</v>
      </c>
      <c r="P2576" t="s">
        <v>102</v>
      </c>
      <c r="R2576"/>
    </row>
    <row r="2577" spans="1:20" x14ac:dyDescent="0.35">
      <c r="A2577" s="15" t="s">
        <v>1231</v>
      </c>
      <c r="B2577" s="15">
        <v>2013</v>
      </c>
      <c r="C2577" s="54">
        <v>5</v>
      </c>
      <c r="D2577" s="15">
        <v>26</v>
      </c>
      <c r="E2577" t="s">
        <v>119</v>
      </c>
      <c r="F2577">
        <v>1</v>
      </c>
      <c r="G2577"/>
      <c r="H2577" s="56">
        <v>33338</v>
      </c>
      <c r="I2577">
        <v>187228</v>
      </c>
      <c r="J2577" t="s">
        <v>86</v>
      </c>
      <c r="K2577">
        <v>66</v>
      </c>
      <c r="L2577">
        <f>K2577*2.54</f>
        <v>167.64000000000001</v>
      </c>
      <c r="M2577">
        <v>73</v>
      </c>
      <c r="N2577">
        <f>M2577*2.54</f>
        <v>185.42000000000002</v>
      </c>
      <c r="O2577">
        <v>0</v>
      </c>
      <c r="P2577" t="s">
        <v>102</v>
      </c>
      <c r="R2577"/>
    </row>
    <row r="2578" spans="1:20" x14ac:dyDescent="0.35">
      <c r="A2578" s="15" t="s">
        <v>1231</v>
      </c>
      <c r="B2578" s="15">
        <v>2013</v>
      </c>
      <c r="C2578" s="54">
        <v>5</v>
      </c>
      <c r="D2578" s="15">
        <v>26</v>
      </c>
      <c r="E2578" t="s">
        <v>119</v>
      </c>
      <c r="F2578">
        <v>1</v>
      </c>
      <c r="G2578"/>
      <c r="H2578"/>
      <c r="I2578"/>
      <c r="J2578" t="s">
        <v>87</v>
      </c>
      <c r="K2578">
        <v>82</v>
      </c>
      <c r="L2578">
        <f>K2578*2.54</f>
        <v>208.28</v>
      </c>
      <c r="M2578">
        <v>92</v>
      </c>
      <c r="N2578">
        <f>M2578*2.54</f>
        <v>233.68</v>
      </c>
      <c r="O2578">
        <v>1</v>
      </c>
      <c r="P2578" t="s">
        <v>101</v>
      </c>
      <c r="R2578"/>
    </row>
    <row r="2579" spans="1:20" x14ac:dyDescent="0.35">
      <c r="A2579" s="15" t="s">
        <v>1231</v>
      </c>
      <c r="B2579" s="15">
        <v>2013</v>
      </c>
      <c r="C2579" s="54">
        <v>5</v>
      </c>
      <c r="D2579" s="15">
        <v>26</v>
      </c>
      <c r="E2579" t="s">
        <v>119</v>
      </c>
      <c r="F2579">
        <v>1</v>
      </c>
      <c r="G2579"/>
      <c r="H2579"/>
      <c r="I2579"/>
      <c r="J2579" t="s">
        <v>86</v>
      </c>
      <c r="K2579">
        <v>62</v>
      </c>
      <c r="L2579">
        <f>K2579*2.54</f>
        <v>157.47999999999999</v>
      </c>
      <c r="M2579">
        <v>67</v>
      </c>
      <c r="N2579">
        <f>M2579*2.54</f>
        <v>170.18</v>
      </c>
      <c r="O2579">
        <v>1</v>
      </c>
      <c r="P2579" t="s">
        <v>101</v>
      </c>
      <c r="R2579"/>
    </row>
    <row r="2580" spans="1:20" x14ac:dyDescent="0.35">
      <c r="A2580" s="15" t="s">
        <v>1231</v>
      </c>
      <c r="B2580" s="15">
        <v>2013</v>
      </c>
      <c r="C2580" s="54">
        <v>5</v>
      </c>
      <c r="D2580" s="15">
        <v>26</v>
      </c>
      <c r="E2580" t="s">
        <v>1167</v>
      </c>
      <c r="F2580">
        <v>1</v>
      </c>
      <c r="G2580"/>
      <c r="H2580"/>
      <c r="I2580"/>
      <c r="J2580" t="s">
        <v>86</v>
      </c>
      <c r="K2580">
        <v>63</v>
      </c>
      <c r="L2580">
        <f>K2580*2.54</f>
        <v>160.02000000000001</v>
      </c>
      <c r="M2580">
        <v>71</v>
      </c>
      <c r="N2580">
        <f>M2580*2.54</f>
        <v>180.34</v>
      </c>
      <c r="O2580">
        <v>1</v>
      </c>
      <c r="P2580" t="s">
        <v>101</v>
      </c>
      <c r="R2580"/>
    </row>
    <row r="2581" spans="1:20" x14ac:dyDescent="0.35">
      <c r="A2581" s="15" t="s">
        <v>1231</v>
      </c>
      <c r="B2581" s="15">
        <v>2013</v>
      </c>
      <c r="C2581" s="54">
        <v>5</v>
      </c>
      <c r="D2581" s="15">
        <v>26</v>
      </c>
      <c r="E2581" t="s">
        <v>117</v>
      </c>
      <c r="F2581">
        <v>1</v>
      </c>
      <c r="G2581"/>
      <c r="H2581" s="56">
        <v>33334</v>
      </c>
      <c r="I2581">
        <v>187225</v>
      </c>
      <c r="J2581" t="s">
        <v>86</v>
      </c>
      <c r="K2581">
        <v>61</v>
      </c>
      <c r="L2581">
        <f>K2581*2.54</f>
        <v>154.94</v>
      </c>
      <c r="M2581">
        <v>67</v>
      </c>
      <c r="N2581">
        <f>M2581*2.54</f>
        <v>170.18</v>
      </c>
      <c r="O2581">
        <v>0</v>
      </c>
      <c r="P2581" t="s">
        <v>102</v>
      </c>
      <c r="R2581"/>
    </row>
    <row r="2582" spans="1:20" x14ac:dyDescent="0.35">
      <c r="A2582" s="15" t="s">
        <v>1231</v>
      </c>
      <c r="B2582" s="15">
        <v>2013</v>
      </c>
      <c r="C2582" s="54">
        <v>5</v>
      </c>
      <c r="D2582" s="15">
        <v>26</v>
      </c>
      <c r="E2582" t="s">
        <v>117</v>
      </c>
      <c r="F2582">
        <v>1</v>
      </c>
      <c r="G2582"/>
      <c r="H2582"/>
      <c r="I2582"/>
      <c r="J2582" t="s">
        <v>86</v>
      </c>
      <c r="K2582">
        <v>62</v>
      </c>
      <c r="L2582">
        <f>K2582*2.54</f>
        <v>157.47999999999999</v>
      </c>
      <c r="M2582">
        <v>70</v>
      </c>
      <c r="N2582">
        <f>M2582*2.54</f>
        <v>177.8</v>
      </c>
      <c r="O2582">
        <v>1</v>
      </c>
      <c r="P2582" t="s">
        <v>101</v>
      </c>
      <c r="R2582"/>
    </row>
    <row r="2583" spans="1:20" x14ac:dyDescent="0.35">
      <c r="A2583" s="15" t="s">
        <v>1231</v>
      </c>
      <c r="B2583" s="15">
        <v>2013</v>
      </c>
      <c r="C2583" s="54">
        <v>5</v>
      </c>
      <c r="D2583" s="15">
        <v>26</v>
      </c>
      <c r="E2583" t="s">
        <v>117</v>
      </c>
      <c r="F2583">
        <v>1</v>
      </c>
      <c r="G2583"/>
      <c r="H2583"/>
      <c r="I2583"/>
      <c r="J2583" t="s">
        <v>86</v>
      </c>
      <c r="K2583">
        <v>65</v>
      </c>
      <c r="L2583">
        <f>K2583*2.54</f>
        <v>165.1</v>
      </c>
      <c r="M2583">
        <v>73</v>
      </c>
      <c r="N2583">
        <f>M2583*2.54</f>
        <v>185.42000000000002</v>
      </c>
      <c r="O2583">
        <v>1</v>
      </c>
      <c r="P2583" t="s">
        <v>101</v>
      </c>
      <c r="R2583"/>
    </row>
    <row r="2584" spans="1:20" x14ac:dyDescent="0.35">
      <c r="A2584" s="15" t="s">
        <v>1231</v>
      </c>
      <c r="B2584" s="15">
        <v>2013</v>
      </c>
      <c r="C2584" s="54">
        <v>5</v>
      </c>
      <c r="D2584" s="15">
        <v>26</v>
      </c>
      <c r="E2584" t="s">
        <v>117</v>
      </c>
      <c r="F2584">
        <v>1</v>
      </c>
      <c r="G2584"/>
      <c r="H2584"/>
      <c r="I2584"/>
      <c r="J2584" t="s">
        <v>87</v>
      </c>
      <c r="K2584">
        <v>80</v>
      </c>
      <c r="L2584">
        <f>K2584*2.54</f>
        <v>203.2</v>
      </c>
      <c r="M2584">
        <v>90</v>
      </c>
      <c r="N2584">
        <f>M2584*2.54</f>
        <v>228.6</v>
      </c>
      <c r="O2584">
        <v>1</v>
      </c>
      <c r="P2584" t="s">
        <v>101</v>
      </c>
      <c r="Q2584" t="s">
        <v>103</v>
      </c>
      <c r="R2584" t="s">
        <v>103</v>
      </c>
      <c r="S2584" t="s">
        <v>103</v>
      </c>
    </row>
    <row r="2585" spans="1:20" x14ac:dyDescent="0.35">
      <c r="A2585" s="15" t="s">
        <v>1231</v>
      </c>
      <c r="B2585" s="15">
        <v>2013</v>
      </c>
      <c r="C2585" s="54">
        <v>5</v>
      </c>
      <c r="D2585" s="15">
        <v>26</v>
      </c>
      <c r="E2585" t="s">
        <v>1206</v>
      </c>
      <c r="F2585">
        <v>1</v>
      </c>
      <c r="G2585" t="s">
        <v>108</v>
      </c>
      <c r="H2585" s="56">
        <v>931</v>
      </c>
      <c r="I2585">
        <v>187223</v>
      </c>
      <c r="J2585" t="s">
        <v>86</v>
      </c>
      <c r="K2585">
        <v>63</v>
      </c>
      <c r="L2585">
        <f>K2585*2.54</f>
        <v>160.02000000000001</v>
      </c>
      <c r="M2585">
        <v>71</v>
      </c>
      <c r="N2585">
        <f>M2585*2.54</f>
        <v>180.34</v>
      </c>
      <c r="O2585">
        <v>0</v>
      </c>
      <c r="P2585" t="s">
        <v>102</v>
      </c>
      <c r="R2585"/>
      <c r="S2585" t="s">
        <v>1257</v>
      </c>
    </row>
    <row r="2586" spans="1:20" x14ac:dyDescent="0.35">
      <c r="A2586" s="15" t="s">
        <v>1231</v>
      </c>
      <c r="B2586" s="15">
        <v>2013</v>
      </c>
      <c r="C2586" s="54">
        <v>5</v>
      </c>
      <c r="D2586" s="15">
        <v>26</v>
      </c>
      <c r="E2586" t="s">
        <v>1206</v>
      </c>
      <c r="F2586">
        <v>1</v>
      </c>
      <c r="G2586"/>
      <c r="H2586" s="56">
        <v>37335</v>
      </c>
      <c r="I2586">
        <v>187202</v>
      </c>
      <c r="J2586" t="s">
        <v>87</v>
      </c>
      <c r="K2586">
        <v>69</v>
      </c>
      <c r="L2586">
        <f>K2586*2.54</f>
        <v>175.26</v>
      </c>
      <c r="M2586">
        <v>76</v>
      </c>
      <c r="N2586">
        <f>M2586*2.54</f>
        <v>193.04</v>
      </c>
      <c r="O2586">
        <v>0</v>
      </c>
      <c r="P2586" t="s">
        <v>102</v>
      </c>
      <c r="R2586"/>
      <c r="S2586" t="s">
        <v>103</v>
      </c>
      <c r="T2586">
        <v>20130523</v>
      </c>
    </row>
    <row r="2587" spans="1:20" x14ac:dyDescent="0.35">
      <c r="A2587" s="15" t="s">
        <v>1231</v>
      </c>
      <c r="B2587" s="15">
        <v>2013</v>
      </c>
      <c r="C2587" s="54">
        <v>5</v>
      </c>
      <c r="D2587" s="15">
        <v>26</v>
      </c>
      <c r="E2587" t="s">
        <v>1206</v>
      </c>
      <c r="F2587">
        <v>1</v>
      </c>
      <c r="G2587"/>
      <c r="H2587"/>
      <c r="I2587"/>
      <c r="J2587" t="s">
        <v>87</v>
      </c>
      <c r="K2587">
        <v>77</v>
      </c>
      <c r="L2587">
        <f>K2587*2.54</f>
        <v>195.58</v>
      </c>
      <c r="M2587">
        <v>86</v>
      </c>
      <c r="N2587">
        <f>M2587*2.54</f>
        <v>218.44</v>
      </c>
      <c r="O2587">
        <v>1</v>
      </c>
      <c r="P2587" t="s">
        <v>101</v>
      </c>
      <c r="R2587"/>
      <c r="S2587" t="s">
        <v>103</v>
      </c>
    </row>
    <row r="2588" spans="1:20" x14ac:dyDescent="0.35">
      <c r="A2588" s="15" t="s">
        <v>1231</v>
      </c>
      <c r="B2588" s="15">
        <v>2013</v>
      </c>
      <c r="C2588" s="54">
        <v>5</v>
      </c>
      <c r="D2588" s="15">
        <v>26</v>
      </c>
      <c r="E2588" t="s">
        <v>1206</v>
      </c>
      <c r="F2588">
        <v>1</v>
      </c>
      <c r="G2588"/>
      <c r="H2588"/>
      <c r="I2588"/>
      <c r="J2588" t="s">
        <v>87</v>
      </c>
      <c r="K2588">
        <v>62</v>
      </c>
      <c r="L2588">
        <f>K2588*2.54</f>
        <v>157.47999999999999</v>
      </c>
      <c r="M2588">
        <v>69</v>
      </c>
      <c r="N2588">
        <f>M2588*2.54</f>
        <v>175.26</v>
      </c>
      <c r="O2588">
        <v>1</v>
      </c>
      <c r="P2588" t="s">
        <v>101</v>
      </c>
      <c r="R2588"/>
      <c r="S2588" s="34" t="s">
        <v>103</v>
      </c>
    </row>
    <row r="2589" spans="1:20" x14ac:dyDescent="0.35">
      <c r="A2589" s="15" t="s">
        <v>1231</v>
      </c>
      <c r="B2589" s="15">
        <v>2013</v>
      </c>
      <c r="C2589" s="54">
        <v>5</v>
      </c>
      <c r="D2589" s="15">
        <v>26</v>
      </c>
      <c r="E2589" t="s">
        <v>94</v>
      </c>
      <c r="F2589">
        <v>1</v>
      </c>
      <c r="G2589"/>
      <c r="H2589" s="56">
        <v>33333</v>
      </c>
      <c r="I2589" s="58">
        <v>187224</v>
      </c>
      <c r="J2589" t="s">
        <v>86</v>
      </c>
      <c r="K2589">
        <v>65</v>
      </c>
      <c r="L2589">
        <f>K2589*2.54</f>
        <v>165.1</v>
      </c>
      <c r="M2589">
        <v>72</v>
      </c>
      <c r="N2589">
        <f>M2589*2.54</f>
        <v>182.88</v>
      </c>
      <c r="O2589">
        <v>0</v>
      </c>
      <c r="P2589" t="s">
        <v>102</v>
      </c>
      <c r="R2589"/>
      <c r="S2589" t="s">
        <v>103</v>
      </c>
    </row>
    <row r="2590" spans="1:20" x14ac:dyDescent="0.35">
      <c r="A2590" s="15" t="s">
        <v>1231</v>
      </c>
      <c r="B2590" s="15">
        <v>2013</v>
      </c>
      <c r="C2590" s="54">
        <v>5</v>
      </c>
      <c r="D2590" s="15">
        <v>26</v>
      </c>
      <c r="E2590" t="s">
        <v>94</v>
      </c>
      <c r="F2590">
        <v>1</v>
      </c>
      <c r="G2590"/>
      <c r="H2590"/>
      <c r="I2590"/>
      <c r="J2590" t="s">
        <v>86</v>
      </c>
      <c r="K2590">
        <v>57</v>
      </c>
      <c r="L2590">
        <f>K2590*2.54</f>
        <v>144.78</v>
      </c>
      <c r="M2590">
        <v>63</v>
      </c>
      <c r="N2590">
        <f>M2590*2.54</f>
        <v>160.02000000000001</v>
      </c>
      <c r="O2590">
        <v>1</v>
      </c>
      <c r="P2590" t="s">
        <v>101</v>
      </c>
      <c r="R2590"/>
      <c r="S2590" t="s">
        <v>103</v>
      </c>
    </row>
    <row r="2591" spans="1:20" x14ac:dyDescent="0.35">
      <c r="A2591" s="15" t="s">
        <v>1232</v>
      </c>
      <c r="B2591" s="15">
        <v>2013</v>
      </c>
      <c r="C2591" s="54">
        <v>5</v>
      </c>
      <c r="D2591" s="15">
        <v>27</v>
      </c>
      <c r="E2591" t="s">
        <v>119</v>
      </c>
      <c r="F2591">
        <v>1</v>
      </c>
      <c r="G2591" t="s">
        <v>108</v>
      </c>
      <c r="H2591" s="56">
        <v>460</v>
      </c>
      <c r="I2591">
        <v>187217</v>
      </c>
      <c r="J2591" t="s">
        <v>86</v>
      </c>
      <c r="K2591">
        <v>54</v>
      </c>
      <c r="L2591">
        <f>K2591*2.54</f>
        <v>137.16</v>
      </c>
      <c r="M2591">
        <v>64</v>
      </c>
      <c r="N2591">
        <f>M2591*2.54</f>
        <v>162.56</v>
      </c>
      <c r="O2591">
        <v>0</v>
      </c>
      <c r="P2591" t="s">
        <v>102</v>
      </c>
      <c r="R2591"/>
      <c r="S2591" t="s">
        <v>103</v>
      </c>
      <c r="T2591">
        <v>20130524</v>
      </c>
    </row>
    <row r="2592" spans="1:20" x14ac:dyDescent="0.35">
      <c r="A2592" s="15" t="s">
        <v>1232</v>
      </c>
      <c r="B2592" s="15">
        <v>2013</v>
      </c>
      <c r="C2592" s="54">
        <v>5</v>
      </c>
      <c r="D2592" s="15">
        <v>27</v>
      </c>
      <c r="E2592" t="s">
        <v>119</v>
      </c>
      <c r="F2592">
        <v>1</v>
      </c>
      <c r="G2592" t="s">
        <v>108</v>
      </c>
      <c r="H2592" s="56">
        <v>1508</v>
      </c>
      <c r="I2592">
        <v>187237</v>
      </c>
      <c r="J2592" t="s">
        <v>86</v>
      </c>
      <c r="K2592">
        <v>60</v>
      </c>
      <c r="L2592">
        <f>K2592*2.54</f>
        <v>152.4</v>
      </c>
      <c r="M2592">
        <v>67</v>
      </c>
      <c r="N2592">
        <f>M2592*2.54</f>
        <v>170.18</v>
      </c>
      <c r="O2592">
        <v>0</v>
      </c>
      <c r="P2592" t="s">
        <v>102</v>
      </c>
      <c r="R2592"/>
      <c r="S2592" t="s">
        <v>103</v>
      </c>
    </row>
    <row r="2593" spans="1:20" x14ac:dyDescent="0.35">
      <c r="A2593" s="15" t="s">
        <v>1232</v>
      </c>
      <c r="B2593" s="15">
        <v>2013</v>
      </c>
      <c r="C2593" s="54">
        <v>5</v>
      </c>
      <c r="D2593" s="15">
        <v>27</v>
      </c>
      <c r="E2593" t="s">
        <v>119</v>
      </c>
      <c r="F2593">
        <v>1</v>
      </c>
      <c r="G2593"/>
      <c r="H2593" s="56">
        <v>33377</v>
      </c>
      <c r="I2593">
        <v>187238</v>
      </c>
      <c r="J2593" t="s">
        <v>86</v>
      </c>
      <c r="K2593">
        <v>62</v>
      </c>
      <c r="L2593">
        <f>K2593*2.54</f>
        <v>157.47999999999999</v>
      </c>
      <c r="M2593">
        <v>69</v>
      </c>
      <c r="N2593">
        <f>M2593*2.54</f>
        <v>175.26</v>
      </c>
      <c r="O2593">
        <v>0</v>
      </c>
      <c r="P2593" t="s">
        <v>102</v>
      </c>
      <c r="R2593"/>
      <c r="S2593" t="s">
        <v>103</v>
      </c>
    </row>
    <row r="2594" spans="1:20" x14ac:dyDescent="0.35">
      <c r="A2594" s="15" t="s">
        <v>1232</v>
      </c>
      <c r="B2594" s="15">
        <v>2013</v>
      </c>
      <c r="C2594" s="54">
        <v>5</v>
      </c>
      <c r="D2594" s="15">
        <v>27</v>
      </c>
      <c r="E2594" t="s">
        <v>119</v>
      </c>
      <c r="F2594">
        <v>1</v>
      </c>
      <c r="G2594"/>
      <c r="H2594" s="56">
        <v>33379</v>
      </c>
      <c r="I2594">
        <v>187239</v>
      </c>
      <c r="J2594" t="s">
        <v>87</v>
      </c>
      <c r="K2594">
        <v>71</v>
      </c>
      <c r="L2594">
        <f>K2594*2.54</f>
        <v>180.34</v>
      </c>
      <c r="M2594">
        <v>78</v>
      </c>
      <c r="N2594">
        <f>M2594*2.54</f>
        <v>198.12</v>
      </c>
      <c r="O2594">
        <v>0</v>
      </c>
      <c r="P2594" t="s">
        <v>102</v>
      </c>
      <c r="R2594"/>
      <c r="S2594" s="34" t="s">
        <v>1257</v>
      </c>
    </row>
    <row r="2595" spans="1:20" x14ac:dyDescent="0.35">
      <c r="A2595" s="15" t="s">
        <v>1232</v>
      </c>
      <c r="B2595" s="15">
        <v>2013</v>
      </c>
      <c r="C2595" s="54">
        <v>5</v>
      </c>
      <c r="D2595" s="15">
        <v>27</v>
      </c>
      <c r="E2595" t="s">
        <v>119</v>
      </c>
      <c r="F2595">
        <v>1</v>
      </c>
      <c r="G2595"/>
      <c r="H2595" s="56">
        <v>33381</v>
      </c>
      <c r="I2595">
        <v>187240</v>
      </c>
      <c r="J2595" t="s">
        <v>87</v>
      </c>
      <c r="K2595">
        <v>71</v>
      </c>
      <c r="L2595">
        <f>K2595*2.54</f>
        <v>180.34</v>
      </c>
      <c r="M2595">
        <v>78</v>
      </c>
      <c r="N2595">
        <f>M2595*2.54</f>
        <v>198.12</v>
      </c>
      <c r="O2595">
        <v>0</v>
      </c>
      <c r="P2595" t="s">
        <v>102</v>
      </c>
      <c r="Q2595" t="s">
        <v>167</v>
      </c>
      <c r="R2595" t="s">
        <v>167</v>
      </c>
      <c r="S2595" s="34" t="s">
        <v>103</v>
      </c>
    </row>
    <row r="2596" spans="1:20" x14ac:dyDescent="0.35">
      <c r="A2596" s="15" t="s">
        <v>1232</v>
      </c>
      <c r="B2596" s="15">
        <v>2013</v>
      </c>
      <c r="C2596" s="54">
        <v>5</v>
      </c>
      <c r="D2596" s="15">
        <v>27</v>
      </c>
      <c r="E2596" t="s">
        <v>119</v>
      </c>
      <c r="F2596">
        <v>1</v>
      </c>
      <c r="G2596"/>
      <c r="H2596" s="56">
        <v>33382</v>
      </c>
      <c r="I2596">
        <v>187241</v>
      </c>
      <c r="J2596" t="s">
        <v>86</v>
      </c>
      <c r="K2596">
        <v>60</v>
      </c>
      <c r="L2596">
        <f>K2596*2.54</f>
        <v>152.4</v>
      </c>
      <c r="M2596">
        <v>67</v>
      </c>
      <c r="N2596">
        <f>M2596*2.54</f>
        <v>170.18</v>
      </c>
      <c r="O2596">
        <v>0</v>
      </c>
      <c r="P2596" t="s">
        <v>102</v>
      </c>
      <c r="R2596"/>
      <c r="S2596" t="s">
        <v>103</v>
      </c>
    </row>
    <row r="2597" spans="1:20" x14ac:dyDescent="0.35">
      <c r="A2597" s="15" t="s">
        <v>1232</v>
      </c>
      <c r="B2597" s="15">
        <v>2013</v>
      </c>
      <c r="C2597" s="54">
        <v>5</v>
      </c>
      <c r="D2597" s="15">
        <v>27</v>
      </c>
      <c r="E2597" t="s">
        <v>119</v>
      </c>
      <c r="F2597">
        <v>1</v>
      </c>
      <c r="G2597"/>
      <c r="H2597" s="56">
        <v>33383</v>
      </c>
      <c r="I2597">
        <v>187242</v>
      </c>
      <c r="J2597" t="s">
        <v>86</v>
      </c>
      <c r="K2597">
        <v>59</v>
      </c>
      <c r="L2597">
        <f>K2597*2.54</f>
        <v>149.86000000000001</v>
      </c>
      <c r="M2597">
        <v>67</v>
      </c>
      <c r="N2597">
        <f>M2597*2.54</f>
        <v>170.18</v>
      </c>
      <c r="O2597">
        <v>0</v>
      </c>
      <c r="P2597" t="s">
        <v>102</v>
      </c>
      <c r="R2597"/>
      <c r="S2597" t="s">
        <v>103</v>
      </c>
    </row>
    <row r="2598" spans="1:20" x14ac:dyDescent="0.35">
      <c r="A2598" s="15" t="s">
        <v>1232</v>
      </c>
      <c r="B2598" s="15">
        <v>2013</v>
      </c>
      <c r="C2598" s="54">
        <v>5</v>
      </c>
      <c r="D2598" s="15">
        <v>27</v>
      </c>
      <c r="E2598" t="s">
        <v>119</v>
      </c>
      <c r="F2598">
        <v>1</v>
      </c>
      <c r="G2598"/>
      <c r="H2598"/>
      <c r="I2598"/>
      <c r="J2598" t="s">
        <v>86</v>
      </c>
      <c r="K2598">
        <v>72</v>
      </c>
      <c r="L2598">
        <f>K2598*2.54</f>
        <v>182.88</v>
      </c>
      <c r="M2598">
        <v>82</v>
      </c>
      <c r="N2598">
        <f>M2598*2.54</f>
        <v>208.28</v>
      </c>
      <c r="O2598">
        <v>1</v>
      </c>
      <c r="P2598" t="s">
        <v>101</v>
      </c>
      <c r="R2598"/>
      <c r="S2598" t="s">
        <v>103</v>
      </c>
    </row>
    <row r="2599" spans="1:20" x14ac:dyDescent="0.35">
      <c r="A2599" s="15" t="s">
        <v>1232</v>
      </c>
      <c r="B2599" s="15">
        <v>2013</v>
      </c>
      <c r="C2599" s="54">
        <v>5</v>
      </c>
      <c r="D2599" s="15">
        <v>27</v>
      </c>
      <c r="E2599" t="s">
        <v>1167</v>
      </c>
      <c r="F2599">
        <v>1</v>
      </c>
      <c r="G2599"/>
      <c r="H2599" s="56">
        <v>33341</v>
      </c>
      <c r="I2599">
        <v>187231</v>
      </c>
      <c r="J2599" t="s">
        <v>86</v>
      </c>
      <c r="K2599">
        <v>62</v>
      </c>
      <c r="L2599">
        <f>K2599*2.54</f>
        <v>157.47999999999999</v>
      </c>
      <c r="M2599">
        <v>69</v>
      </c>
      <c r="N2599">
        <f>M2599*2.54</f>
        <v>175.26</v>
      </c>
      <c r="O2599">
        <v>0</v>
      </c>
      <c r="P2599" t="s">
        <v>102</v>
      </c>
      <c r="R2599"/>
      <c r="S2599" t="s">
        <v>103</v>
      </c>
    </row>
    <row r="2600" spans="1:20" x14ac:dyDescent="0.35">
      <c r="A2600" s="15" t="s">
        <v>1232</v>
      </c>
      <c r="B2600" s="15">
        <v>2013</v>
      </c>
      <c r="C2600" s="54">
        <v>5</v>
      </c>
      <c r="D2600" s="15">
        <v>27</v>
      </c>
      <c r="E2600" t="s">
        <v>1167</v>
      </c>
      <c r="F2600">
        <v>1</v>
      </c>
      <c r="G2600"/>
      <c r="H2600"/>
      <c r="I2600"/>
      <c r="J2600" t="s">
        <v>87</v>
      </c>
      <c r="K2600">
        <v>70</v>
      </c>
      <c r="L2600">
        <f>K2600*2.54</f>
        <v>177.8</v>
      </c>
      <c r="M2600">
        <v>80</v>
      </c>
      <c r="N2600">
        <f>M2600*2.54</f>
        <v>203.2</v>
      </c>
      <c r="O2600">
        <v>1</v>
      </c>
      <c r="P2600" t="s">
        <v>101</v>
      </c>
      <c r="R2600"/>
      <c r="S2600" s="34" t="s">
        <v>1285</v>
      </c>
    </row>
    <row r="2601" spans="1:20" x14ac:dyDescent="0.35">
      <c r="A2601" s="15" t="s">
        <v>1232</v>
      </c>
      <c r="B2601" s="15">
        <v>2013</v>
      </c>
      <c r="C2601" s="54">
        <v>5</v>
      </c>
      <c r="D2601" s="15">
        <v>27</v>
      </c>
      <c r="E2601" t="s">
        <v>117</v>
      </c>
      <c r="F2601">
        <v>1</v>
      </c>
      <c r="G2601"/>
      <c r="H2601" s="56">
        <v>33343</v>
      </c>
      <c r="I2601">
        <v>187233</v>
      </c>
      <c r="J2601" t="s">
        <v>86</v>
      </c>
      <c r="K2601">
        <v>63</v>
      </c>
      <c r="L2601">
        <f>K2601*2.54</f>
        <v>160.02000000000001</v>
      </c>
      <c r="M2601">
        <v>70</v>
      </c>
      <c r="N2601">
        <f>M2601*2.54</f>
        <v>177.8</v>
      </c>
      <c r="O2601">
        <v>0</v>
      </c>
      <c r="P2601" t="s">
        <v>102</v>
      </c>
      <c r="R2601"/>
      <c r="S2601" s="34" t="s">
        <v>1287</v>
      </c>
    </row>
    <row r="2602" spans="1:20" x14ac:dyDescent="0.35">
      <c r="A2602" s="15" t="s">
        <v>1232</v>
      </c>
      <c r="B2602" s="15">
        <v>2013</v>
      </c>
      <c r="C2602" s="54">
        <v>5</v>
      </c>
      <c r="D2602" s="15">
        <v>27</v>
      </c>
      <c r="E2602" t="s">
        <v>117</v>
      </c>
      <c r="F2602">
        <v>1</v>
      </c>
      <c r="G2602"/>
      <c r="H2602" s="56">
        <v>33345</v>
      </c>
      <c r="I2602">
        <v>187234</v>
      </c>
      <c r="J2602" t="s">
        <v>86</v>
      </c>
      <c r="K2602">
        <v>64</v>
      </c>
      <c r="L2602">
        <f>K2602*2.54</f>
        <v>162.56</v>
      </c>
      <c r="M2602">
        <v>71</v>
      </c>
      <c r="N2602">
        <f>M2602*2.54</f>
        <v>180.34</v>
      </c>
      <c r="O2602">
        <v>0</v>
      </c>
      <c r="P2602" t="s">
        <v>102</v>
      </c>
      <c r="R2602"/>
      <c r="S2602" s="34" t="s">
        <v>103</v>
      </c>
    </row>
    <row r="2603" spans="1:20" x14ac:dyDescent="0.35">
      <c r="A2603" s="15" t="s">
        <v>1232</v>
      </c>
      <c r="B2603" s="15">
        <v>2013</v>
      </c>
      <c r="C2603" s="54">
        <v>5</v>
      </c>
      <c r="D2603" s="15">
        <v>27</v>
      </c>
      <c r="E2603" t="s">
        <v>117</v>
      </c>
      <c r="F2603">
        <v>1</v>
      </c>
      <c r="G2603"/>
      <c r="H2603" s="56">
        <v>33346</v>
      </c>
      <c r="I2603">
        <v>187235</v>
      </c>
      <c r="J2603" t="s">
        <v>86</v>
      </c>
      <c r="K2603">
        <v>60</v>
      </c>
      <c r="L2603">
        <f>K2603*2.54</f>
        <v>152.4</v>
      </c>
      <c r="M2603">
        <v>68</v>
      </c>
      <c r="N2603">
        <f>M2603*2.54</f>
        <v>172.72</v>
      </c>
      <c r="O2603">
        <v>0</v>
      </c>
      <c r="P2603" t="s">
        <v>102</v>
      </c>
      <c r="R2603"/>
      <c r="S2603" t="s">
        <v>103</v>
      </c>
    </row>
    <row r="2604" spans="1:20" x14ac:dyDescent="0.35">
      <c r="A2604" s="15" t="s">
        <v>1232</v>
      </c>
      <c r="B2604" s="15">
        <v>2013</v>
      </c>
      <c r="C2604" s="54">
        <v>5</v>
      </c>
      <c r="D2604" s="15">
        <v>27</v>
      </c>
      <c r="E2604" t="s">
        <v>117</v>
      </c>
      <c r="F2604">
        <v>1</v>
      </c>
      <c r="G2604"/>
      <c r="H2604" s="56">
        <v>33347</v>
      </c>
      <c r="I2604">
        <v>187236</v>
      </c>
      <c r="J2604" t="s">
        <v>86</v>
      </c>
      <c r="K2604">
        <v>59</v>
      </c>
      <c r="L2604">
        <f>K2604*2.54</f>
        <v>149.86000000000001</v>
      </c>
      <c r="M2604">
        <v>66</v>
      </c>
      <c r="N2604">
        <f>M2604*2.54</f>
        <v>167.64000000000001</v>
      </c>
      <c r="O2604">
        <v>0</v>
      </c>
      <c r="P2604" t="s">
        <v>102</v>
      </c>
      <c r="R2604"/>
      <c r="S2604" t="s">
        <v>103</v>
      </c>
    </row>
    <row r="2605" spans="1:20" x14ac:dyDescent="0.35">
      <c r="A2605" s="15" t="s">
        <v>1232</v>
      </c>
      <c r="B2605" s="15">
        <v>2013</v>
      </c>
      <c r="C2605" s="54">
        <v>5</v>
      </c>
      <c r="D2605" s="15">
        <v>27</v>
      </c>
      <c r="E2605" t="s">
        <v>117</v>
      </c>
      <c r="F2605">
        <v>1</v>
      </c>
      <c r="G2605"/>
      <c r="H2605"/>
      <c r="I2605"/>
      <c r="J2605" t="s">
        <v>86</v>
      </c>
      <c r="K2605">
        <v>67</v>
      </c>
      <c r="L2605">
        <f>K2605*2.54</f>
        <v>170.18</v>
      </c>
      <c r="M2605">
        <v>73</v>
      </c>
      <c r="N2605">
        <f>M2605*2.54</f>
        <v>185.42000000000002</v>
      </c>
      <c r="O2605">
        <v>1</v>
      </c>
      <c r="P2605" t="s">
        <v>101</v>
      </c>
      <c r="R2605"/>
      <c r="S2605" s="58" t="s">
        <v>103</v>
      </c>
    </row>
    <row r="2606" spans="1:20" x14ac:dyDescent="0.35">
      <c r="A2606" s="15" t="s">
        <v>1232</v>
      </c>
      <c r="B2606" s="15">
        <v>2013</v>
      </c>
      <c r="C2606" s="54">
        <v>5</v>
      </c>
      <c r="D2606" s="15">
        <v>27</v>
      </c>
      <c r="E2606" t="s">
        <v>1206</v>
      </c>
      <c r="F2606">
        <v>1</v>
      </c>
      <c r="G2606"/>
      <c r="H2606" s="56">
        <v>33342</v>
      </c>
      <c r="I2606">
        <v>187232</v>
      </c>
      <c r="J2606" t="s">
        <v>87</v>
      </c>
      <c r="K2606">
        <v>74</v>
      </c>
      <c r="L2606">
        <f>K2606*2.54</f>
        <v>187.96</v>
      </c>
      <c r="M2606">
        <v>85</v>
      </c>
      <c r="N2606">
        <f>M2606*2.54</f>
        <v>215.9</v>
      </c>
      <c r="O2606">
        <v>0</v>
      </c>
      <c r="P2606" t="s">
        <v>102</v>
      </c>
      <c r="Q2606" t="s">
        <v>167</v>
      </c>
      <c r="R2606" t="s">
        <v>1233</v>
      </c>
      <c r="S2606" t="s">
        <v>103</v>
      </c>
    </row>
    <row r="2607" spans="1:20" x14ac:dyDescent="0.35">
      <c r="A2607" s="15" t="s">
        <v>1232</v>
      </c>
      <c r="B2607" s="15">
        <v>2013</v>
      </c>
      <c r="C2607" s="54">
        <v>5</v>
      </c>
      <c r="D2607" s="15">
        <v>27</v>
      </c>
      <c r="E2607" t="s">
        <v>94</v>
      </c>
      <c r="F2607">
        <v>1</v>
      </c>
      <c r="G2607" t="s">
        <v>108</v>
      </c>
      <c r="H2607" s="56">
        <v>1023</v>
      </c>
      <c r="I2607">
        <v>187230</v>
      </c>
      <c r="J2607" t="s">
        <v>86</v>
      </c>
      <c r="K2607">
        <v>64</v>
      </c>
      <c r="L2607">
        <f>K2607*2.54</f>
        <v>162.56</v>
      </c>
      <c r="M2607">
        <v>72</v>
      </c>
      <c r="N2607">
        <f>M2607*2.54</f>
        <v>182.88</v>
      </c>
      <c r="O2607">
        <v>0</v>
      </c>
      <c r="P2607" t="s">
        <v>102</v>
      </c>
      <c r="R2607"/>
      <c r="S2607" t="s">
        <v>103</v>
      </c>
      <c r="T2607">
        <v>20150709</v>
      </c>
    </row>
    <row r="2608" spans="1:20" x14ac:dyDescent="0.35">
      <c r="A2608" s="15" t="s">
        <v>1232</v>
      </c>
      <c r="B2608" s="15">
        <v>2013</v>
      </c>
      <c r="C2608" s="54">
        <v>5</v>
      </c>
      <c r="D2608" s="15">
        <v>27</v>
      </c>
      <c r="E2608" t="s">
        <v>94</v>
      </c>
      <c r="F2608">
        <v>1</v>
      </c>
      <c r="G2608"/>
      <c r="H2608" s="56">
        <v>33340</v>
      </c>
      <c r="I2608">
        <v>187229</v>
      </c>
      <c r="J2608" t="s">
        <v>86</v>
      </c>
      <c r="K2608">
        <v>65</v>
      </c>
      <c r="L2608">
        <f>K2608*2.54</f>
        <v>165.1</v>
      </c>
      <c r="M2608">
        <v>71</v>
      </c>
      <c r="N2608">
        <f>M2608*2.54</f>
        <v>180.34</v>
      </c>
      <c r="O2608">
        <v>0</v>
      </c>
      <c r="P2608" t="s">
        <v>102</v>
      </c>
      <c r="R2608"/>
      <c r="S2608" t="s">
        <v>103</v>
      </c>
    </row>
    <row r="2609" spans="1:19" x14ac:dyDescent="0.35">
      <c r="A2609" s="15" t="s">
        <v>1232</v>
      </c>
      <c r="B2609" s="15">
        <v>2013</v>
      </c>
      <c r="C2609" s="54">
        <v>5</v>
      </c>
      <c r="D2609" s="15">
        <v>27</v>
      </c>
      <c r="E2609" t="s">
        <v>94</v>
      </c>
      <c r="F2609">
        <v>1</v>
      </c>
      <c r="G2609"/>
      <c r="H2609"/>
      <c r="I2609"/>
      <c r="J2609" t="s">
        <v>87</v>
      </c>
      <c r="K2609">
        <v>74</v>
      </c>
      <c r="L2609">
        <f>K2609*2.54</f>
        <v>187.96</v>
      </c>
      <c r="M2609">
        <v>80</v>
      </c>
      <c r="N2609">
        <f>M2609*2.54</f>
        <v>203.2</v>
      </c>
      <c r="O2609">
        <v>1</v>
      </c>
      <c r="P2609" t="s">
        <v>101</v>
      </c>
      <c r="R2609"/>
      <c r="S2609" t="s">
        <v>103</v>
      </c>
    </row>
    <row r="2610" spans="1:19" x14ac:dyDescent="0.35">
      <c r="A2610" s="15" t="s">
        <v>1232</v>
      </c>
      <c r="B2610" s="15">
        <v>2013</v>
      </c>
      <c r="C2610" s="54">
        <v>5</v>
      </c>
      <c r="D2610" s="15">
        <v>27</v>
      </c>
      <c r="E2610" t="s">
        <v>94</v>
      </c>
      <c r="F2610">
        <v>1</v>
      </c>
      <c r="G2610"/>
      <c r="H2610"/>
      <c r="I2610"/>
      <c r="J2610" t="s">
        <v>87</v>
      </c>
      <c r="K2610">
        <v>83</v>
      </c>
      <c r="L2610">
        <f>K2610*2.54</f>
        <v>210.82</v>
      </c>
      <c r="M2610">
        <v>94</v>
      </c>
      <c r="N2610">
        <f>M2610*2.54</f>
        <v>238.76</v>
      </c>
      <c r="O2610">
        <v>1</v>
      </c>
      <c r="P2610" t="s">
        <v>101</v>
      </c>
      <c r="R2610"/>
      <c r="S2610" t="s">
        <v>103</v>
      </c>
    </row>
    <row r="2611" spans="1:19" x14ac:dyDescent="0.35">
      <c r="A2611" s="15" t="s">
        <v>1234</v>
      </c>
      <c r="B2611" s="15">
        <v>2013</v>
      </c>
      <c r="C2611" s="54">
        <v>5</v>
      </c>
      <c r="D2611" s="15">
        <v>28</v>
      </c>
      <c r="E2611" t="s">
        <v>119</v>
      </c>
      <c r="F2611">
        <v>1</v>
      </c>
      <c r="G2611"/>
      <c r="H2611" s="56">
        <v>33379</v>
      </c>
      <c r="I2611">
        <v>187239</v>
      </c>
      <c r="J2611" t="s">
        <v>87</v>
      </c>
      <c r="K2611">
        <v>71</v>
      </c>
      <c r="L2611">
        <f>K2611*2.54</f>
        <v>180.34</v>
      </c>
      <c r="M2611">
        <v>78</v>
      </c>
      <c r="N2611">
        <f>M2611*2.54</f>
        <v>198.12</v>
      </c>
      <c r="O2611">
        <v>0</v>
      </c>
      <c r="P2611" t="s">
        <v>102</v>
      </c>
      <c r="R2611"/>
      <c r="S2611" t="s">
        <v>919</v>
      </c>
    </row>
    <row r="2612" spans="1:19" x14ac:dyDescent="0.35">
      <c r="A2612" s="15" t="s">
        <v>1234</v>
      </c>
      <c r="B2612" s="15">
        <v>2013</v>
      </c>
      <c r="C2612" s="54">
        <v>5</v>
      </c>
      <c r="D2612" s="15">
        <v>28</v>
      </c>
      <c r="E2612" t="s">
        <v>119</v>
      </c>
      <c r="F2612">
        <v>1</v>
      </c>
      <c r="G2612"/>
      <c r="H2612" s="56">
        <v>33390</v>
      </c>
      <c r="I2612">
        <v>187248</v>
      </c>
      <c r="J2612" t="s">
        <v>86</v>
      </c>
      <c r="K2612">
        <v>62</v>
      </c>
      <c r="L2612">
        <f>K2612*2.54</f>
        <v>157.47999999999999</v>
      </c>
      <c r="M2612">
        <v>69</v>
      </c>
      <c r="N2612">
        <f>M2612*2.54</f>
        <v>175.26</v>
      </c>
      <c r="O2612">
        <v>0</v>
      </c>
      <c r="P2612" t="s">
        <v>102</v>
      </c>
      <c r="R2612"/>
      <c r="S2612" t="s">
        <v>919</v>
      </c>
    </row>
    <row r="2613" spans="1:19" x14ac:dyDescent="0.35">
      <c r="A2613" s="15" t="s">
        <v>1234</v>
      </c>
      <c r="B2613" s="15">
        <v>2013</v>
      </c>
      <c r="C2613" s="54">
        <v>5</v>
      </c>
      <c r="D2613" s="15">
        <v>28</v>
      </c>
      <c r="E2613" t="s">
        <v>119</v>
      </c>
      <c r="F2613">
        <v>1</v>
      </c>
      <c r="G2613"/>
      <c r="H2613" s="56">
        <v>33395</v>
      </c>
      <c r="I2613">
        <v>187251</v>
      </c>
      <c r="J2613" t="s">
        <v>86</v>
      </c>
      <c r="K2613">
        <v>60</v>
      </c>
      <c r="L2613">
        <f>K2613*2.54</f>
        <v>152.4</v>
      </c>
      <c r="M2613">
        <v>67</v>
      </c>
      <c r="N2613">
        <f>M2613*2.54</f>
        <v>170.18</v>
      </c>
      <c r="O2613">
        <v>0</v>
      </c>
      <c r="P2613" t="s">
        <v>102</v>
      </c>
      <c r="R2613"/>
      <c r="S2613" t="s">
        <v>103</v>
      </c>
    </row>
    <row r="2614" spans="1:19" x14ac:dyDescent="0.35">
      <c r="A2614" s="15" t="s">
        <v>1234</v>
      </c>
      <c r="B2614" s="15">
        <v>2013</v>
      </c>
      <c r="C2614" s="54">
        <v>5</v>
      </c>
      <c r="D2614" s="15">
        <v>28</v>
      </c>
      <c r="E2614" t="s">
        <v>119</v>
      </c>
      <c r="F2614">
        <v>1</v>
      </c>
      <c r="G2614"/>
      <c r="H2614"/>
      <c r="I2614"/>
      <c r="J2614" t="s">
        <v>87</v>
      </c>
      <c r="K2614">
        <v>75</v>
      </c>
      <c r="L2614">
        <f>K2614*2.54</f>
        <v>190.5</v>
      </c>
      <c r="M2614">
        <v>85</v>
      </c>
      <c r="N2614">
        <f>M2614*2.54</f>
        <v>215.9</v>
      </c>
      <c r="O2614">
        <v>1</v>
      </c>
      <c r="P2614" t="s">
        <v>101</v>
      </c>
      <c r="R2614"/>
      <c r="S2614" t="s">
        <v>103</v>
      </c>
    </row>
    <row r="2615" spans="1:19" x14ac:dyDescent="0.35">
      <c r="A2615" s="15" t="s">
        <v>1234</v>
      </c>
      <c r="B2615" s="15">
        <v>2013</v>
      </c>
      <c r="C2615" s="54">
        <v>5</v>
      </c>
      <c r="D2615" s="15">
        <v>28</v>
      </c>
      <c r="E2615" t="s">
        <v>119</v>
      </c>
      <c r="F2615">
        <v>1</v>
      </c>
      <c r="G2615"/>
      <c r="H2615"/>
      <c r="I2615"/>
      <c r="J2615" t="s">
        <v>86</v>
      </c>
      <c r="K2615">
        <v>71</v>
      </c>
      <c r="L2615">
        <f>K2615*2.54</f>
        <v>180.34</v>
      </c>
      <c r="M2615">
        <v>81</v>
      </c>
      <c r="N2615">
        <f>M2615*2.54</f>
        <v>205.74</v>
      </c>
      <c r="O2615">
        <v>1</v>
      </c>
      <c r="P2615" t="s">
        <v>99</v>
      </c>
      <c r="R2615" t="s">
        <v>129</v>
      </c>
      <c r="S2615" t="s">
        <v>103</v>
      </c>
    </row>
    <row r="2616" spans="1:19" x14ac:dyDescent="0.35">
      <c r="A2616" s="15" t="s">
        <v>1234</v>
      </c>
      <c r="B2616" s="15">
        <v>2013</v>
      </c>
      <c r="C2616" s="54">
        <v>5</v>
      </c>
      <c r="D2616" s="15">
        <v>28</v>
      </c>
      <c r="E2616" t="s">
        <v>119</v>
      </c>
      <c r="F2616">
        <v>1</v>
      </c>
      <c r="G2616"/>
      <c r="H2616"/>
      <c r="I2616"/>
      <c r="J2616" t="s">
        <v>86</v>
      </c>
      <c r="K2616">
        <v>64</v>
      </c>
      <c r="L2616">
        <f>K2616*2.54</f>
        <v>162.56</v>
      </c>
      <c r="M2616">
        <v>73</v>
      </c>
      <c r="N2616">
        <f>M2616*2.54</f>
        <v>185.42000000000002</v>
      </c>
      <c r="O2616">
        <v>1</v>
      </c>
      <c r="P2616" t="s">
        <v>101</v>
      </c>
      <c r="R2616"/>
      <c r="S2616" t="s">
        <v>103</v>
      </c>
    </row>
    <row r="2617" spans="1:19" x14ac:dyDescent="0.35">
      <c r="A2617" s="15" t="s">
        <v>1234</v>
      </c>
      <c r="B2617" s="15">
        <v>2013</v>
      </c>
      <c r="C2617" s="54">
        <v>5</v>
      </c>
      <c r="D2617" s="15">
        <v>28</v>
      </c>
      <c r="E2617" t="s">
        <v>1167</v>
      </c>
      <c r="F2617">
        <v>1</v>
      </c>
      <c r="G2617"/>
      <c r="H2617" s="56">
        <v>33384</v>
      </c>
      <c r="I2617">
        <v>187243</v>
      </c>
      <c r="J2617" t="s">
        <v>86</v>
      </c>
      <c r="K2617">
        <v>59</v>
      </c>
      <c r="L2617">
        <f>K2617*2.54</f>
        <v>149.86000000000001</v>
      </c>
      <c r="M2617">
        <v>66</v>
      </c>
      <c r="N2617">
        <f>M2617*2.54</f>
        <v>167.64000000000001</v>
      </c>
      <c r="O2617">
        <v>0</v>
      </c>
      <c r="P2617" t="s">
        <v>102</v>
      </c>
      <c r="R2617"/>
      <c r="S2617" t="s">
        <v>103</v>
      </c>
    </row>
    <row r="2618" spans="1:19" x14ac:dyDescent="0.35">
      <c r="A2618" s="15" t="s">
        <v>1234</v>
      </c>
      <c r="B2618" s="15">
        <v>2013</v>
      </c>
      <c r="C2618" s="54">
        <v>5</v>
      </c>
      <c r="D2618" s="15">
        <v>28</v>
      </c>
      <c r="E2618" t="s">
        <v>117</v>
      </c>
      <c r="F2618">
        <v>1</v>
      </c>
      <c r="G2618"/>
      <c r="H2618" s="56">
        <v>33388</v>
      </c>
      <c r="I2618">
        <v>187246</v>
      </c>
      <c r="J2618" t="s">
        <v>87</v>
      </c>
      <c r="K2618">
        <v>61</v>
      </c>
      <c r="L2618">
        <f>K2618*2.54</f>
        <v>154.94</v>
      </c>
      <c r="M2618">
        <v>67</v>
      </c>
      <c r="N2618">
        <f>M2618*2.54</f>
        <v>170.18</v>
      </c>
      <c r="O2618">
        <v>0</v>
      </c>
      <c r="P2618" t="s">
        <v>102</v>
      </c>
      <c r="R2618" t="s">
        <v>122</v>
      </c>
      <c r="S2618" t="s">
        <v>1311</v>
      </c>
    </row>
    <row r="2619" spans="1:19" x14ac:dyDescent="0.35">
      <c r="A2619" s="15" t="s">
        <v>1234</v>
      </c>
      <c r="B2619" s="15">
        <v>2013</v>
      </c>
      <c r="C2619" s="54">
        <v>5</v>
      </c>
      <c r="D2619" s="15">
        <v>28</v>
      </c>
      <c r="E2619" t="s">
        <v>117</v>
      </c>
      <c r="F2619">
        <v>1</v>
      </c>
      <c r="G2619"/>
      <c r="H2619" s="56">
        <v>33389</v>
      </c>
      <c r="I2619">
        <v>187247</v>
      </c>
      <c r="J2619" t="s">
        <v>86</v>
      </c>
      <c r="K2619">
        <v>60</v>
      </c>
      <c r="L2619">
        <f>K2619*2.54</f>
        <v>152.4</v>
      </c>
      <c r="M2619">
        <v>67</v>
      </c>
      <c r="N2619">
        <f>M2619*2.54</f>
        <v>170.18</v>
      </c>
      <c r="O2619">
        <v>0</v>
      </c>
      <c r="P2619" t="s">
        <v>102</v>
      </c>
      <c r="R2619"/>
      <c r="S2619" t="s">
        <v>103</v>
      </c>
    </row>
    <row r="2620" spans="1:19" x14ac:dyDescent="0.35">
      <c r="A2620" s="15" t="s">
        <v>1234</v>
      </c>
      <c r="B2620" s="15">
        <v>2013</v>
      </c>
      <c r="C2620" s="54">
        <v>5</v>
      </c>
      <c r="D2620" s="15">
        <v>28</v>
      </c>
      <c r="E2620" t="s">
        <v>117</v>
      </c>
      <c r="F2620">
        <v>1</v>
      </c>
      <c r="G2620"/>
      <c r="H2620" s="56">
        <v>33392</v>
      </c>
      <c r="I2620">
        <v>187250</v>
      </c>
      <c r="J2620" t="s">
        <v>86</v>
      </c>
      <c r="K2620">
        <v>60</v>
      </c>
      <c r="L2620">
        <f>K2620*2.54</f>
        <v>152.4</v>
      </c>
      <c r="M2620">
        <v>68</v>
      </c>
      <c r="N2620">
        <f>M2620*2.54</f>
        <v>172.72</v>
      </c>
      <c r="O2620">
        <v>0</v>
      </c>
      <c r="P2620" t="s">
        <v>102</v>
      </c>
      <c r="R2620"/>
      <c r="S2620" t="s">
        <v>1314</v>
      </c>
    </row>
    <row r="2621" spans="1:19" x14ac:dyDescent="0.35">
      <c r="A2621" s="15" t="s">
        <v>1234</v>
      </c>
      <c r="B2621" s="15">
        <v>2013</v>
      </c>
      <c r="C2621" s="54">
        <v>5</v>
      </c>
      <c r="D2621" s="15">
        <v>28</v>
      </c>
      <c r="E2621" t="s">
        <v>117</v>
      </c>
      <c r="F2621">
        <v>1</v>
      </c>
      <c r="G2621"/>
      <c r="H2621" s="56">
        <v>33393</v>
      </c>
      <c r="I2621">
        <v>187249</v>
      </c>
      <c r="J2621" t="s">
        <v>86</v>
      </c>
      <c r="K2621">
        <v>61</v>
      </c>
      <c r="L2621">
        <f>K2621*2.54</f>
        <v>154.94</v>
      </c>
      <c r="M2621">
        <v>68</v>
      </c>
      <c r="N2621">
        <f>M2621*2.54</f>
        <v>172.72</v>
      </c>
      <c r="O2621">
        <v>0</v>
      </c>
      <c r="P2621" t="s">
        <v>102</v>
      </c>
      <c r="R2621"/>
      <c r="S2621" t="s">
        <v>103</v>
      </c>
    </row>
    <row r="2622" spans="1:19" x14ac:dyDescent="0.35">
      <c r="A2622" s="15" t="s">
        <v>1234</v>
      </c>
      <c r="B2622" s="15">
        <v>2013</v>
      </c>
      <c r="C2622" s="54">
        <v>5</v>
      </c>
      <c r="D2622" s="15">
        <v>28</v>
      </c>
      <c r="E2622" t="s">
        <v>1206</v>
      </c>
      <c r="F2622">
        <v>1</v>
      </c>
      <c r="G2622"/>
      <c r="H2622" s="56">
        <v>33385</v>
      </c>
      <c r="I2622">
        <v>187244</v>
      </c>
      <c r="J2622" t="s">
        <v>86</v>
      </c>
      <c r="K2622">
        <v>57</v>
      </c>
      <c r="L2622">
        <f>K2622*2.54</f>
        <v>144.78</v>
      </c>
      <c r="M2622">
        <v>65</v>
      </c>
      <c r="N2622">
        <f>M2622*2.54</f>
        <v>165.1</v>
      </c>
      <c r="O2622">
        <v>0</v>
      </c>
      <c r="P2622" t="s">
        <v>102</v>
      </c>
      <c r="R2622"/>
      <c r="S2622" t="s">
        <v>103</v>
      </c>
    </row>
    <row r="2623" spans="1:19" x14ac:dyDescent="0.35">
      <c r="A2623" s="15" t="s">
        <v>1234</v>
      </c>
      <c r="B2623" s="15">
        <v>2013</v>
      </c>
      <c r="C2623" s="54">
        <v>5</v>
      </c>
      <c r="D2623" s="15">
        <v>28</v>
      </c>
      <c r="E2623" t="s">
        <v>1206</v>
      </c>
      <c r="F2623">
        <v>1</v>
      </c>
      <c r="G2623"/>
      <c r="H2623" s="56">
        <v>33387</v>
      </c>
      <c r="I2623">
        <v>187245</v>
      </c>
      <c r="J2623" t="s">
        <v>86</v>
      </c>
      <c r="K2623">
        <v>55</v>
      </c>
      <c r="L2623">
        <f>K2623*2.54</f>
        <v>139.69999999999999</v>
      </c>
      <c r="M2623">
        <v>64</v>
      </c>
      <c r="N2623">
        <f>M2623*2.54</f>
        <v>162.56</v>
      </c>
      <c r="O2623">
        <v>0</v>
      </c>
      <c r="P2623" t="s">
        <v>102</v>
      </c>
      <c r="R2623"/>
      <c r="S2623" t="s">
        <v>103</v>
      </c>
    </row>
    <row r="2624" spans="1:19" x14ac:dyDescent="0.35">
      <c r="A2624" s="15" t="s">
        <v>1234</v>
      </c>
      <c r="B2624" s="15">
        <v>2013</v>
      </c>
      <c r="C2624" s="54">
        <v>5</v>
      </c>
      <c r="D2624" s="15">
        <v>28</v>
      </c>
      <c r="E2624" t="s">
        <v>1206</v>
      </c>
      <c r="F2624">
        <v>1</v>
      </c>
      <c r="G2624"/>
      <c r="H2624"/>
      <c r="I2624"/>
      <c r="J2624" t="s">
        <v>86</v>
      </c>
      <c r="K2624">
        <v>65</v>
      </c>
      <c r="L2624">
        <f>K2624*2.54</f>
        <v>165.1</v>
      </c>
      <c r="M2624">
        <v>73</v>
      </c>
      <c r="N2624">
        <f>M2624*2.54</f>
        <v>185.42000000000002</v>
      </c>
      <c r="O2624">
        <v>1</v>
      </c>
      <c r="P2624" t="s">
        <v>101</v>
      </c>
      <c r="R2624"/>
      <c r="S2624" t="s">
        <v>103</v>
      </c>
    </row>
    <row r="2625" spans="1:20" x14ac:dyDescent="0.35">
      <c r="A2625" s="15" t="s">
        <v>1234</v>
      </c>
      <c r="B2625" s="15">
        <v>2013</v>
      </c>
      <c r="C2625" s="54">
        <v>5</v>
      </c>
      <c r="D2625" s="15">
        <v>28</v>
      </c>
      <c r="E2625" t="s">
        <v>1206</v>
      </c>
      <c r="F2625">
        <v>1</v>
      </c>
      <c r="G2625"/>
      <c r="H2625"/>
      <c r="I2625"/>
      <c r="J2625" t="s">
        <v>87</v>
      </c>
      <c r="K2625">
        <v>70</v>
      </c>
      <c r="L2625">
        <f>K2625*2.54</f>
        <v>177.8</v>
      </c>
      <c r="M2625">
        <v>79</v>
      </c>
      <c r="N2625">
        <f>M2625*2.54</f>
        <v>200.66</v>
      </c>
      <c r="O2625">
        <v>1</v>
      </c>
      <c r="P2625" t="s">
        <v>101</v>
      </c>
      <c r="R2625"/>
      <c r="S2625" t="s">
        <v>103</v>
      </c>
    </row>
    <row r="2626" spans="1:20" x14ac:dyDescent="0.35">
      <c r="A2626" s="15" t="s">
        <v>1234</v>
      </c>
      <c r="B2626" s="15">
        <v>2013</v>
      </c>
      <c r="C2626" s="54">
        <v>5</v>
      </c>
      <c r="D2626" s="15">
        <v>28</v>
      </c>
      <c r="E2626" t="s">
        <v>1206</v>
      </c>
      <c r="F2626">
        <v>1</v>
      </c>
      <c r="G2626"/>
      <c r="H2626"/>
      <c r="I2626"/>
      <c r="J2626" t="s">
        <v>86</v>
      </c>
      <c r="K2626">
        <v>61</v>
      </c>
      <c r="L2626">
        <f>K2626*2.54</f>
        <v>154.94</v>
      </c>
      <c r="M2626">
        <v>68</v>
      </c>
      <c r="N2626">
        <f>M2626*2.54</f>
        <v>172.72</v>
      </c>
      <c r="O2626">
        <v>1</v>
      </c>
      <c r="P2626" t="s">
        <v>101</v>
      </c>
      <c r="R2626"/>
      <c r="S2626" t="s">
        <v>103</v>
      </c>
    </row>
    <row r="2627" spans="1:20" x14ac:dyDescent="0.35">
      <c r="A2627" s="15" t="s">
        <v>1234</v>
      </c>
      <c r="B2627" s="15">
        <v>2013</v>
      </c>
      <c r="C2627" s="54">
        <v>5</v>
      </c>
      <c r="D2627" s="15">
        <v>28</v>
      </c>
      <c r="E2627" t="s">
        <v>123</v>
      </c>
      <c r="F2627">
        <v>1</v>
      </c>
      <c r="G2627"/>
      <c r="H2627"/>
      <c r="I2627"/>
      <c r="J2627" t="s">
        <v>87</v>
      </c>
      <c r="K2627">
        <v>65</v>
      </c>
      <c r="L2627">
        <f>K2627*2.54</f>
        <v>165.1</v>
      </c>
      <c r="M2627">
        <v>73</v>
      </c>
      <c r="N2627">
        <f>M2627*2.54</f>
        <v>185.42000000000002</v>
      </c>
      <c r="O2627">
        <v>1</v>
      </c>
      <c r="P2627" t="s">
        <v>101</v>
      </c>
      <c r="R2627"/>
      <c r="S2627" t="s">
        <v>103</v>
      </c>
    </row>
    <row r="2628" spans="1:20" x14ac:dyDescent="0.35">
      <c r="A2628" s="15" t="s">
        <v>1235</v>
      </c>
      <c r="B2628" s="15">
        <v>2013</v>
      </c>
      <c r="C2628" s="54">
        <v>5</v>
      </c>
      <c r="D2628" s="15">
        <v>29</v>
      </c>
      <c r="E2628" t="s">
        <v>119</v>
      </c>
      <c r="F2628">
        <v>1</v>
      </c>
      <c r="G2628" t="s">
        <v>108</v>
      </c>
      <c r="H2628" s="56">
        <v>271</v>
      </c>
      <c r="I2628">
        <v>187269</v>
      </c>
      <c r="J2628" t="s">
        <v>86</v>
      </c>
      <c r="K2628">
        <v>64</v>
      </c>
      <c r="L2628">
        <f>K2628*2.54</f>
        <v>162.56</v>
      </c>
      <c r="M2628">
        <v>72</v>
      </c>
      <c r="N2628">
        <f>M2628*2.54</f>
        <v>182.88</v>
      </c>
      <c r="O2628">
        <v>0</v>
      </c>
      <c r="P2628" t="s">
        <v>102</v>
      </c>
      <c r="R2628"/>
      <c r="S2628">
        <v>20100513</v>
      </c>
    </row>
    <row r="2629" spans="1:20" x14ac:dyDescent="0.35">
      <c r="A2629" s="15" t="s">
        <v>1235</v>
      </c>
      <c r="B2629" s="15">
        <v>2013</v>
      </c>
      <c r="C2629" s="54">
        <v>5</v>
      </c>
      <c r="D2629" s="15">
        <v>29</v>
      </c>
      <c r="E2629" t="s">
        <v>119</v>
      </c>
      <c r="F2629">
        <v>1</v>
      </c>
      <c r="G2629" t="s">
        <v>1228</v>
      </c>
      <c r="H2629" s="56">
        <v>1097</v>
      </c>
      <c r="I2629"/>
      <c r="J2629" t="s">
        <v>87</v>
      </c>
      <c r="K2629">
        <v>72</v>
      </c>
      <c r="L2629">
        <f>K2629*2.54</f>
        <v>182.88</v>
      </c>
      <c r="M2629">
        <v>79</v>
      </c>
      <c r="N2629">
        <f>M2629*2.54</f>
        <v>200.66</v>
      </c>
      <c r="O2629">
        <v>1</v>
      </c>
      <c r="P2629" t="s">
        <v>101</v>
      </c>
      <c r="R2629"/>
    </row>
    <row r="2630" spans="1:20" x14ac:dyDescent="0.35">
      <c r="A2630" s="15" t="s">
        <v>1235</v>
      </c>
      <c r="B2630" s="15">
        <v>2013</v>
      </c>
      <c r="C2630" s="54">
        <v>5</v>
      </c>
      <c r="D2630" s="15">
        <v>29</v>
      </c>
      <c r="E2630" t="s">
        <v>119</v>
      </c>
      <c r="F2630">
        <v>1</v>
      </c>
      <c r="G2630"/>
      <c r="H2630" s="56">
        <v>32857</v>
      </c>
      <c r="I2630">
        <v>187271</v>
      </c>
      <c r="J2630" t="s">
        <v>86</v>
      </c>
      <c r="K2630">
        <v>62</v>
      </c>
      <c r="L2630">
        <f>K2630*2.54</f>
        <v>157.47999999999999</v>
      </c>
      <c r="M2630">
        <v>67</v>
      </c>
      <c r="N2630">
        <f>M2630*2.54</f>
        <v>170.18</v>
      </c>
      <c r="O2630">
        <v>0</v>
      </c>
      <c r="P2630" t="s">
        <v>102</v>
      </c>
      <c r="R2630"/>
    </row>
    <row r="2631" spans="1:20" x14ac:dyDescent="0.35">
      <c r="A2631" s="15" t="s">
        <v>1235</v>
      </c>
      <c r="B2631" s="15">
        <v>2013</v>
      </c>
      <c r="C2631" s="54">
        <v>5</v>
      </c>
      <c r="D2631" s="15">
        <v>29</v>
      </c>
      <c r="E2631" t="s">
        <v>119</v>
      </c>
      <c r="F2631">
        <v>1</v>
      </c>
      <c r="G2631"/>
      <c r="H2631" s="56">
        <v>32858</v>
      </c>
      <c r="I2631">
        <v>187270</v>
      </c>
      <c r="J2631" t="s">
        <v>87</v>
      </c>
      <c r="K2631">
        <v>63</v>
      </c>
      <c r="L2631">
        <f>K2631*2.54</f>
        <v>160.02000000000001</v>
      </c>
      <c r="M2631">
        <v>70</v>
      </c>
      <c r="N2631">
        <f>M2631*2.54</f>
        <v>177.8</v>
      </c>
      <c r="O2631">
        <v>0</v>
      </c>
      <c r="P2631" t="s">
        <v>102</v>
      </c>
      <c r="Q2631" t="s">
        <v>167</v>
      </c>
      <c r="R2631" t="s">
        <v>167</v>
      </c>
    </row>
    <row r="2632" spans="1:20" x14ac:dyDescent="0.35">
      <c r="A2632" s="15" t="s">
        <v>1235</v>
      </c>
      <c r="B2632" s="15">
        <v>2013</v>
      </c>
      <c r="C2632" s="54">
        <v>5</v>
      </c>
      <c r="D2632" s="15">
        <v>29</v>
      </c>
      <c r="E2632" t="s">
        <v>119</v>
      </c>
      <c r="F2632">
        <v>1</v>
      </c>
      <c r="G2632"/>
      <c r="H2632"/>
      <c r="I2632"/>
      <c r="J2632" t="s">
        <v>86</v>
      </c>
      <c r="K2632">
        <v>67</v>
      </c>
      <c r="L2632">
        <f>K2632*2.54</f>
        <v>170.18</v>
      </c>
      <c r="M2632">
        <v>76</v>
      </c>
      <c r="N2632">
        <f>M2632*2.54</f>
        <v>193.04</v>
      </c>
      <c r="O2632">
        <v>1</v>
      </c>
      <c r="P2632" t="s">
        <v>101</v>
      </c>
      <c r="R2632"/>
    </row>
    <row r="2633" spans="1:20" x14ac:dyDescent="0.35">
      <c r="A2633" s="15" t="s">
        <v>1235</v>
      </c>
      <c r="B2633" s="15">
        <v>2013</v>
      </c>
      <c r="C2633" s="54">
        <v>5</v>
      </c>
      <c r="D2633" s="15">
        <v>29</v>
      </c>
      <c r="E2633" t="s">
        <v>119</v>
      </c>
      <c r="F2633">
        <v>1</v>
      </c>
      <c r="G2633"/>
      <c r="H2633"/>
      <c r="I2633"/>
      <c r="J2633" t="s">
        <v>87</v>
      </c>
      <c r="K2633">
        <v>72</v>
      </c>
      <c r="L2633">
        <f>K2633*2.54</f>
        <v>182.88</v>
      </c>
      <c r="M2633">
        <v>80</v>
      </c>
      <c r="N2633">
        <f>M2633*2.54</f>
        <v>203.2</v>
      </c>
      <c r="O2633">
        <v>1</v>
      </c>
      <c r="P2633" t="s">
        <v>101</v>
      </c>
      <c r="R2633"/>
    </row>
    <row r="2634" spans="1:20" x14ac:dyDescent="0.35">
      <c r="A2634" s="15" t="s">
        <v>1235</v>
      </c>
      <c r="B2634" s="15">
        <v>2013</v>
      </c>
      <c r="C2634" s="54">
        <v>5</v>
      </c>
      <c r="D2634" s="15">
        <v>29</v>
      </c>
      <c r="E2634" t="s">
        <v>119</v>
      </c>
      <c r="F2634">
        <v>1</v>
      </c>
      <c r="G2634"/>
      <c r="H2634"/>
      <c r="I2634"/>
      <c r="J2634" t="s">
        <v>86</v>
      </c>
      <c r="K2634">
        <v>68</v>
      </c>
      <c r="L2634">
        <f>K2634*2.54</f>
        <v>172.72</v>
      </c>
      <c r="M2634">
        <v>76</v>
      </c>
      <c r="N2634">
        <f>M2634*2.54</f>
        <v>193.04</v>
      </c>
      <c r="O2634">
        <v>1</v>
      </c>
      <c r="P2634" t="s">
        <v>101</v>
      </c>
      <c r="R2634"/>
    </row>
    <row r="2635" spans="1:20" x14ac:dyDescent="0.35">
      <c r="A2635" s="15" t="s">
        <v>1235</v>
      </c>
      <c r="B2635" s="15">
        <v>2013</v>
      </c>
      <c r="C2635" s="54">
        <v>5</v>
      </c>
      <c r="D2635" s="15">
        <v>29</v>
      </c>
      <c r="E2635" t="s">
        <v>1167</v>
      </c>
      <c r="F2635">
        <v>1</v>
      </c>
      <c r="G2635" t="s">
        <v>108</v>
      </c>
      <c r="H2635" s="56">
        <v>544</v>
      </c>
      <c r="I2635">
        <v>187254</v>
      </c>
      <c r="J2635" t="s">
        <v>86</v>
      </c>
      <c r="K2635">
        <v>63</v>
      </c>
      <c r="L2635">
        <f>K2635*2.54</f>
        <v>160.02000000000001</v>
      </c>
      <c r="M2635">
        <v>70</v>
      </c>
      <c r="N2635">
        <f>M2635*2.54</f>
        <v>177.8</v>
      </c>
      <c r="O2635">
        <v>0</v>
      </c>
      <c r="P2635" t="s">
        <v>102</v>
      </c>
      <c r="R2635"/>
      <c r="S2635">
        <v>20090709</v>
      </c>
      <c r="T2635">
        <v>20150721</v>
      </c>
    </row>
    <row r="2636" spans="1:20" x14ac:dyDescent="0.35">
      <c r="A2636" s="15" t="s">
        <v>1235</v>
      </c>
      <c r="B2636" s="15">
        <v>2013</v>
      </c>
      <c r="C2636" s="54">
        <v>5</v>
      </c>
      <c r="D2636" s="15">
        <v>29</v>
      </c>
      <c r="E2636" t="s">
        <v>1167</v>
      </c>
      <c r="F2636">
        <v>1</v>
      </c>
      <c r="G2636"/>
      <c r="H2636" s="56">
        <v>33341</v>
      </c>
      <c r="I2636">
        <v>187231</v>
      </c>
      <c r="J2636" t="s">
        <v>87</v>
      </c>
      <c r="K2636">
        <v>62</v>
      </c>
      <c r="L2636">
        <f>K2636*2.54</f>
        <v>157.47999999999999</v>
      </c>
      <c r="M2636">
        <v>68</v>
      </c>
      <c r="N2636">
        <f>M2636*2.54</f>
        <v>172.72</v>
      </c>
      <c r="O2636">
        <v>0</v>
      </c>
      <c r="P2636" t="s">
        <v>102</v>
      </c>
      <c r="R2636"/>
      <c r="S2636">
        <v>20130527</v>
      </c>
    </row>
    <row r="2637" spans="1:20" x14ac:dyDescent="0.35">
      <c r="A2637" s="15" t="s">
        <v>1235</v>
      </c>
      <c r="B2637" s="15">
        <v>2013</v>
      </c>
      <c r="C2637" s="54">
        <v>5</v>
      </c>
      <c r="D2637" s="15">
        <v>29</v>
      </c>
      <c r="E2637" t="s">
        <v>1167</v>
      </c>
      <c r="F2637">
        <v>1</v>
      </c>
      <c r="G2637"/>
      <c r="H2637" s="56">
        <v>33396</v>
      </c>
      <c r="I2637">
        <v>187252</v>
      </c>
      <c r="J2637" t="s">
        <v>87</v>
      </c>
      <c r="K2637">
        <v>67</v>
      </c>
      <c r="L2637">
        <f>K2637*2.54</f>
        <v>170.18</v>
      </c>
      <c r="M2637">
        <v>74</v>
      </c>
      <c r="N2637">
        <f>M2637*2.54</f>
        <v>187.96</v>
      </c>
      <c r="O2637">
        <v>0</v>
      </c>
      <c r="P2637" t="s">
        <v>102</v>
      </c>
      <c r="Q2637" t="s">
        <v>167</v>
      </c>
      <c r="R2637" t="s">
        <v>167</v>
      </c>
    </row>
    <row r="2638" spans="1:20" x14ac:dyDescent="0.35">
      <c r="A2638" s="15" t="s">
        <v>1235</v>
      </c>
      <c r="B2638" s="15">
        <v>2013</v>
      </c>
      <c r="C2638" s="54">
        <v>5</v>
      </c>
      <c r="D2638" s="15">
        <v>29</v>
      </c>
      <c r="E2638" t="s">
        <v>1167</v>
      </c>
      <c r="F2638">
        <v>1</v>
      </c>
      <c r="G2638"/>
      <c r="H2638" s="56">
        <v>33397</v>
      </c>
      <c r="I2638">
        <v>187253</v>
      </c>
      <c r="J2638" t="s">
        <v>86</v>
      </c>
      <c r="K2638">
        <v>56</v>
      </c>
      <c r="L2638">
        <f>K2638*2.54</f>
        <v>142.24</v>
      </c>
      <c r="M2638">
        <v>61</v>
      </c>
      <c r="N2638">
        <f>M2638*2.54</f>
        <v>154.94</v>
      </c>
      <c r="O2638">
        <v>0</v>
      </c>
      <c r="P2638" t="s">
        <v>102</v>
      </c>
      <c r="R2638"/>
    </row>
    <row r="2639" spans="1:20" x14ac:dyDescent="0.35">
      <c r="A2639" s="15" t="s">
        <v>1235</v>
      </c>
      <c r="B2639" s="15">
        <v>2013</v>
      </c>
      <c r="C2639" s="54">
        <v>5</v>
      </c>
      <c r="D2639" s="15">
        <v>29</v>
      </c>
      <c r="E2639" t="s">
        <v>1167</v>
      </c>
      <c r="F2639">
        <v>1</v>
      </c>
      <c r="G2639"/>
      <c r="H2639" s="56">
        <v>33398</v>
      </c>
      <c r="I2639">
        <v>187255</v>
      </c>
      <c r="J2639" t="s">
        <v>86</v>
      </c>
      <c r="K2639">
        <v>67</v>
      </c>
      <c r="L2639">
        <f>K2639*2.54</f>
        <v>170.18</v>
      </c>
      <c r="M2639">
        <v>77</v>
      </c>
      <c r="N2639">
        <f>M2639*2.54</f>
        <v>195.58</v>
      </c>
      <c r="O2639">
        <v>0</v>
      </c>
      <c r="P2639" t="s">
        <v>102</v>
      </c>
      <c r="R2639" t="s">
        <v>1236</v>
      </c>
    </row>
    <row r="2640" spans="1:20" x14ac:dyDescent="0.35">
      <c r="A2640" s="15" t="s">
        <v>1235</v>
      </c>
      <c r="B2640" s="15">
        <v>2013</v>
      </c>
      <c r="C2640" s="54">
        <v>5</v>
      </c>
      <c r="D2640" s="15">
        <v>29</v>
      </c>
      <c r="E2640" t="s">
        <v>1167</v>
      </c>
      <c r="F2640">
        <v>1</v>
      </c>
      <c r="G2640"/>
      <c r="H2640"/>
      <c r="I2640"/>
      <c r="J2640" t="s">
        <v>86</v>
      </c>
      <c r="K2640">
        <v>65</v>
      </c>
      <c r="L2640">
        <f>K2640*2.54</f>
        <v>165.1</v>
      </c>
      <c r="M2640">
        <v>74</v>
      </c>
      <c r="N2640">
        <f>M2640*2.54</f>
        <v>187.96</v>
      </c>
      <c r="O2640">
        <v>1</v>
      </c>
      <c r="P2640" t="s">
        <v>101</v>
      </c>
      <c r="R2640"/>
    </row>
    <row r="2641" spans="1:21" x14ac:dyDescent="0.35">
      <c r="A2641" s="15" t="s">
        <v>1235</v>
      </c>
      <c r="B2641" s="15">
        <v>2013</v>
      </c>
      <c r="C2641" s="54">
        <v>5</v>
      </c>
      <c r="D2641" s="15">
        <v>29</v>
      </c>
      <c r="E2641" t="s">
        <v>117</v>
      </c>
      <c r="F2641">
        <v>1</v>
      </c>
      <c r="G2641" t="s">
        <v>1219</v>
      </c>
      <c r="H2641" s="56">
        <v>16036</v>
      </c>
      <c r="I2641">
        <v>985120031113619</v>
      </c>
      <c r="J2641" t="s">
        <v>86</v>
      </c>
      <c r="K2641">
        <v>65</v>
      </c>
      <c r="L2641">
        <f>K2641*2.54</f>
        <v>165.1</v>
      </c>
      <c r="M2641">
        <v>72</v>
      </c>
      <c r="N2641">
        <f>M2641*2.54</f>
        <v>182.88</v>
      </c>
      <c r="O2641">
        <v>0</v>
      </c>
      <c r="P2641" t="s">
        <v>102</v>
      </c>
      <c r="R2641" t="s">
        <v>1237</v>
      </c>
      <c r="S2641">
        <v>20090716</v>
      </c>
      <c r="T2641" t="s">
        <v>1238</v>
      </c>
      <c r="U2641" t="s">
        <v>1239</v>
      </c>
    </row>
    <row r="2642" spans="1:21" x14ac:dyDescent="0.35">
      <c r="A2642" s="15" t="s">
        <v>1235</v>
      </c>
      <c r="B2642" s="15">
        <v>2013</v>
      </c>
      <c r="C2642" s="54">
        <v>5</v>
      </c>
      <c r="D2642" s="15">
        <v>29</v>
      </c>
      <c r="E2642" t="s">
        <v>117</v>
      </c>
      <c r="F2642">
        <v>1</v>
      </c>
      <c r="G2642"/>
      <c r="H2642" s="56">
        <v>32860</v>
      </c>
      <c r="I2642">
        <v>187268</v>
      </c>
      <c r="J2642" t="s">
        <v>86</v>
      </c>
      <c r="K2642">
        <v>60</v>
      </c>
      <c r="L2642">
        <f>K2642*2.54</f>
        <v>152.4</v>
      </c>
      <c r="M2642">
        <v>66</v>
      </c>
      <c r="N2642">
        <f>M2642*2.54</f>
        <v>167.64000000000001</v>
      </c>
      <c r="O2642">
        <v>0</v>
      </c>
      <c r="P2642" t="s">
        <v>102</v>
      </c>
      <c r="R2642"/>
    </row>
    <row r="2643" spans="1:21" x14ac:dyDescent="0.35">
      <c r="A2643" s="15" t="s">
        <v>1235</v>
      </c>
      <c r="B2643" s="15">
        <v>2013</v>
      </c>
      <c r="C2643" s="54">
        <v>5</v>
      </c>
      <c r="D2643" s="15">
        <v>29</v>
      </c>
      <c r="E2643" t="s">
        <v>117</v>
      </c>
      <c r="F2643">
        <v>1</v>
      </c>
      <c r="G2643"/>
      <c r="H2643" s="56">
        <v>32862</v>
      </c>
      <c r="I2643">
        <v>187266</v>
      </c>
      <c r="J2643" t="s">
        <v>87</v>
      </c>
      <c r="K2643">
        <v>61</v>
      </c>
      <c r="L2643">
        <f>K2643*2.54</f>
        <v>154.94</v>
      </c>
      <c r="M2643">
        <v>68</v>
      </c>
      <c r="N2643">
        <f>M2643*2.54</f>
        <v>172.72</v>
      </c>
      <c r="O2643">
        <v>0</v>
      </c>
      <c r="P2643" t="s">
        <v>102</v>
      </c>
      <c r="Q2643" t="s">
        <v>167</v>
      </c>
      <c r="R2643" t="s">
        <v>534</v>
      </c>
    </row>
    <row r="2644" spans="1:21" x14ac:dyDescent="0.35">
      <c r="A2644" s="15" t="s">
        <v>1235</v>
      </c>
      <c r="B2644" s="15">
        <v>2013</v>
      </c>
      <c r="C2644" s="54">
        <v>5</v>
      </c>
      <c r="D2644" s="15">
        <v>29</v>
      </c>
      <c r="E2644" t="s">
        <v>117</v>
      </c>
      <c r="F2644">
        <v>1</v>
      </c>
      <c r="G2644"/>
      <c r="H2644" s="56">
        <v>32863</v>
      </c>
      <c r="I2644">
        <v>187267</v>
      </c>
      <c r="J2644" t="s">
        <v>86</v>
      </c>
      <c r="K2644">
        <v>59</v>
      </c>
      <c r="L2644">
        <f>K2644*2.54</f>
        <v>149.86000000000001</v>
      </c>
      <c r="M2644">
        <v>64</v>
      </c>
      <c r="N2644">
        <f>M2644*2.54</f>
        <v>162.56</v>
      </c>
      <c r="O2644">
        <v>0</v>
      </c>
      <c r="P2644" t="s">
        <v>102</v>
      </c>
      <c r="R2644"/>
    </row>
    <row r="2645" spans="1:21" x14ac:dyDescent="0.35">
      <c r="A2645" s="15" t="s">
        <v>1235</v>
      </c>
      <c r="B2645" s="15">
        <v>2013</v>
      </c>
      <c r="C2645" s="54">
        <v>5</v>
      </c>
      <c r="D2645" s="15">
        <v>29</v>
      </c>
      <c r="E2645" t="s">
        <v>117</v>
      </c>
      <c r="F2645">
        <v>1</v>
      </c>
      <c r="G2645"/>
      <c r="H2645" s="56">
        <v>32864</v>
      </c>
      <c r="I2645">
        <v>187265</v>
      </c>
      <c r="J2645" t="s">
        <v>87</v>
      </c>
      <c r="K2645">
        <v>67</v>
      </c>
      <c r="L2645">
        <f>K2645*2.54</f>
        <v>170.18</v>
      </c>
      <c r="M2645">
        <v>76</v>
      </c>
      <c r="N2645">
        <f>M2645*2.54</f>
        <v>193.04</v>
      </c>
      <c r="O2645">
        <v>0</v>
      </c>
      <c r="P2645" t="s">
        <v>102</v>
      </c>
      <c r="R2645"/>
    </row>
    <row r="2646" spans="1:21" x14ac:dyDescent="0.35">
      <c r="A2646" s="15" t="s">
        <v>1235</v>
      </c>
      <c r="B2646" s="15">
        <v>2013</v>
      </c>
      <c r="C2646" s="54">
        <v>5</v>
      </c>
      <c r="D2646" s="15">
        <v>29</v>
      </c>
      <c r="E2646" t="s">
        <v>117</v>
      </c>
      <c r="F2646">
        <v>1</v>
      </c>
      <c r="G2646"/>
      <c r="H2646" s="56">
        <v>32865</v>
      </c>
      <c r="I2646">
        <v>187264</v>
      </c>
      <c r="J2646" t="s">
        <v>86</v>
      </c>
      <c r="K2646">
        <v>64</v>
      </c>
      <c r="L2646">
        <f>K2646*2.54</f>
        <v>162.56</v>
      </c>
      <c r="M2646">
        <v>72</v>
      </c>
      <c r="N2646">
        <f>M2646*2.54</f>
        <v>182.88</v>
      </c>
      <c r="O2646">
        <v>0</v>
      </c>
      <c r="P2646" t="s">
        <v>102</v>
      </c>
      <c r="R2646"/>
    </row>
    <row r="2647" spans="1:21" x14ac:dyDescent="0.35">
      <c r="A2647" s="15" t="s">
        <v>1235</v>
      </c>
      <c r="B2647" s="15">
        <v>2013</v>
      </c>
      <c r="C2647" s="54">
        <v>5</v>
      </c>
      <c r="D2647" s="15">
        <v>29</v>
      </c>
      <c r="E2647" t="s">
        <v>117</v>
      </c>
      <c r="F2647">
        <v>1</v>
      </c>
      <c r="G2647"/>
      <c r="H2647" s="56">
        <v>32866</v>
      </c>
      <c r="I2647">
        <v>187263</v>
      </c>
      <c r="J2647" t="s">
        <v>86</v>
      </c>
      <c r="K2647">
        <v>61</v>
      </c>
      <c r="L2647">
        <f>K2647*2.54</f>
        <v>154.94</v>
      </c>
      <c r="M2647">
        <v>68</v>
      </c>
      <c r="N2647">
        <f>M2647*2.54</f>
        <v>172.72</v>
      </c>
      <c r="O2647">
        <v>0</v>
      </c>
      <c r="P2647" t="s">
        <v>102</v>
      </c>
      <c r="R2647"/>
    </row>
    <row r="2648" spans="1:21" x14ac:dyDescent="0.35">
      <c r="A2648" s="15" t="s">
        <v>1235</v>
      </c>
      <c r="B2648" s="15">
        <v>2013</v>
      </c>
      <c r="C2648" s="54">
        <v>5</v>
      </c>
      <c r="D2648" s="15">
        <v>29</v>
      </c>
      <c r="E2648" t="s">
        <v>117</v>
      </c>
      <c r="F2648">
        <v>1</v>
      </c>
      <c r="G2648"/>
      <c r="H2648" s="56">
        <v>32867</v>
      </c>
      <c r="I2648">
        <v>187262</v>
      </c>
      <c r="J2648" t="s">
        <v>86</v>
      </c>
      <c r="K2648">
        <v>59</v>
      </c>
      <c r="L2648">
        <f>K2648*2.54</f>
        <v>149.86000000000001</v>
      </c>
      <c r="M2648">
        <v>65</v>
      </c>
      <c r="N2648">
        <f>M2648*2.54</f>
        <v>165.1</v>
      </c>
      <c r="O2648">
        <v>0</v>
      </c>
      <c r="P2648" t="s">
        <v>102</v>
      </c>
      <c r="R2648"/>
    </row>
    <row r="2649" spans="1:21" x14ac:dyDescent="0.35">
      <c r="A2649" s="15" t="s">
        <v>1235</v>
      </c>
      <c r="B2649" s="15">
        <v>2013</v>
      </c>
      <c r="C2649" s="54">
        <v>5</v>
      </c>
      <c r="D2649" s="15">
        <v>29</v>
      </c>
      <c r="E2649" t="s">
        <v>117</v>
      </c>
      <c r="F2649">
        <v>1</v>
      </c>
      <c r="G2649"/>
      <c r="H2649" s="56">
        <v>32868</v>
      </c>
      <c r="I2649">
        <v>187261</v>
      </c>
      <c r="J2649" t="s">
        <v>86</v>
      </c>
      <c r="K2649">
        <v>61</v>
      </c>
      <c r="L2649">
        <f>K2649*2.54</f>
        <v>154.94</v>
      </c>
      <c r="M2649">
        <v>68</v>
      </c>
      <c r="N2649">
        <f>M2649*2.54</f>
        <v>172.72</v>
      </c>
      <c r="O2649">
        <v>0</v>
      </c>
      <c r="P2649" t="s">
        <v>102</v>
      </c>
      <c r="R2649"/>
    </row>
    <row r="2650" spans="1:21" x14ac:dyDescent="0.35">
      <c r="A2650" s="15" t="s">
        <v>1235</v>
      </c>
      <c r="B2650" s="15">
        <v>2013</v>
      </c>
      <c r="C2650" s="54">
        <v>5</v>
      </c>
      <c r="D2650" s="15">
        <v>29</v>
      </c>
      <c r="E2650" t="s">
        <v>117</v>
      </c>
      <c r="F2650">
        <v>1</v>
      </c>
      <c r="G2650"/>
      <c r="H2650"/>
      <c r="I2650"/>
      <c r="J2650" t="s">
        <v>87</v>
      </c>
      <c r="K2650">
        <v>72</v>
      </c>
      <c r="L2650">
        <f>K2650*2.54</f>
        <v>182.88</v>
      </c>
      <c r="M2650">
        <v>80</v>
      </c>
      <c r="N2650">
        <f>M2650*2.54</f>
        <v>203.2</v>
      </c>
      <c r="O2650">
        <v>1</v>
      </c>
      <c r="P2650" t="s">
        <v>101</v>
      </c>
      <c r="R2650"/>
    </row>
    <row r="2651" spans="1:21" x14ac:dyDescent="0.35">
      <c r="A2651" s="15" t="s">
        <v>1235</v>
      </c>
      <c r="B2651" s="15">
        <v>2013</v>
      </c>
      <c r="C2651" s="54">
        <v>5</v>
      </c>
      <c r="D2651" s="15">
        <v>29</v>
      </c>
      <c r="E2651" t="s">
        <v>1206</v>
      </c>
      <c r="F2651">
        <v>1</v>
      </c>
      <c r="G2651"/>
      <c r="H2651" s="56">
        <v>32870</v>
      </c>
      <c r="I2651">
        <v>187259</v>
      </c>
      <c r="J2651" t="s">
        <v>87</v>
      </c>
      <c r="K2651" s="34">
        <v>64</v>
      </c>
      <c r="L2651">
        <f>K2651*2.54</f>
        <v>162.56</v>
      </c>
      <c r="M2651" s="34">
        <v>70</v>
      </c>
      <c r="N2651">
        <f>M2651*2.54</f>
        <v>177.8</v>
      </c>
      <c r="O2651">
        <v>0</v>
      </c>
      <c r="P2651" t="s">
        <v>102</v>
      </c>
      <c r="Q2651" t="s">
        <v>122</v>
      </c>
      <c r="R2651" t="s">
        <v>122</v>
      </c>
    </row>
    <row r="2652" spans="1:21" x14ac:dyDescent="0.35">
      <c r="A2652" s="15" t="s">
        <v>1235</v>
      </c>
      <c r="B2652" s="15">
        <v>2013</v>
      </c>
      <c r="C2652" s="54">
        <v>5</v>
      </c>
      <c r="D2652" s="15">
        <v>29</v>
      </c>
      <c r="E2652" t="s">
        <v>1206</v>
      </c>
      <c r="F2652">
        <v>1</v>
      </c>
      <c r="G2652"/>
      <c r="H2652" s="56">
        <v>32871</v>
      </c>
      <c r="I2652">
        <v>187260</v>
      </c>
      <c r="J2652" t="s">
        <v>87</v>
      </c>
      <c r="K2652">
        <v>61</v>
      </c>
      <c r="L2652">
        <f>K2652*2.54</f>
        <v>154.94</v>
      </c>
      <c r="M2652">
        <v>69</v>
      </c>
      <c r="N2652">
        <f>M2652*2.54</f>
        <v>175.26</v>
      </c>
      <c r="O2652">
        <v>0</v>
      </c>
      <c r="P2652" t="s">
        <v>102</v>
      </c>
      <c r="Q2652" t="s">
        <v>122</v>
      </c>
      <c r="R2652" t="s">
        <v>122</v>
      </c>
    </row>
    <row r="2653" spans="1:21" x14ac:dyDescent="0.35">
      <c r="A2653" s="15" t="s">
        <v>1235</v>
      </c>
      <c r="B2653" s="15">
        <v>2013</v>
      </c>
      <c r="C2653" s="54">
        <v>5</v>
      </c>
      <c r="D2653" s="15">
        <v>29</v>
      </c>
      <c r="E2653" t="s">
        <v>1206</v>
      </c>
      <c r="F2653">
        <v>1</v>
      </c>
      <c r="G2653"/>
      <c r="H2653" s="56">
        <v>32872</v>
      </c>
      <c r="I2653">
        <v>187258</v>
      </c>
      <c r="J2653" t="s">
        <v>87</v>
      </c>
      <c r="K2653">
        <v>59</v>
      </c>
      <c r="L2653">
        <f>K2653*2.54</f>
        <v>149.86000000000001</v>
      </c>
      <c r="M2653">
        <v>64</v>
      </c>
      <c r="N2653">
        <f>M2653*2.54</f>
        <v>162.56</v>
      </c>
      <c r="O2653">
        <v>0</v>
      </c>
      <c r="P2653" t="s">
        <v>102</v>
      </c>
      <c r="R2653"/>
    </row>
    <row r="2654" spans="1:21" x14ac:dyDescent="0.35">
      <c r="A2654" s="15" t="s">
        <v>1235</v>
      </c>
      <c r="B2654" s="15">
        <v>2013</v>
      </c>
      <c r="C2654" s="54">
        <v>5</v>
      </c>
      <c r="D2654" s="15">
        <v>29</v>
      </c>
      <c r="E2654" t="s">
        <v>1206</v>
      </c>
      <c r="F2654">
        <v>1</v>
      </c>
      <c r="G2654"/>
      <c r="H2654" s="56">
        <v>32873</v>
      </c>
      <c r="I2654">
        <v>187257</v>
      </c>
      <c r="J2654" t="s">
        <v>86</v>
      </c>
      <c r="K2654">
        <v>65</v>
      </c>
      <c r="L2654">
        <f>K2654*2.54</f>
        <v>165.1</v>
      </c>
      <c r="M2654">
        <v>74</v>
      </c>
      <c r="N2654">
        <f>M2654*2.54</f>
        <v>187.96</v>
      </c>
      <c r="O2654">
        <v>0</v>
      </c>
      <c r="P2654" t="s">
        <v>102</v>
      </c>
      <c r="R2654"/>
    </row>
    <row r="2655" spans="1:21" x14ac:dyDescent="0.35">
      <c r="A2655" s="15" t="s">
        <v>1235</v>
      </c>
      <c r="B2655" s="15">
        <v>2013</v>
      </c>
      <c r="C2655" s="54">
        <v>5</v>
      </c>
      <c r="D2655" s="15">
        <v>29</v>
      </c>
      <c r="E2655" t="s">
        <v>1206</v>
      </c>
      <c r="F2655">
        <v>1</v>
      </c>
      <c r="G2655"/>
      <c r="H2655" s="56">
        <v>32874</v>
      </c>
      <c r="I2655">
        <v>187256</v>
      </c>
      <c r="J2655" t="s">
        <v>86</v>
      </c>
      <c r="K2655">
        <v>64</v>
      </c>
      <c r="L2655">
        <f>K2655*2.54</f>
        <v>162.56</v>
      </c>
      <c r="M2655">
        <v>70</v>
      </c>
      <c r="N2655">
        <f>M2655*2.54</f>
        <v>177.8</v>
      </c>
      <c r="O2655">
        <v>0</v>
      </c>
      <c r="P2655" t="s">
        <v>102</v>
      </c>
      <c r="R2655"/>
    </row>
    <row r="2656" spans="1:21" x14ac:dyDescent="0.35">
      <c r="A2656" s="15" t="s">
        <v>1235</v>
      </c>
      <c r="B2656" s="15">
        <v>2013</v>
      </c>
      <c r="C2656" s="54">
        <v>5</v>
      </c>
      <c r="D2656" s="15">
        <v>29</v>
      </c>
      <c r="E2656" t="s">
        <v>1206</v>
      </c>
      <c r="F2656">
        <v>1</v>
      </c>
      <c r="G2656"/>
      <c r="H2656"/>
      <c r="I2656"/>
      <c r="J2656" t="s">
        <v>87</v>
      </c>
      <c r="K2656">
        <v>75</v>
      </c>
      <c r="L2656">
        <f>K2656*2.54</f>
        <v>190.5</v>
      </c>
      <c r="M2656">
        <v>84</v>
      </c>
      <c r="N2656">
        <f>M2656*2.54</f>
        <v>213.36</v>
      </c>
      <c r="O2656">
        <v>1</v>
      </c>
      <c r="P2656" t="s">
        <v>101</v>
      </c>
      <c r="R2656"/>
    </row>
    <row r="2657" spans="1:19" x14ac:dyDescent="0.35">
      <c r="A2657" s="15" t="s">
        <v>1235</v>
      </c>
      <c r="B2657" s="15">
        <v>2013</v>
      </c>
      <c r="C2657" s="54">
        <v>5</v>
      </c>
      <c r="D2657" s="15">
        <v>29</v>
      </c>
      <c r="E2657" t="s">
        <v>1206</v>
      </c>
      <c r="F2657">
        <v>1</v>
      </c>
      <c r="G2657"/>
      <c r="H2657"/>
      <c r="I2657"/>
      <c r="J2657" t="s">
        <v>86</v>
      </c>
      <c r="K2657">
        <v>64</v>
      </c>
      <c r="L2657">
        <f>K2657*2.54</f>
        <v>162.56</v>
      </c>
      <c r="M2657">
        <v>73</v>
      </c>
      <c r="N2657">
        <f>M2657*2.54</f>
        <v>185.42000000000002</v>
      </c>
      <c r="O2657">
        <v>1</v>
      </c>
      <c r="P2657" t="s">
        <v>101</v>
      </c>
      <c r="R2657"/>
    </row>
    <row r="2658" spans="1:19" x14ac:dyDescent="0.35">
      <c r="A2658" s="15" t="s">
        <v>1235</v>
      </c>
      <c r="B2658" s="15">
        <v>2013</v>
      </c>
      <c r="C2658" s="54">
        <v>5</v>
      </c>
      <c r="D2658" s="15">
        <v>29</v>
      </c>
      <c r="E2658" t="s">
        <v>1206</v>
      </c>
      <c r="F2658">
        <v>1</v>
      </c>
      <c r="G2658"/>
      <c r="H2658"/>
      <c r="I2658"/>
      <c r="J2658" t="s">
        <v>86</v>
      </c>
      <c r="K2658">
        <v>57</v>
      </c>
      <c r="L2658">
        <f>K2658*2.54</f>
        <v>144.78</v>
      </c>
      <c r="M2658">
        <v>64</v>
      </c>
      <c r="N2658">
        <f>M2658*2.54</f>
        <v>162.56</v>
      </c>
      <c r="O2658">
        <v>1</v>
      </c>
      <c r="P2658" t="s">
        <v>99</v>
      </c>
      <c r="R2658" t="s">
        <v>129</v>
      </c>
    </row>
    <row r="2659" spans="1:19" x14ac:dyDescent="0.35">
      <c r="A2659" s="15" t="s">
        <v>1235</v>
      </c>
      <c r="B2659" s="15">
        <v>2013</v>
      </c>
      <c r="C2659" s="54">
        <v>5</v>
      </c>
      <c r="D2659" s="15">
        <v>29</v>
      </c>
      <c r="E2659" t="s">
        <v>123</v>
      </c>
      <c r="F2659">
        <v>1</v>
      </c>
      <c r="G2659"/>
      <c r="H2659"/>
      <c r="I2659"/>
      <c r="J2659" t="s">
        <v>86</v>
      </c>
      <c r="K2659">
        <v>63</v>
      </c>
      <c r="L2659">
        <f>K2659*2.54</f>
        <v>160.02000000000001</v>
      </c>
      <c r="M2659">
        <v>71</v>
      </c>
      <c r="N2659">
        <f>M2659*2.54</f>
        <v>180.34</v>
      </c>
      <c r="O2659">
        <v>1</v>
      </c>
      <c r="P2659" t="s">
        <v>101</v>
      </c>
      <c r="R2659"/>
    </row>
    <row r="2660" spans="1:19" x14ac:dyDescent="0.35">
      <c r="A2660" s="15" t="s">
        <v>1235</v>
      </c>
      <c r="B2660" s="15">
        <v>2013</v>
      </c>
      <c r="C2660" s="54">
        <v>5</v>
      </c>
      <c r="D2660" s="15">
        <v>29</v>
      </c>
      <c r="E2660" t="s">
        <v>123</v>
      </c>
      <c r="F2660">
        <v>1</v>
      </c>
      <c r="G2660"/>
      <c r="H2660"/>
      <c r="I2660"/>
      <c r="J2660" t="s">
        <v>86</v>
      </c>
      <c r="K2660">
        <v>62</v>
      </c>
      <c r="L2660">
        <f>K2660*2.54</f>
        <v>157.47999999999999</v>
      </c>
      <c r="M2660">
        <v>70</v>
      </c>
      <c r="N2660">
        <f>M2660*2.54</f>
        <v>177.8</v>
      </c>
      <c r="O2660">
        <v>1</v>
      </c>
      <c r="P2660" t="s">
        <v>101</v>
      </c>
      <c r="R2660"/>
    </row>
    <row r="2661" spans="1:19" x14ac:dyDescent="0.35">
      <c r="A2661" s="15" t="s">
        <v>1235</v>
      </c>
      <c r="B2661" s="15">
        <v>2013</v>
      </c>
      <c r="C2661" s="54">
        <v>5</v>
      </c>
      <c r="D2661" s="15">
        <v>29</v>
      </c>
      <c r="E2661" t="s">
        <v>94</v>
      </c>
      <c r="F2661">
        <v>1</v>
      </c>
      <c r="G2661"/>
      <c r="H2661"/>
      <c r="I2661"/>
      <c r="J2661" t="s">
        <v>87</v>
      </c>
      <c r="K2661">
        <v>71</v>
      </c>
      <c r="L2661">
        <f>K2661*2.54</f>
        <v>180.34</v>
      </c>
      <c r="M2661">
        <v>80</v>
      </c>
      <c r="N2661">
        <f>M2661*2.54</f>
        <v>203.2</v>
      </c>
      <c r="O2661">
        <v>1</v>
      </c>
      <c r="P2661" t="s">
        <v>101</v>
      </c>
      <c r="R2661"/>
    </row>
    <row r="2662" spans="1:19" x14ac:dyDescent="0.35">
      <c r="A2662" s="15" t="s">
        <v>1235</v>
      </c>
      <c r="B2662" s="15">
        <v>2013</v>
      </c>
      <c r="C2662" s="54">
        <v>5</v>
      </c>
      <c r="D2662" s="15">
        <v>29</v>
      </c>
      <c r="E2662" t="s">
        <v>94</v>
      </c>
      <c r="F2662">
        <v>1</v>
      </c>
      <c r="G2662"/>
      <c r="H2662"/>
      <c r="I2662"/>
      <c r="J2662" t="s">
        <v>87</v>
      </c>
      <c r="K2662">
        <v>70</v>
      </c>
      <c r="L2662">
        <f>K2662*2.54</f>
        <v>177.8</v>
      </c>
      <c r="M2662">
        <v>77</v>
      </c>
      <c r="N2662">
        <f>M2662*2.54</f>
        <v>195.58</v>
      </c>
      <c r="O2662">
        <v>1</v>
      </c>
      <c r="P2662" t="s">
        <v>101</v>
      </c>
      <c r="R2662"/>
    </row>
    <row r="2663" spans="1:19" x14ac:dyDescent="0.35">
      <c r="A2663" s="15" t="s">
        <v>1235</v>
      </c>
      <c r="B2663" s="15">
        <v>2013</v>
      </c>
      <c r="C2663" s="54">
        <v>5</v>
      </c>
      <c r="D2663" s="15">
        <v>29</v>
      </c>
      <c r="E2663" t="s">
        <v>94</v>
      </c>
      <c r="F2663">
        <v>1</v>
      </c>
      <c r="G2663"/>
      <c r="H2663"/>
      <c r="I2663"/>
      <c r="J2663" t="s">
        <v>87</v>
      </c>
      <c r="K2663">
        <v>77</v>
      </c>
      <c r="L2663">
        <f>K2663*2.54</f>
        <v>195.58</v>
      </c>
      <c r="M2663">
        <v>90</v>
      </c>
      <c r="N2663">
        <f>M2663*2.54</f>
        <v>228.6</v>
      </c>
      <c r="O2663">
        <v>1</v>
      </c>
      <c r="P2663" t="s">
        <v>99</v>
      </c>
      <c r="R2663" t="s">
        <v>129</v>
      </c>
    </row>
    <row r="2664" spans="1:19" x14ac:dyDescent="0.35">
      <c r="A2664" s="15" t="s">
        <v>1235</v>
      </c>
      <c r="B2664" s="15">
        <v>2013</v>
      </c>
      <c r="C2664" s="54">
        <v>5</v>
      </c>
      <c r="D2664" s="15">
        <v>29</v>
      </c>
      <c r="E2664" t="s">
        <v>94</v>
      </c>
      <c r="F2664">
        <v>1</v>
      </c>
      <c r="G2664"/>
      <c r="H2664"/>
      <c r="I2664"/>
      <c r="J2664" t="s">
        <v>86</v>
      </c>
      <c r="K2664">
        <v>65</v>
      </c>
      <c r="L2664">
        <f>K2664*2.54</f>
        <v>165.1</v>
      </c>
      <c r="M2664">
        <v>75</v>
      </c>
      <c r="N2664">
        <f>M2664*2.54</f>
        <v>190.5</v>
      </c>
      <c r="O2664">
        <v>1</v>
      </c>
      <c r="P2664" t="s">
        <v>101</v>
      </c>
      <c r="R2664"/>
    </row>
    <row r="2665" spans="1:19" x14ac:dyDescent="0.35">
      <c r="A2665" s="15" t="s">
        <v>1240</v>
      </c>
      <c r="B2665" s="15">
        <v>2013</v>
      </c>
      <c r="C2665" s="54">
        <v>5</v>
      </c>
      <c r="D2665" s="15">
        <v>30</v>
      </c>
      <c r="E2665" t="s">
        <v>1206</v>
      </c>
      <c r="F2665">
        <v>1</v>
      </c>
      <c r="G2665"/>
      <c r="H2665" s="56">
        <v>33396</v>
      </c>
      <c r="I2665">
        <v>187252</v>
      </c>
      <c r="J2665" t="s">
        <v>87</v>
      </c>
      <c r="K2665">
        <v>67</v>
      </c>
      <c r="L2665">
        <f>K2665*2.54</f>
        <v>170.18</v>
      </c>
      <c r="M2665">
        <v>74</v>
      </c>
      <c r="N2665">
        <f>M2665*2.54</f>
        <v>187.96</v>
      </c>
      <c r="O2665">
        <v>0</v>
      </c>
      <c r="P2665" t="s">
        <v>102</v>
      </c>
      <c r="R2665" t="s">
        <v>1241</v>
      </c>
      <c r="S2665">
        <v>20130529</v>
      </c>
    </row>
    <row r="2666" spans="1:19" x14ac:dyDescent="0.35">
      <c r="A2666" s="15" t="s">
        <v>1240</v>
      </c>
      <c r="B2666" s="15">
        <v>2013</v>
      </c>
      <c r="C2666" s="54">
        <v>5</v>
      </c>
      <c r="D2666" s="15">
        <v>30</v>
      </c>
      <c r="E2666" t="s">
        <v>1206</v>
      </c>
      <c r="F2666">
        <v>1</v>
      </c>
      <c r="G2666"/>
      <c r="H2666" s="56">
        <v>33398</v>
      </c>
      <c r="I2666">
        <v>187255</v>
      </c>
      <c r="J2666" t="s">
        <v>86</v>
      </c>
      <c r="K2666">
        <v>67</v>
      </c>
      <c r="L2666">
        <f>K2666*2.54</f>
        <v>170.18</v>
      </c>
      <c r="M2666">
        <v>77</v>
      </c>
      <c r="N2666">
        <f>M2666*2.54</f>
        <v>195.58</v>
      </c>
      <c r="O2666">
        <v>0</v>
      </c>
      <c r="P2666" t="s">
        <v>102</v>
      </c>
      <c r="R2666" t="s">
        <v>1242</v>
      </c>
      <c r="S2666">
        <v>20130529</v>
      </c>
    </row>
    <row r="2667" spans="1:19" x14ac:dyDescent="0.35">
      <c r="A2667" s="15" t="s">
        <v>1240</v>
      </c>
      <c r="B2667" s="15">
        <v>2013</v>
      </c>
      <c r="C2667" s="54">
        <v>5</v>
      </c>
      <c r="D2667" s="15">
        <v>30</v>
      </c>
      <c r="E2667" t="s">
        <v>123</v>
      </c>
      <c r="F2667">
        <v>1</v>
      </c>
      <c r="G2667"/>
      <c r="H2667" s="56">
        <v>32856</v>
      </c>
      <c r="I2667">
        <v>187272</v>
      </c>
      <c r="J2667" t="s">
        <v>86</v>
      </c>
      <c r="K2667">
        <v>60</v>
      </c>
      <c r="L2667">
        <f>K2667*2.54</f>
        <v>152.4</v>
      </c>
      <c r="M2667">
        <v>68</v>
      </c>
      <c r="N2667">
        <f>M2667*2.54</f>
        <v>172.72</v>
      </c>
      <c r="O2667">
        <v>0</v>
      </c>
      <c r="P2667" t="s">
        <v>102</v>
      </c>
      <c r="R2667"/>
    </row>
    <row r="2668" spans="1:19" x14ac:dyDescent="0.35">
      <c r="A2668" s="15" t="s">
        <v>1240</v>
      </c>
      <c r="B2668" s="15">
        <v>2013</v>
      </c>
      <c r="C2668" s="54">
        <v>5</v>
      </c>
      <c r="D2668" s="15">
        <v>30</v>
      </c>
      <c r="E2668" t="s">
        <v>123</v>
      </c>
      <c r="F2668">
        <v>1</v>
      </c>
      <c r="G2668"/>
      <c r="H2668"/>
      <c r="I2668"/>
      <c r="J2668" t="s">
        <v>86</v>
      </c>
      <c r="K2668">
        <v>70</v>
      </c>
      <c r="L2668">
        <f>K2668*2.54</f>
        <v>177.8</v>
      </c>
      <c r="M2668">
        <v>78</v>
      </c>
      <c r="N2668">
        <f>M2668*2.54</f>
        <v>198.12</v>
      </c>
      <c r="O2668">
        <v>1</v>
      </c>
      <c r="P2668" t="s">
        <v>101</v>
      </c>
      <c r="R2668"/>
    </row>
    <row r="2669" spans="1:19" x14ac:dyDescent="0.35">
      <c r="A2669" s="15" t="s">
        <v>1240</v>
      </c>
      <c r="B2669" s="15">
        <v>2013</v>
      </c>
      <c r="C2669" s="54">
        <v>5</v>
      </c>
      <c r="D2669" s="15">
        <v>30</v>
      </c>
      <c r="E2669" t="s">
        <v>94</v>
      </c>
      <c r="F2669">
        <v>1</v>
      </c>
      <c r="G2669"/>
      <c r="H2669" s="56">
        <v>32855</v>
      </c>
      <c r="I2669">
        <v>187273</v>
      </c>
      <c r="J2669" t="s">
        <v>86</v>
      </c>
      <c r="K2669">
        <v>59</v>
      </c>
      <c r="L2669">
        <f>K2669*2.54</f>
        <v>149.86000000000001</v>
      </c>
      <c r="M2669">
        <v>65</v>
      </c>
      <c r="N2669">
        <f>M2669*2.54</f>
        <v>165.1</v>
      </c>
      <c r="O2669">
        <v>0</v>
      </c>
      <c r="P2669" t="s">
        <v>102</v>
      </c>
      <c r="R2669"/>
    </row>
    <row r="2670" spans="1:19" x14ac:dyDescent="0.35">
      <c r="A2670" s="15" t="s">
        <v>1240</v>
      </c>
      <c r="B2670" s="15">
        <v>2013</v>
      </c>
      <c r="C2670" s="54">
        <v>5</v>
      </c>
      <c r="D2670" s="15">
        <v>30</v>
      </c>
      <c r="E2670" t="s">
        <v>94</v>
      </c>
      <c r="F2670">
        <v>1</v>
      </c>
      <c r="G2670"/>
      <c r="H2670"/>
      <c r="I2670"/>
      <c r="J2670" t="s">
        <v>87</v>
      </c>
      <c r="K2670">
        <v>72</v>
      </c>
      <c r="L2670">
        <f>K2670*2.54</f>
        <v>182.88</v>
      </c>
      <c r="M2670">
        <v>81</v>
      </c>
      <c r="N2670">
        <f>M2670*2.54</f>
        <v>205.74</v>
      </c>
      <c r="O2670">
        <v>1</v>
      </c>
      <c r="P2670" t="s">
        <v>101</v>
      </c>
      <c r="R2670"/>
    </row>
    <row r="2671" spans="1:19" x14ac:dyDescent="0.35">
      <c r="A2671" s="15" t="s">
        <v>1240</v>
      </c>
      <c r="B2671" s="15">
        <v>2013</v>
      </c>
      <c r="C2671" s="54">
        <v>5</v>
      </c>
      <c r="D2671" s="15">
        <v>30</v>
      </c>
      <c r="E2671" t="s">
        <v>94</v>
      </c>
      <c r="F2671">
        <v>1</v>
      </c>
      <c r="G2671"/>
      <c r="H2671"/>
      <c r="I2671"/>
      <c r="J2671" t="s">
        <v>87</v>
      </c>
      <c r="K2671">
        <v>73</v>
      </c>
      <c r="L2671">
        <f>K2671*2.54</f>
        <v>185.42000000000002</v>
      </c>
      <c r="M2671">
        <v>81</v>
      </c>
      <c r="N2671">
        <f>M2671*2.54</f>
        <v>205.74</v>
      </c>
      <c r="O2671">
        <v>1</v>
      </c>
      <c r="P2671" t="s">
        <v>101</v>
      </c>
      <c r="R2671"/>
    </row>
    <row r="2672" spans="1:19" x14ac:dyDescent="0.35">
      <c r="A2672" s="15" t="s">
        <v>1240</v>
      </c>
      <c r="B2672" s="15">
        <v>2013</v>
      </c>
      <c r="C2672" s="54">
        <v>5</v>
      </c>
      <c r="D2672" s="15">
        <v>30</v>
      </c>
      <c r="E2672" t="s">
        <v>94</v>
      </c>
      <c r="F2672">
        <v>1</v>
      </c>
      <c r="G2672"/>
      <c r="H2672"/>
      <c r="I2672"/>
      <c r="J2672" t="s">
        <v>86</v>
      </c>
      <c r="K2672">
        <v>66</v>
      </c>
      <c r="L2672">
        <f>K2672*2.54</f>
        <v>167.64000000000001</v>
      </c>
      <c r="M2672">
        <v>77</v>
      </c>
      <c r="N2672">
        <f>M2672*2.54</f>
        <v>195.58</v>
      </c>
      <c r="O2672">
        <v>1</v>
      </c>
      <c r="P2672" t="s">
        <v>101</v>
      </c>
      <c r="R2672"/>
    </row>
    <row r="2673" spans="1:21" x14ac:dyDescent="0.35">
      <c r="A2673" s="60" t="s">
        <v>1243</v>
      </c>
      <c r="B2673" s="60">
        <v>2013</v>
      </c>
      <c r="C2673" s="61">
        <v>5</v>
      </c>
      <c r="D2673" s="60">
        <v>31</v>
      </c>
      <c r="E2673" s="58" t="s">
        <v>1206</v>
      </c>
      <c r="F2673">
        <v>1</v>
      </c>
      <c r="G2673" s="58" t="s">
        <v>1219</v>
      </c>
      <c r="H2673" s="58">
        <v>16029</v>
      </c>
      <c r="I2673" s="58">
        <v>187276</v>
      </c>
      <c r="J2673" s="58" t="s">
        <v>86</v>
      </c>
      <c r="K2673" s="58">
        <v>62</v>
      </c>
      <c r="L2673">
        <f>K2673*2.54</f>
        <v>157.47999999999999</v>
      </c>
      <c r="M2673" s="58">
        <v>70</v>
      </c>
      <c r="N2673">
        <f>M2673*2.54</f>
        <v>177.8</v>
      </c>
      <c r="O2673" s="58">
        <v>1</v>
      </c>
      <c r="P2673" s="58" t="s">
        <v>100</v>
      </c>
      <c r="Q2673" t="s">
        <v>1244</v>
      </c>
      <c r="R2673" s="58" t="s">
        <v>1245</v>
      </c>
      <c r="S2673" s="58"/>
      <c r="T2673" s="58"/>
      <c r="U2673" s="58"/>
    </row>
    <row r="2674" spans="1:21" x14ac:dyDescent="0.35">
      <c r="A2674" s="15" t="s">
        <v>1243</v>
      </c>
      <c r="B2674" s="15">
        <v>2013</v>
      </c>
      <c r="C2674" s="54">
        <v>5</v>
      </c>
      <c r="D2674" s="15">
        <v>31</v>
      </c>
      <c r="E2674" t="s">
        <v>1206</v>
      </c>
      <c r="F2674">
        <v>1</v>
      </c>
      <c r="G2674"/>
      <c r="H2674" s="56">
        <v>32854</v>
      </c>
      <c r="I2674">
        <v>187274</v>
      </c>
      <c r="J2674" t="s">
        <v>86</v>
      </c>
      <c r="K2674">
        <v>59</v>
      </c>
      <c r="L2674">
        <f>K2674*2.54</f>
        <v>149.86000000000001</v>
      </c>
      <c r="M2674">
        <v>66</v>
      </c>
      <c r="N2674">
        <f>M2674*2.54</f>
        <v>167.64000000000001</v>
      </c>
      <c r="O2674">
        <v>0</v>
      </c>
      <c r="P2674" t="s">
        <v>102</v>
      </c>
      <c r="R2674" t="s">
        <v>1246</v>
      </c>
    </row>
    <row r="2675" spans="1:21" x14ac:dyDescent="0.35">
      <c r="A2675" s="15" t="s">
        <v>1243</v>
      </c>
      <c r="B2675" s="15">
        <v>2013</v>
      </c>
      <c r="C2675" s="54">
        <v>5</v>
      </c>
      <c r="D2675" s="15">
        <v>31</v>
      </c>
      <c r="E2675" t="s">
        <v>94</v>
      </c>
      <c r="F2675">
        <v>1</v>
      </c>
      <c r="G2675" t="s">
        <v>1219</v>
      </c>
      <c r="H2675" s="56">
        <v>16031</v>
      </c>
      <c r="I2675">
        <v>187275</v>
      </c>
      <c r="J2675" t="s">
        <v>86</v>
      </c>
      <c r="K2675">
        <v>64</v>
      </c>
      <c r="L2675">
        <f>K2675*2.54</f>
        <v>162.56</v>
      </c>
      <c r="M2675">
        <v>71</v>
      </c>
      <c r="N2675">
        <f>M2675*2.54</f>
        <v>180.34</v>
      </c>
      <c r="O2675">
        <v>0</v>
      </c>
      <c r="P2675" t="s">
        <v>102</v>
      </c>
      <c r="R2675" t="s">
        <v>1247</v>
      </c>
    </row>
    <row r="2676" spans="1:21" x14ac:dyDescent="0.35">
      <c r="A2676" s="15" t="s">
        <v>1248</v>
      </c>
      <c r="B2676" s="15">
        <v>2013</v>
      </c>
      <c r="C2676" s="54">
        <v>6</v>
      </c>
      <c r="D2676" s="15">
        <v>25</v>
      </c>
      <c r="E2676" t="s">
        <v>117</v>
      </c>
      <c r="F2676">
        <v>1</v>
      </c>
      <c r="G2676" t="s">
        <v>1249</v>
      </c>
      <c r="H2676" s="56">
        <v>32853</v>
      </c>
      <c r="I2676" t="s">
        <v>1250</v>
      </c>
      <c r="J2676" t="s">
        <v>90</v>
      </c>
      <c r="K2676">
        <v>36</v>
      </c>
      <c r="L2676">
        <f>K2676*2.54</f>
        <v>91.44</v>
      </c>
      <c r="M2676">
        <v>41</v>
      </c>
      <c r="N2676">
        <f>M2676*2.54</f>
        <v>104.14</v>
      </c>
      <c r="O2676">
        <v>0</v>
      </c>
      <c r="P2676" t="s">
        <v>102</v>
      </c>
      <c r="R2676" t="s">
        <v>1251</v>
      </c>
    </row>
    <row r="2677" spans="1:21" x14ac:dyDescent="0.35">
      <c r="A2677" s="15" t="s">
        <v>1248</v>
      </c>
      <c r="B2677" s="15">
        <v>2013</v>
      </c>
      <c r="C2677" s="54">
        <v>6</v>
      </c>
      <c r="D2677" s="15">
        <v>25</v>
      </c>
      <c r="E2677" t="s">
        <v>1206</v>
      </c>
      <c r="F2677">
        <v>1</v>
      </c>
      <c r="G2677" t="s">
        <v>1219</v>
      </c>
      <c r="H2677" s="56">
        <v>16025</v>
      </c>
      <c r="I2677">
        <v>187277</v>
      </c>
      <c r="J2677" t="s">
        <v>87</v>
      </c>
      <c r="K2677">
        <v>70</v>
      </c>
      <c r="L2677">
        <f>K2677*2.54</f>
        <v>177.8</v>
      </c>
      <c r="M2677">
        <v>79</v>
      </c>
      <c r="N2677">
        <f>M2677*2.54</f>
        <v>200.66</v>
      </c>
      <c r="O2677">
        <v>0</v>
      </c>
      <c r="P2677" t="s">
        <v>102</v>
      </c>
      <c r="R2677" t="s">
        <v>1252</v>
      </c>
    </row>
    <row r="2678" spans="1:21" x14ac:dyDescent="0.35">
      <c r="A2678" s="15" t="s">
        <v>1248</v>
      </c>
      <c r="B2678" s="15">
        <v>2013</v>
      </c>
      <c r="C2678" s="54">
        <v>6</v>
      </c>
      <c r="D2678" s="15">
        <v>25</v>
      </c>
      <c r="E2678" t="s">
        <v>1206</v>
      </c>
      <c r="F2678">
        <v>1</v>
      </c>
      <c r="G2678" t="s">
        <v>1219</v>
      </c>
      <c r="H2678" s="56">
        <v>16027</v>
      </c>
      <c r="I2678">
        <v>187278</v>
      </c>
      <c r="J2678" t="s">
        <v>87</v>
      </c>
      <c r="K2678">
        <v>75</v>
      </c>
      <c r="L2678">
        <f>K2678*2.54</f>
        <v>190.5</v>
      </c>
      <c r="M2678">
        <v>85</v>
      </c>
      <c r="N2678">
        <f>M2678*2.54</f>
        <v>215.9</v>
      </c>
      <c r="O2678">
        <v>0</v>
      </c>
      <c r="P2678" t="s">
        <v>102</v>
      </c>
      <c r="R2678" t="s">
        <v>1253</v>
      </c>
    </row>
    <row r="2679" spans="1:21" x14ac:dyDescent="0.35">
      <c r="A2679" s="15" t="s">
        <v>1254</v>
      </c>
      <c r="B2679" s="15">
        <v>2013</v>
      </c>
      <c r="C2679" s="54">
        <v>6</v>
      </c>
      <c r="D2679" s="15">
        <v>26</v>
      </c>
      <c r="E2679" t="s">
        <v>119</v>
      </c>
      <c r="F2679">
        <v>1</v>
      </c>
      <c r="G2679" t="s">
        <v>1219</v>
      </c>
      <c r="H2679" s="56">
        <v>16023</v>
      </c>
      <c r="I2679">
        <v>187280</v>
      </c>
      <c r="J2679" t="s">
        <v>87</v>
      </c>
      <c r="K2679">
        <v>73</v>
      </c>
      <c r="L2679">
        <f>K2679*2.54</f>
        <v>185.42000000000002</v>
      </c>
      <c r="M2679">
        <v>82</v>
      </c>
      <c r="N2679">
        <f>M2679*2.54</f>
        <v>208.28</v>
      </c>
      <c r="O2679">
        <v>0</v>
      </c>
      <c r="P2679" t="s">
        <v>102</v>
      </c>
      <c r="R2679" t="s">
        <v>1255</v>
      </c>
    </row>
    <row r="2680" spans="1:21" x14ac:dyDescent="0.35">
      <c r="A2680" s="15" t="s">
        <v>1254</v>
      </c>
      <c r="B2680" s="15">
        <v>2013</v>
      </c>
      <c r="C2680" s="54">
        <v>6</v>
      </c>
      <c r="D2680" s="15">
        <v>26</v>
      </c>
      <c r="E2680" t="s">
        <v>119</v>
      </c>
      <c r="F2680">
        <v>1</v>
      </c>
      <c r="G2680"/>
      <c r="H2680" s="56">
        <v>37348</v>
      </c>
      <c r="I2680" s="58">
        <v>187213</v>
      </c>
      <c r="J2680" t="s">
        <v>87</v>
      </c>
      <c r="K2680">
        <v>73</v>
      </c>
      <c r="L2680">
        <f>K2680*2.54</f>
        <v>185.42000000000002</v>
      </c>
      <c r="M2680">
        <v>79</v>
      </c>
      <c r="N2680">
        <f>M2680*2.54</f>
        <v>200.66</v>
      </c>
      <c r="O2680">
        <v>0</v>
      </c>
      <c r="P2680" t="s">
        <v>102</v>
      </c>
      <c r="R2680"/>
      <c r="S2680">
        <v>20090802</v>
      </c>
      <c r="T2680">
        <v>20130523</v>
      </c>
    </row>
    <row r="2681" spans="1:21" x14ac:dyDescent="0.35">
      <c r="A2681" s="15" t="s">
        <v>1254</v>
      </c>
      <c r="B2681" s="15">
        <v>2013</v>
      </c>
      <c r="C2681" s="54">
        <v>6</v>
      </c>
      <c r="D2681" s="15">
        <v>26</v>
      </c>
      <c r="E2681" t="s">
        <v>1206</v>
      </c>
      <c r="F2681">
        <v>1</v>
      </c>
      <c r="G2681"/>
      <c r="H2681" s="56">
        <v>1</v>
      </c>
      <c r="I2681">
        <v>187281</v>
      </c>
      <c r="J2681" t="s">
        <v>86</v>
      </c>
      <c r="K2681">
        <v>62</v>
      </c>
      <c r="L2681">
        <f>K2681*2.54</f>
        <v>157.47999999999999</v>
      </c>
      <c r="M2681">
        <v>69</v>
      </c>
      <c r="N2681">
        <f>M2681*2.54</f>
        <v>175.26</v>
      </c>
      <c r="O2681">
        <v>0</v>
      </c>
      <c r="P2681" t="s">
        <v>102</v>
      </c>
      <c r="R2681"/>
    </row>
    <row r="2682" spans="1:21" x14ac:dyDescent="0.35">
      <c r="A2682" s="15" t="s">
        <v>1254</v>
      </c>
      <c r="B2682" s="15">
        <v>2013</v>
      </c>
      <c r="C2682" s="54">
        <v>6</v>
      </c>
      <c r="D2682" s="15">
        <v>26</v>
      </c>
      <c r="E2682" t="s">
        <v>1206</v>
      </c>
      <c r="F2682">
        <v>1</v>
      </c>
      <c r="G2682"/>
      <c r="H2682" s="56">
        <v>2</v>
      </c>
      <c r="I2682">
        <v>187283</v>
      </c>
      <c r="J2682" t="s">
        <v>87</v>
      </c>
      <c r="K2682">
        <v>76</v>
      </c>
      <c r="L2682">
        <f>K2682*2.54</f>
        <v>193.04</v>
      </c>
      <c r="M2682">
        <v>87</v>
      </c>
      <c r="N2682">
        <f>M2682*2.54</f>
        <v>220.98</v>
      </c>
      <c r="O2682">
        <v>0</v>
      </c>
      <c r="P2682" t="s">
        <v>102</v>
      </c>
      <c r="R2682"/>
    </row>
    <row r="2683" spans="1:21" x14ac:dyDescent="0.35">
      <c r="A2683" s="15" t="s">
        <v>1254</v>
      </c>
      <c r="B2683" s="15">
        <v>2013</v>
      </c>
      <c r="C2683" s="54">
        <v>6</v>
      </c>
      <c r="D2683" s="15">
        <v>26</v>
      </c>
      <c r="E2683" t="s">
        <v>1206</v>
      </c>
      <c r="F2683">
        <v>1</v>
      </c>
      <c r="G2683"/>
      <c r="H2683" s="56">
        <v>3</v>
      </c>
      <c r="I2683">
        <v>187282</v>
      </c>
      <c r="J2683" t="s">
        <v>87</v>
      </c>
      <c r="K2683">
        <v>76</v>
      </c>
      <c r="L2683">
        <f>K2683*2.54</f>
        <v>193.04</v>
      </c>
      <c r="M2683">
        <v>87</v>
      </c>
      <c r="N2683">
        <f>M2683*2.54</f>
        <v>220.98</v>
      </c>
      <c r="O2683">
        <v>0</v>
      </c>
      <c r="P2683" t="s">
        <v>102</v>
      </c>
      <c r="R2683"/>
    </row>
    <row r="2684" spans="1:21" x14ac:dyDescent="0.35">
      <c r="A2684" s="15" t="s">
        <v>1254</v>
      </c>
      <c r="B2684" s="15">
        <v>2013</v>
      </c>
      <c r="C2684" s="54">
        <v>6</v>
      </c>
      <c r="D2684" s="15">
        <v>26</v>
      </c>
      <c r="E2684" t="s">
        <v>1206</v>
      </c>
      <c r="F2684">
        <v>1</v>
      </c>
      <c r="G2684"/>
      <c r="H2684" s="56">
        <v>33377</v>
      </c>
      <c r="I2684">
        <v>187238</v>
      </c>
      <c r="J2684" t="s">
        <v>86</v>
      </c>
      <c r="K2684">
        <v>62</v>
      </c>
      <c r="L2684">
        <f>K2684*2.54</f>
        <v>157.47999999999999</v>
      </c>
      <c r="M2684">
        <v>69</v>
      </c>
      <c r="N2684">
        <f>M2684*2.54</f>
        <v>175.26</v>
      </c>
      <c r="O2684">
        <v>0</v>
      </c>
      <c r="P2684" t="s">
        <v>102</v>
      </c>
      <c r="R2684" t="s">
        <v>1256</v>
      </c>
      <c r="S2684">
        <v>20130527</v>
      </c>
    </row>
    <row r="2685" spans="1:21" x14ac:dyDescent="0.35">
      <c r="A2685" s="53">
        <v>41312</v>
      </c>
      <c r="B2685" s="15">
        <v>2013</v>
      </c>
      <c r="C2685" s="54">
        <v>7</v>
      </c>
      <c r="D2685" s="15">
        <v>2</v>
      </c>
      <c r="E2685" t="s">
        <v>1171</v>
      </c>
      <c r="F2685">
        <v>1</v>
      </c>
      <c r="G2685"/>
      <c r="H2685" s="56">
        <v>4</v>
      </c>
      <c r="I2685">
        <v>187284</v>
      </c>
      <c r="J2685" t="s">
        <v>86</v>
      </c>
      <c r="K2685">
        <v>63</v>
      </c>
      <c r="L2685">
        <f>K2685*2.54</f>
        <v>160.02000000000001</v>
      </c>
      <c r="M2685">
        <v>70</v>
      </c>
      <c r="N2685">
        <f>M2685*2.54</f>
        <v>177.8</v>
      </c>
      <c r="O2685">
        <v>0</v>
      </c>
      <c r="P2685" t="s">
        <v>102</v>
      </c>
      <c r="R2685"/>
    </row>
    <row r="2686" spans="1:21" x14ac:dyDescent="0.35">
      <c r="A2686" s="53">
        <v>41312</v>
      </c>
      <c r="B2686" s="15">
        <v>2013</v>
      </c>
      <c r="C2686" s="54">
        <v>7</v>
      </c>
      <c r="D2686" s="15">
        <v>2</v>
      </c>
      <c r="E2686" t="s">
        <v>1171</v>
      </c>
      <c r="F2686">
        <v>1</v>
      </c>
      <c r="G2686"/>
      <c r="H2686" s="56">
        <v>32864</v>
      </c>
      <c r="I2686">
        <v>187265</v>
      </c>
      <c r="J2686" t="s">
        <v>87</v>
      </c>
      <c r="K2686">
        <v>67</v>
      </c>
      <c r="L2686">
        <f>K2686*2.54</f>
        <v>170.18</v>
      </c>
      <c r="M2686">
        <v>76</v>
      </c>
      <c r="N2686">
        <f>M2686*2.54</f>
        <v>193.04</v>
      </c>
      <c r="O2686">
        <v>0</v>
      </c>
      <c r="P2686" t="s">
        <v>102</v>
      </c>
      <c r="R2686"/>
      <c r="S2686">
        <v>20130529</v>
      </c>
    </row>
    <row r="2687" spans="1:21" x14ac:dyDescent="0.35">
      <c r="A2687" s="62">
        <v>41312</v>
      </c>
      <c r="B2687" s="60">
        <v>2013</v>
      </c>
      <c r="C2687" s="61">
        <v>7</v>
      </c>
      <c r="D2687" s="60">
        <v>2</v>
      </c>
      <c r="E2687" s="58" t="s">
        <v>1171</v>
      </c>
      <c r="F2687">
        <v>1</v>
      </c>
      <c r="G2687" s="58"/>
      <c r="H2687" s="58"/>
      <c r="I2687" s="58"/>
      <c r="J2687" s="58" t="s">
        <v>87</v>
      </c>
      <c r="K2687" s="58">
        <v>69</v>
      </c>
      <c r="L2687">
        <f>K2687*2.54</f>
        <v>175.26</v>
      </c>
      <c r="M2687" s="58">
        <v>78</v>
      </c>
      <c r="N2687">
        <f>M2687*2.54</f>
        <v>198.12</v>
      </c>
      <c r="O2687" s="58">
        <v>1</v>
      </c>
      <c r="P2687" s="58" t="s">
        <v>101</v>
      </c>
      <c r="R2687" s="58"/>
      <c r="S2687" s="58"/>
      <c r="T2687" s="58"/>
      <c r="U2687" s="58"/>
    </row>
    <row r="2688" spans="1:21" x14ac:dyDescent="0.35">
      <c r="A2688" s="62">
        <v>41312</v>
      </c>
      <c r="B2688" s="60">
        <v>2013</v>
      </c>
      <c r="C2688" s="61">
        <v>7</v>
      </c>
      <c r="D2688" s="60">
        <v>2</v>
      </c>
      <c r="E2688" s="58" t="s">
        <v>1171</v>
      </c>
      <c r="F2688">
        <v>1</v>
      </c>
      <c r="G2688" s="58"/>
      <c r="H2688" s="58"/>
      <c r="I2688" s="58"/>
      <c r="J2688" s="58" t="s">
        <v>87</v>
      </c>
      <c r="K2688" s="58">
        <v>72</v>
      </c>
      <c r="L2688">
        <f>K2688*2.54</f>
        <v>182.88</v>
      </c>
      <c r="M2688" s="58">
        <v>80</v>
      </c>
      <c r="N2688">
        <f>M2688*2.54</f>
        <v>203.2</v>
      </c>
      <c r="O2688" s="58">
        <v>1</v>
      </c>
      <c r="P2688" s="58" t="s">
        <v>101</v>
      </c>
      <c r="R2688" s="58"/>
      <c r="S2688" s="58"/>
      <c r="T2688" s="58"/>
      <c r="U2688" s="58"/>
    </row>
    <row r="2689" spans="1:19" x14ac:dyDescent="0.35">
      <c r="A2689" s="53">
        <v>41312</v>
      </c>
      <c r="B2689" s="15">
        <v>2013</v>
      </c>
      <c r="C2689" s="54">
        <v>7</v>
      </c>
      <c r="D2689" s="15">
        <v>2</v>
      </c>
      <c r="E2689" t="s">
        <v>119</v>
      </c>
      <c r="F2689">
        <v>1</v>
      </c>
      <c r="G2689"/>
      <c r="H2689">
        <v>8</v>
      </c>
      <c r="I2689">
        <v>187287</v>
      </c>
      <c r="J2689" t="s">
        <v>86</v>
      </c>
      <c r="K2689">
        <v>65</v>
      </c>
      <c r="L2689">
        <f>K2689*2.54</f>
        <v>165.1</v>
      </c>
      <c r="M2689">
        <v>72</v>
      </c>
      <c r="N2689">
        <f>M2689*2.54</f>
        <v>182.88</v>
      </c>
      <c r="O2689">
        <v>0</v>
      </c>
      <c r="P2689" t="s">
        <v>102</v>
      </c>
      <c r="R2689"/>
    </row>
    <row r="2690" spans="1:19" x14ac:dyDescent="0.35">
      <c r="A2690" s="53">
        <v>41312</v>
      </c>
      <c r="B2690" s="15">
        <v>2013</v>
      </c>
      <c r="C2690" s="54">
        <v>7</v>
      </c>
      <c r="D2690" s="15">
        <v>2</v>
      </c>
      <c r="E2690" t="s">
        <v>119</v>
      </c>
      <c r="F2690">
        <v>1</v>
      </c>
      <c r="G2690" t="s">
        <v>108</v>
      </c>
      <c r="H2690">
        <v>1034</v>
      </c>
      <c r="I2690"/>
      <c r="J2690" t="s">
        <v>86</v>
      </c>
      <c r="K2690">
        <v>62</v>
      </c>
      <c r="L2690">
        <f>K2690*2.54</f>
        <v>157.47999999999999</v>
      </c>
      <c r="M2690">
        <v>71</v>
      </c>
      <c r="N2690">
        <f>M2690*2.54</f>
        <v>180.34</v>
      </c>
      <c r="O2690">
        <v>1</v>
      </c>
      <c r="P2690" t="s">
        <v>101</v>
      </c>
      <c r="R2690"/>
      <c r="S2690">
        <v>20100801</v>
      </c>
    </row>
    <row r="2691" spans="1:19" x14ac:dyDescent="0.35">
      <c r="A2691" s="53">
        <v>41312</v>
      </c>
      <c r="B2691" s="15">
        <v>2013</v>
      </c>
      <c r="C2691" s="54">
        <v>7</v>
      </c>
      <c r="D2691" s="15">
        <v>2</v>
      </c>
      <c r="E2691" t="s">
        <v>119</v>
      </c>
      <c r="F2691">
        <v>1</v>
      </c>
      <c r="G2691"/>
      <c r="H2691"/>
      <c r="I2691"/>
      <c r="J2691" t="s">
        <v>87</v>
      </c>
      <c r="K2691">
        <v>80</v>
      </c>
      <c r="L2691">
        <f>K2691*2.54</f>
        <v>203.2</v>
      </c>
      <c r="M2691">
        <v>90</v>
      </c>
      <c r="N2691">
        <f>M2691*2.54</f>
        <v>228.6</v>
      </c>
      <c r="O2691">
        <v>1</v>
      </c>
      <c r="P2691" t="s">
        <v>99</v>
      </c>
      <c r="Q2691" t="s">
        <v>103</v>
      </c>
      <c r="R2691" t="s">
        <v>1257</v>
      </c>
    </row>
    <row r="2692" spans="1:19" x14ac:dyDescent="0.35">
      <c r="A2692" s="53">
        <v>41312</v>
      </c>
      <c r="B2692" s="15">
        <v>2013</v>
      </c>
      <c r="C2692" s="54">
        <v>7</v>
      </c>
      <c r="D2692" s="15">
        <v>2</v>
      </c>
      <c r="E2692" t="s">
        <v>1167</v>
      </c>
      <c r="F2692">
        <v>1</v>
      </c>
      <c r="G2692"/>
      <c r="H2692">
        <v>6</v>
      </c>
      <c r="I2692">
        <v>187286</v>
      </c>
      <c r="J2692" t="s">
        <v>86</v>
      </c>
      <c r="K2692">
        <v>51</v>
      </c>
      <c r="L2692">
        <f>K2692*2.54</f>
        <v>129.54</v>
      </c>
      <c r="M2692">
        <v>65</v>
      </c>
      <c r="N2692">
        <f>M2692*2.54</f>
        <v>165.1</v>
      </c>
      <c r="O2692">
        <v>0</v>
      </c>
      <c r="P2692" t="s">
        <v>102</v>
      </c>
      <c r="R2692"/>
    </row>
    <row r="2693" spans="1:19" x14ac:dyDescent="0.35">
      <c r="A2693" s="53">
        <v>41312</v>
      </c>
      <c r="B2693" s="15">
        <v>2013</v>
      </c>
      <c r="C2693" s="54">
        <v>7</v>
      </c>
      <c r="D2693" s="15">
        <v>2</v>
      </c>
      <c r="E2693" t="s">
        <v>1167</v>
      </c>
      <c r="F2693">
        <v>1</v>
      </c>
      <c r="G2693"/>
      <c r="H2693"/>
      <c r="I2693"/>
      <c r="J2693" t="s">
        <v>87</v>
      </c>
      <c r="K2693">
        <v>67</v>
      </c>
      <c r="L2693">
        <f>K2693*2.54</f>
        <v>170.18</v>
      </c>
      <c r="M2693">
        <v>76</v>
      </c>
      <c r="N2693">
        <f>M2693*2.54</f>
        <v>193.04</v>
      </c>
      <c r="O2693">
        <v>1</v>
      </c>
      <c r="P2693" t="s">
        <v>101</v>
      </c>
      <c r="R2693"/>
    </row>
    <row r="2694" spans="1:19" x14ac:dyDescent="0.35">
      <c r="A2694" s="53">
        <v>41312</v>
      </c>
      <c r="B2694" s="15">
        <v>2013</v>
      </c>
      <c r="C2694" s="54">
        <v>7</v>
      </c>
      <c r="D2694" s="15">
        <v>2</v>
      </c>
      <c r="E2694" t="s">
        <v>1167</v>
      </c>
      <c r="F2694">
        <v>1</v>
      </c>
      <c r="G2694"/>
      <c r="H2694"/>
      <c r="I2694"/>
      <c r="J2694" t="s">
        <v>87</v>
      </c>
      <c r="K2694">
        <v>64</v>
      </c>
      <c r="L2694">
        <f>K2694*2.54</f>
        <v>162.56</v>
      </c>
      <c r="M2694">
        <v>72</v>
      </c>
      <c r="N2694">
        <f>M2694*2.54</f>
        <v>182.88</v>
      </c>
      <c r="O2694">
        <v>1</v>
      </c>
      <c r="P2694" t="s">
        <v>101</v>
      </c>
      <c r="R2694"/>
    </row>
    <row r="2695" spans="1:19" x14ac:dyDescent="0.35">
      <c r="A2695" s="53">
        <v>41312</v>
      </c>
      <c r="B2695" s="15">
        <v>2013</v>
      </c>
      <c r="C2695" s="54">
        <v>7</v>
      </c>
      <c r="D2695" s="15">
        <v>2</v>
      </c>
      <c r="E2695" t="s">
        <v>117</v>
      </c>
      <c r="F2695">
        <v>1</v>
      </c>
      <c r="G2695"/>
      <c r="H2695"/>
      <c r="I2695"/>
      <c r="J2695" t="s">
        <v>86</v>
      </c>
      <c r="K2695">
        <v>67</v>
      </c>
      <c r="L2695">
        <f>K2695*2.54</f>
        <v>170.18</v>
      </c>
      <c r="M2695">
        <v>74</v>
      </c>
      <c r="N2695">
        <f>M2695*2.54</f>
        <v>187.96</v>
      </c>
      <c r="O2695">
        <v>1</v>
      </c>
      <c r="P2695" t="s">
        <v>101</v>
      </c>
      <c r="R2695"/>
    </row>
    <row r="2696" spans="1:19" x14ac:dyDescent="0.35">
      <c r="A2696" s="53">
        <v>41312</v>
      </c>
      <c r="B2696" s="15">
        <v>2013</v>
      </c>
      <c r="C2696" s="54">
        <v>7</v>
      </c>
      <c r="D2696" s="15">
        <v>2</v>
      </c>
      <c r="E2696" t="s">
        <v>1206</v>
      </c>
      <c r="F2696">
        <v>1</v>
      </c>
      <c r="G2696"/>
      <c r="H2696"/>
      <c r="I2696"/>
      <c r="J2696" t="s">
        <v>87</v>
      </c>
      <c r="K2696">
        <v>69</v>
      </c>
      <c r="L2696">
        <f>K2696*2.54</f>
        <v>175.26</v>
      </c>
      <c r="M2696">
        <v>78</v>
      </c>
      <c r="N2696">
        <f>M2696*2.54</f>
        <v>198.12</v>
      </c>
      <c r="O2696">
        <v>1</v>
      </c>
      <c r="P2696" t="s">
        <v>101</v>
      </c>
      <c r="R2696"/>
    </row>
    <row r="2697" spans="1:19" x14ac:dyDescent="0.35">
      <c r="A2697" s="53">
        <v>41312</v>
      </c>
      <c r="B2697" s="15">
        <v>2013</v>
      </c>
      <c r="C2697" s="54">
        <v>7</v>
      </c>
      <c r="D2697" s="15">
        <v>2</v>
      </c>
      <c r="E2697" t="s">
        <v>1206</v>
      </c>
      <c r="F2697">
        <v>1</v>
      </c>
      <c r="G2697"/>
      <c r="H2697"/>
      <c r="I2697"/>
      <c r="J2697" t="s">
        <v>87</v>
      </c>
      <c r="K2697">
        <v>72</v>
      </c>
      <c r="L2697">
        <f>K2697*2.54</f>
        <v>182.88</v>
      </c>
      <c r="M2697">
        <v>82</v>
      </c>
      <c r="N2697">
        <f>M2697*2.54</f>
        <v>208.28</v>
      </c>
      <c r="O2697">
        <v>1</v>
      </c>
      <c r="P2697" t="s">
        <v>101</v>
      </c>
      <c r="R2697"/>
    </row>
    <row r="2698" spans="1:19" x14ac:dyDescent="0.35">
      <c r="A2698" s="53">
        <v>41312</v>
      </c>
      <c r="B2698" s="15">
        <v>2013</v>
      </c>
      <c r="C2698" s="54">
        <v>7</v>
      </c>
      <c r="D2698" s="15">
        <v>2</v>
      </c>
      <c r="E2698" t="s">
        <v>123</v>
      </c>
      <c r="F2698">
        <v>1</v>
      </c>
      <c r="G2698"/>
      <c r="H2698" s="56">
        <v>5</v>
      </c>
      <c r="I2698">
        <v>187285</v>
      </c>
      <c r="J2698" t="s">
        <v>86</v>
      </c>
      <c r="K2698">
        <v>57</v>
      </c>
      <c r="L2698">
        <f>K2698*2.54</f>
        <v>144.78</v>
      </c>
      <c r="M2698">
        <v>63</v>
      </c>
      <c r="N2698">
        <f>M2698*2.54</f>
        <v>160.02000000000001</v>
      </c>
      <c r="O2698">
        <v>0</v>
      </c>
      <c r="P2698" t="s">
        <v>102</v>
      </c>
      <c r="R2698"/>
    </row>
    <row r="2699" spans="1:19" x14ac:dyDescent="0.35">
      <c r="A2699" s="53">
        <v>41312</v>
      </c>
      <c r="B2699" s="15">
        <v>2013</v>
      </c>
      <c r="C2699" s="54">
        <v>7</v>
      </c>
      <c r="D2699" s="15">
        <v>2</v>
      </c>
      <c r="E2699" t="s">
        <v>123</v>
      </c>
      <c r="F2699">
        <v>1</v>
      </c>
      <c r="G2699" t="s">
        <v>1208</v>
      </c>
      <c r="H2699" s="56">
        <v>1853</v>
      </c>
      <c r="I2699"/>
      <c r="J2699" t="s">
        <v>87</v>
      </c>
      <c r="K2699">
        <v>67</v>
      </c>
      <c r="L2699">
        <f>K2699*2.54</f>
        <v>170.18</v>
      </c>
      <c r="M2699">
        <v>74</v>
      </c>
      <c r="N2699">
        <f>M2699*2.54</f>
        <v>187.96</v>
      </c>
      <c r="O2699">
        <v>1</v>
      </c>
      <c r="P2699" t="s">
        <v>101</v>
      </c>
      <c r="R2699"/>
    </row>
    <row r="2700" spans="1:19" x14ac:dyDescent="0.35">
      <c r="A2700" s="53">
        <v>41312</v>
      </c>
      <c r="B2700" s="15">
        <v>2013</v>
      </c>
      <c r="C2700" s="54">
        <v>7</v>
      </c>
      <c r="D2700" s="15">
        <v>2</v>
      </c>
      <c r="E2700" t="s">
        <v>123</v>
      </c>
      <c r="F2700">
        <v>1</v>
      </c>
      <c r="G2700"/>
      <c r="H2700" s="56"/>
      <c r="I2700"/>
      <c r="J2700" t="s">
        <v>87</v>
      </c>
      <c r="K2700">
        <v>71</v>
      </c>
      <c r="L2700">
        <f>K2700*2.54</f>
        <v>180.34</v>
      </c>
      <c r="M2700">
        <v>78</v>
      </c>
      <c r="N2700">
        <f>M2700*2.54</f>
        <v>198.12</v>
      </c>
      <c r="O2700">
        <v>1</v>
      </c>
      <c r="P2700" t="s">
        <v>99</v>
      </c>
      <c r="R2700" t="s">
        <v>129</v>
      </c>
    </row>
    <row r="2701" spans="1:19" x14ac:dyDescent="0.35">
      <c r="A2701" s="53">
        <v>41312</v>
      </c>
      <c r="B2701" s="15">
        <v>2013</v>
      </c>
      <c r="C2701" s="54">
        <v>7</v>
      </c>
      <c r="D2701" s="15">
        <v>2</v>
      </c>
      <c r="E2701" t="s">
        <v>94</v>
      </c>
      <c r="F2701">
        <v>1</v>
      </c>
      <c r="G2701"/>
      <c r="H2701"/>
      <c r="I2701"/>
      <c r="J2701" t="s">
        <v>87</v>
      </c>
      <c r="K2701">
        <v>67</v>
      </c>
      <c r="L2701">
        <f>K2701*2.54</f>
        <v>170.18</v>
      </c>
      <c r="M2701">
        <v>76</v>
      </c>
      <c r="N2701">
        <f>M2701*2.54</f>
        <v>193.04</v>
      </c>
      <c r="O2701">
        <v>1</v>
      </c>
      <c r="P2701" t="s">
        <v>101</v>
      </c>
      <c r="R2701"/>
    </row>
    <row r="2702" spans="1:19" x14ac:dyDescent="0.35">
      <c r="A2702" s="53">
        <v>41312</v>
      </c>
      <c r="B2702" s="15">
        <v>2013</v>
      </c>
      <c r="C2702" s="54">
        <v>7</v>
      </c>
      <c r="D2702" s="15">
        <v>2</v>
      </c>
      <c r="E2702" t="s">
        <v>94</v>
      </c>
      <c r="F2702">
        <v>1</v>
      </c>
      <c r="G2702"/>
      <c r="H2702"/>
      <c r="I2702"/>
      <c r="J2702" t="s">
        <v>86</v>
      </c>
      <c r="K2702">
        <v>69</v>
      </c>
      <c r="L2702">
        <f>K2702*2.54</f>
        <v>175.26</v>
      </c>
      <c r="M2702">
        <v>76</v>
      </c>
      <c r="N2702">
        <f>M2702*2.54</f>
        <v>193.04</v>
      </c>
      <c r="O2702">
        <v>1</v>
      </c>
      <c r="P2702" t="s">
        <v>101</v>
      </c>
      <c r="R2702"/>
    </row>
    <row r="2703" spans="1:19" x14ac:dyDescent="0.35">
      <c r="A2703" s="53">
        <v>41312</v>
      </c>
      <c r="B2703" s="15">
        <v>2013</v>
      </c>
      <c r="C2703" s="54">
        <v>7</v>
      </c>
      <c r="D2703" s="15">
        <v>2</v>
      </c>
      <c r="E2703" t="s">
        <v>94</v>
      </c>
      <c r="F2703">
        <v>1</v>
      </c>
      <c r="G2703"/>
      <c r="H2703"/>
      <c r="I2703"/>
      <c r="J2703" t="s">
        <v>86</v>
      </c>
      <c r="K2703">
        <v>68</v>
      </c>
      <c r="L2703">
        <f>K2703*2.54</f>
        <v>172.72</v>
      </c>
      <c r="M2703">
        <v>75</v>
      </c>
      <c r="N2703">
        <f>M2703*2.54</f>
        <v>190.5</v>
      </c>
      <c r="O2703">
        <v>1</v>
      </c>
      <c r="P2703" t="s">
        <v>101</v>
      </c>
      <c r="R2703"/>
    </row>
    <row r="2704" spans="1:19" x14ac:dyDescent="0.35">
      <c r="A2704" s="53">
        <v>41340</v>
      </c>
      <c r="B2704" s="15">
        <v>2013</v>
      </c>
      <c r="C2704" s="54">
        <v>7</v>
      </c>
      <c r="D2704" s="15">
        <v>3</v>
      </c>
      <c r="E2704" t="s">
        <v>1167</v>
      </c>
      <c r="F2704">
        <v>1</v>
      </c>
      <c r="G2704"/>
      <c r="H2704"/>
      <c r="I2704"/>
      <c r="J2704" t="s">
        <v>87</v>
      </c>
      <c r="K2704">
        <v>73</v>
      </c>
      <c r="L2704">
        <f>K2704*2.54</f>
        <v>185.42000000000002</v>
      </c>
      <c r="M2704">
        <v>82</v>
      </c>
      <c r="N2704">
        <f>M2704*2.54</f>
        <v>208.28</v>
      </c>
      <c r="O2704">
        <v>1</v>
      </c>
      <c r="P2704" t="s">
        <v>99</v>
      </c>
      <c r="R2704" t="s">
        <v>129</v>
      </c>
    </row>
    <row r="2705" spans="1:21" x14ac:dyDescent="0.35">
      <c r="A2705" s="53">
        <v>41340</v>
      </c>
      <c r="B2705" s="15">
        <v>2013</v>
      </c>
      <c r="C2705" s="54">
        <v>7</v>
      </c>
      <c r="D2705" s="15">
        <v>3</v>
      </c>
      <c r="E2705" t="s">
        <v>117</v>
      </c>
      <c r="F2705">
        <v>1</v>
      </c>
      <c r="G2705"/>
      <c r="H2705"/>
      <c r="I2705"/>
      <c r="J2705" t="s">
        <v>86</v>
      </c>
      <c r="K2705">
        <v>62</v>
      </c>
      <c r="L2705">
        <f>K2705*2.54</f>
        <v>157.47999999999999</v>
      </c>
      <c r="M2705">
        <v>69</v>
      </c>
      <c r="N2705">
        <f>M2705*2.54</f>
        <v>175.26</v>
      </c>
      <c r="O2705">
        <v>1</v>
      </c>
      <c r="P2705" t="s">
        <v>101</v>
      </c>
      <c r="R2705"/>
    </row>
    <row r="2706" spans="1:21" x14ac:dyDescent="0.35">
      <c r="A2706" s="53">
        <v>41340</v>
      </c>
      <c r="B2706" s="15">
        <v>2013</v>
      </c>
      <c r="C2706" s="54">
        <v>7</v>
      </c>
      <c r="D2706" s="15">
        <v>3</v>
      </c>
      <c r="E2706" t="s">
        <v>1206</v>
      </c>
      <c r="F2706">
        <v>1</v>
      </c>
      <c r="G2706"/>
      <c r="H2706"/>
      <c r="I2706"/>
      <c r="J2706" t="s">
        <v>87</v>
      </c>
      <c r="K2706">
        <v>64</v>
      </c>
      <c r="L2706">
        <f>K2706*2.54</f>
        <v>162.56</v>
      </c>
      <c r="M2706">
        <v>72</v>
      </c>
      <c r="N2706">
        <f>M2706*2.54</f>
        <v>182.88</v>
      </c>
      <c r="O2706">
        <v>1</v>
      </c>
      <c r="P2706" t="s">
        <v>101</v>
      </c>
      <c r="R2706"/>
    </row>
    <row r="2707" spans="1:21" x14ac:dyDescent="0.35">
      <c r="A2707" s="53">
        <v>41340</v>
      </c>
      <c r="B2707" s="15">
        <v>2013</v>
      </c>
      <c r="C2707" s="54">
        <v>7</v>
      </c>
      <c r="D2707" s="15">
        <v>3</v>
      </c>
      <c r="E2707" t="s">
        <v>1206</v>
      </c>
      <c r="F2707">
        <v>1</v>
      </c>
      <c r="G2707"/>
      <c r="H2707"/>
      <c r="I2707"/>
      <c r="J2707" t="s">
        <v>86</v>
      </c>
      <c r="K2707">
        <v>61</v>
      </c>
      <c r="L2707">
        <f>K2707*2.54</f>
        <v>154.94</v>
      </c>
      <c r="M2707">
        <v>67</v>
      </c>
      <c r="N2707">
        <f>M2707*2.54</f>
        <v>170.18</v>
      </c>
      <c r="O2707">
        <v>1</v>
      </c>
      <c r="P2707" t="s">
        <v>101</v>
      </c>
      <c r="R2707"/>
    </row>
    <row r="2708" spans="1:21" x14ac:dyDescent="0.35">
      <c r="A2708" s="53">
        <v>41340</v>
      </c>
      <c r="B2708" s="15">
        <v>2013</v>
      </c>
      <c r="C2708" s="54">
        <v>7</v>
      </c>
      <c r="D2708" s="15">
        <v>3</v>
      </c>
      <c r="E2708" t="s">
        <v>1206</v>
      </c>
      <c r="F2708">
        <v>1</v>
      </c>
      <c r="G2708"/>
      <c r="H2708"/>
      <c r="I2708"/>
      <c r="J2708" t="s">
        <v>86</v>
      </c>
      <c r="K2708">
        <v>63</v>
      </c>
      <c r="L2708">
        <f>K2708*2.54</f>
        <v>160.02000000000001</v>
      </c>
      <c r="M2708">
        <v>72</v>
      </c>
      <c r="N2708">
        <f>M2708*2.54</f>
        <v>182.88</v>
      </c>
      <c r="O2708">
        <v>1</v>
      </c>
      <c r="P2708" t="s">
        <v>101</v>
      </c>
      <c r="R2708"/>
    </row>
    <row r="2709" spans="1:21" x14ac:dyDescent="0.35">
      <c r="A2709" s="53">
        <v>41340</v>
      </c>
      <c r="B2709" s="15">
        <v>2013</v>
      </c>
      <c r="C2709" s="54">
        <v>7</v>
      </c>
      <c r="D2709" s="15">
        <v>3</v>
      </c>
      <c r="E2709" t="s">
        <v>94</v>
      </c>
      <c r="F2709">
        <v>1</v>
      </c>
      <c r="G2709"/>
      <c r="H2709"/>
      <c r="I2709"/>
      <c r="J2709" t="s">
        <v>86</v>
      </c>
      <c r="K2709">
        <v>68</v>
      </c>
      <c r="L2709">
        <f>K2709*2.54</f>
        <v>172.72</v>
      </c>
      <c r="M2709">
        <v>75</v>
      </c>
      <c r="N2709">
        <f>M2709*2.54</f>
        <v>190.5</v>
      </c>
      <c r="O2709">
        <v>1</v>
      </c>
      <c r="P2709" t="s">
        <v>101</v>
      </c>
      <c r="R2709"/>
    </row>
    <row r="2710" spans="1:21" x14ac:dyDescent="0.35">
      <c r="A2710" s="53">
        <v>41371</v>
      </c>
      <c r="B2710" s="15">
        <v>2013</v>
      </c>
      <c r="C2710" s="54">
        <v>7</v>
      </c>
      <c r="D2710" s="15">
        <v>4</v>
      </c>
      <c r="E2710" t="s">
        <v>1171</v>
      </c>
      <c r="F2710">
        <v>1</v>
      </c>
      <c r="G2710"/>
      <c r="H2710">
        <v>9</v>
      </c>
      <c r="I2710">
        <v>187288</v>
      </c>
      <c r="J2710" t="s">
        <v>87</v>
      </c>
      <c r="K2710">
        <v>65</v>
      </c>
      <c r="L2710">
        <f>K2710*2.54</f>
        <v>165.1</v>
      </c>
      <c r="M2710">
        <v>73</v>
      </c>
      <c r="N2710">
        <f>M2710*2.54</f>
        <v>185.42000000000002</v>
      </c>
      <c r="O2710">
        <v>0</v>
      </c>
      <c r="P2710" t="s">
        <v>102</v>
      </c>
      <c r="Q2710" t="s">
        <v>167</v>
      </c>
      <c r="R2710" t="s">
        <v>167</v>
      </c>
    </row>
    <row r="2711" spans="1:21" x14ac:dyDescent="0.35">
      <c r="A2711" s="53">
        <v>41371</v>
      </c>
      <c r="B2711" s="15">
        <v>2013</v>
      </c>
      <c r="C2711" s="54">
        <v>7</v>
      </c>
      <c r="D2711" s="15">
        <v>4</v>
      </c>
      <c r="E2711" t="s">
        <v>1171</v>
      </c>
      <c r="F2711">
        <v>1</v>
      </c>
      <c r="G2711"/>
      <c r="H2711"/>
      <c r="I2711"/>
      <c r="J2711" t="s">
        <v>87</v>
      </c>
      <c r="K2711">
        <v>74</v>
      </c>
      <c r="L2711">
        <f>K2711*2.54</f>
        <v>187.96</v>
      </c>
      <c r="M2711">
        <v>84</v>
      </c>
      <c r="N2711">
        <f>M2711*2.54</f>
        <v>213.36</v>
      </c>
      <c r="O2711">
        <v>1</v>
      </c>
      <c r="P2711" t="s">
        <v>101</v>
      </c>
      <c r="Q2711" t="s">
        <v>103</v>
      </c>
      <c r="R2711" t="s">
        <v>103</v>
      </c>
    </row>
    <row r="2712" spans="1:21" x14ac:dyDescent="0.35">
      <c r="A2712" s="53">
        <v>41371</v>
      </c>
      <c r="B2712" s="15">
        <v>2013</v>
      </c>
      <c r="C2712" s="54">
        <v>7</v>
      </c>
      <c r="D2712" s="15">
        <v>4</v>
      </c>
      <c r="E2712" t="s">
        <v>1171</v>
      </c>
      <c r="F2712">
        <v>1</v>
      </c>
      <c r="G2712"/>
      <c r="H2712"/>
      <c r="I2712"/>
      <c r="J2712" t="s">
        <v>87</v>
      </c>
      <c r="K2712">
        <v>70</v>
      </c>
      <c r="L2712">
        <f>K2712*2.54</f>
        <v>177.8</v>
      </c>
      <c r="M2712">
        <v>78</v>
      </c>
      <c r="N2712">
        <f>M2712*2.54</f>
        <v>198.12</v>
      </c>
      <c r="O2712">
        <v>1</v>
      </c>
      <c r="P2712" t="s">
        <v>101</v>
      </c>
      <c r="R2712"/>
    </row>
    <row r="2713" spans="1:21" x14ac:dyDescent="0.35">
      <c r="A2713" s="63">
        <v>41371</v>
      </c>
      <c r="B2713" s="64">
        <v>2013</v>
      </c>
      <c r="C2713" s="65">
        <v>7</v>
      </c>
      <c r="D2713" s="64">
        <v>4</v>
      </c>
      <c r="E2713" s="66" t="s">
        <v>119</v>
      </c>
      <c r="F2713">
        <v>1</v>
      </c>
      <c r="G2713" s="66"/>
      <c r="H2713" s="66">
        <v>5</v>
      </c>
      <c r="I2713" s="66">
        <v>187285</v>
      </c>
      <c r="J2713" s="66"/>
      <c r="K2713">
        <v>57</v>
      </c>
      <c r="L2713">
        <f>K2713*2.54</f>
        <v>144.78</v>
      </c>
      <c r="M2713">
        <v>63</v>
      </c>
      <c r="N2713">
        <f>M2713*2.54</f>
        <v>160.02000000000001</v>
      </c>
      <c r="O2713" s="66">
        <v>0</v>
      </c>
      <c r="P2713" s="66" t="s">
        <v>102</v>
      </c>
      <c r="Q2713" s="66"/>
      <c r="R2713" s="66" t="s">
        <v>1258</v>
      </c>
      <c r="S2713" s="66">
        <v>20130702</v>
      </c>
      <c r="T2713" s="66"/>
      <c r="U2713" s="66"/>
    </row>
    <row r="2714" spans="1:21" x14ac:dyDescent="0.35">
      <c r="A2714" s="53">
        <v>41371</v>
      </c>
      <c r="B2714" s="15">
        <v>2013</v>
      </c>
      <c r="C2714" s="54">
        <v>7</v>
      </c>
      <c r="D2714" s="15">
        <v>4</v>
      </c>
      <c r="E2714" t="s">
        <v>119</v>
      </c>
      <c r="F2714">
        <v>1</v>
      </c>
      <c r="G2714"/>
      <c r="H2714">
        <v>37345</v>
      </c>
      <c r="I2714">
        <v>187208</v>
      </c>
      <c r="J2714" t="s">
        <v>87</v>
      </c>
      <c r="K2714">
        <v>76</v>
      </c>
      <c r="L2714">
        <f>K2714*2.54</f>
        <v>193.04</v>
      </c>
      <c r="M2714">
        <v>88</v>
      </c>
      <c r="N2714">
        <f>M2714*2.54</f>
        <v>223.52</v>
      </c>
      <c r="O2714">
        <v>1</v>
      </c>
      <c r="P2714" t="s">
        <v>101</v>
      </c>
      <c r="R2714" t="s">
        <v>1259</v>
      </c>
      <c r="S2714">
        <v>20130516</v>
      </c>
    </row>
    <row r="2715" spans="1:21" x14ac:dyDescent="0.35">
      <c r="A2715" s="53">
        <v>41371</v>
      </c>
      <c r="B2715" s="15">
        <v>2013</v>
      </c>
      <c r="C2715" s="54">
        <v>7</v>
      </c>
      <c r="D2715" s="15">
        <v>4</v>
      </c>
      <c r="E2715" t="s">
        <v>117</v>
      </c>
      <c r="F2715">
        <v>1</v>
      </c>
      <c r="G2715"/>
      <c r="H2715">
        <v>11</v>
      </c>
      <c r="I2715">
        <v>187290</v>
      </c>
      <c r="J2715" t="s">
        <v>90</v>
      </c>
      <c r="K2715">
        <v>32</v>
      </c>
      <c r="L2715">
        <f>K2715*2.54</f>
        <v>81.28</v>
      </c>
      <c r="M2715">
        <v>37</v>
      </c>
      <c r="N2715">
        <f>M2715*2.54</f>
        <v>93.98</v>
      </c>
      <c r="O2715">
        <v>0</v>
      </c>
      <c r="P2715" t="s">
        <v>102</v>
      </c>
      <c r="R2715"/>
    </row>
    <row r="2716" spans="1:21" x14ac:dyDescent="0.35">
      <c r="A2716" s="53">
        <v>41371</v>
      </c>
      <c r="B2716" s="15">
        <v>2013</v>
      </c>
      <c r="C2716" s="54">
        <v>7</v>
      </c>
      <c r="D2716" s="15">
        <v>4</v>
      </c>
      <c r="E2716" t="s">
        <v>1206</v>
      </c>
      <c r="F2716">
        <v>1</v>
      </c>
      <c r="G2716"/>
      <c r="H2716">
        <v>10</v>
      </c>
      <c r="I2716">
        <v>187289</v>
      </c>
      <c r="J2716" t="s">
        <v>87</v>
      </c>
      <c r="K2716">
        <v>66</v>
      </c>
      <c r="L2716">
        <f>K2716*2.54</f>
        <v>167.64000000000001</v>
      </c>
      <c r="M2716">
        <v>74</v>
      </c>
      <c r="N2716">
        <f>M2716*2.54</f>
        <v>187.96</v>
      </c>
      <c r="O2716">
        <v>0</v>
      </c>
      <c r="P2716" t="s">
        <v>102</v>
      </c>
      <c r="Q2716" t="s">
        <v>167</v>
      </c>
      <c r="R2716" t="s">
        <v>167</v>
      </c>
    </row>
    <row r="2717" spans="1:21" x14ac:dyDescent="0.35">
      <c r="A2717" s="53">
        <v>41371</v>
      </c>
      <c r="B2717" s="15">
        <v>2013</v>
      </c>
      <c r="C2717" s="54">
        <v>7</v>
      </c>
      <c r="D2717" s="15">
        <v>4</v>
      </c>
      <c r="E2717" t="s">
        <v>1206</v>
      </c>
      <c r="F2717">
        <v>1</v>
      </c>
      <c r="G2717"/>
      <c r="H2717"/>
      <c r="I2717"/>
      <c r="J2717" t="s">
        <v>87</v>
      </c>
      <c r="K2717">
        <v>70</v>
      </c>
      <c r="L2717">
        <f>K2717*2.54</f>
        <v>177.8</v>
      </c>
      <c r="M2717">
        <v>78</v>
      </c>
      <c r="N2717">
        <f>M2717*2.54</f>
        <v>198.12</v>
      </c>
      <c r="O2717">
        <v>1</v>
      </c>
      <c r="P2717" t="s">
        <v>101</v>
      </c>
      <c r="R2717"/>
    </row>
    <row r="2718" spans="1:21" x14ac:dyDescent="0.35">
      <c r="A2718" s="53">
        <v>41371</v>
      </c>
      <c r="B2718" s="15">
        <v>2013</v>
      </c>
      <c r="C2718" s="54">
        <v>7</v>
      </c>
      <c r="D2718" s="15">
        <v>4</v>
      </c>
      <c r="E2718" t="s">
        <v>1206</v>
      </c>
      <c r="F2718">
        <v>1</v>
      </c>
      <c r="G2718"/>
      <c r="H2718"/>
      <c r="I2718"/>
      <c r="J2718" t="s">
        <v>87</v>
      </c>
      <c r="K2718">
        <v>80</v>
      </c>
      <c r="L2718">
        <f>K2718*2.54</f>
        <v>203.2</v>
      </c>
      <c r="M2718">
        <v>88</v>
      </c>
      <c r="N2718">
        <f>M2718*2.54</f>
        <v>223.52</v>
      </c>
      <c r="O2718">
        <v>1</v>
      </c>
      <c r="P2718" t="s">
        <v>101</v>
      </c>
      <c r="R2718"/>
    </row>
    <row r="2719" spans="1:21" x14ac:dyDescent="0.35">
      <c r="A2719" s="53">
        <v>41371</v>
      </c>
      <c r="B2719" s="15">
        <v>2013</v>
      </c>
      <c r="C2719" s="54">
        <v>7</v>
      </c>
      <c r="D2719" s="15">
        <v>4</v>
      </c>
      <c r="E2719" t="s">
        <v>1206</v>
      </c>
      <c r="F2719">
        <v>1</v>
      </c>
      <c r="G2719"/>
      <c r="H2719"/>
      <c r="I2719"/>
      <c r="J2719" t="s">
        <v>86</v>
      </c>
      <c r="K2719">
        <v>62</v>
      </c>
      <c r="L2719">
        <f>K2719*2.54</f>
        <v>157.47999999999999</v>
      </c>
      <c r="M2719">
        <v>69</v>
      </c>
      <c r="N2719">
        <f>M2719*2.54</f>
        <v>175.26</v>
      </c>
      <c r="O2719">
        <v>1</v>
      </c>
      <c r="P2719" t="s">
        <v>101</v>
      </c>
      <c r="R2719"/>
    </row>
    <row r="2720" spans="1:21" x14ac:dyDescent="0.35">
      <c r="A2720" s="53">
        <v>41371</v>
      </c>
      <c r="B2720" s="15">
        <v>2013</v>
      </c>
      <c r="C2720" s="54">
        <v>7</v>
      </c>
      <c r="D2720" s="15">
        <v>4</v>
      </c>
      <c r="E2720" t="s">
        <v>123</v>
      </c>
      <c r="F2720">
        <v>1</v>
      </c>
      <c r="G2720" t="s">
        <v>108</v>
      </c>
      <c r="H2720">
        <v>586</v>
      </c>
      <c r="I2720"/>
      <c r="J2720" t="s">
        <v>86</v>
      </c>
      <c r="K2720">
        <v>63</v>
      </c>
      <c r="L2720">
        <f>K2720*2.54</f>
        <v>160.02000000000001</v>
      </c>
      <c r="M2720">
        <v>71</v>
      </c>
      <c r="N2720">
        <f>M2720*2.54</f>
        <v>180.34</v>
      </c>
      <c r="O2720">
        <v>1</v>
      </c>
      <c r="P2720" t="s">
        <v>101</v>
      </c>
      <c r="R2720"/>
      <c r="S2720">
        <v>20090724</v>
      </c>
    </row>
    <row r="2721" spans="1:21" x14ac:dyDescent="0.35">
      <c r="A2721" s="53">
        <v>41371</v>
      </c>
      <c r="B2721" s="15">
        <v>2013</v>
      </c>
      <c r="C2721" s="54">
        <v>7</v>
      </c>
      <c r="D2721" s="15">
        <v>4</v>
      </c>
      <c r="E2721" t="s">
        <v>94</v>
      </c>
      <c r="F2721">
        <v>1</v>
      </c>
      <c r="G2721"/>
      <c r="H2721"/>
      <c r="I2721"/>
      <c r="J2721" t="s">
        <v>86</v>
      </c>
      <c r="K2721">
        <v>60</v>
      </c>
      <c r="L2721">
        <f>K2721*2.54</f>
        <v>152.4</v>
      </c>
      <c r="M2721">
        <v>69</v>
      </c>
      <c r="N2721">
        <f>M2721*2.54</f>
        <v>175.26</v>
      </c>
      <c r="O2721">
        <v>1</v>
      </c>
      <c r="P2721" t="s">
        <v>101</v>
      </c>
      <c r="R2721"/>
    </row>
    <row r="2722" spans="1:21" x14ac:dyDescent="0.35">
      <c r="A2722" s="53">
        <v>41371</v>
      </c>
      <c r="B2722" s="15">
        <v>2013</v>
      </c>
      <c r="C2722" s="54">
        <v>7</v>
      </c>
      <c r="D2722" s="15">
        <v>4</v>
      </c>
      <c r="E2722" t="s">
        <v>94</v>
      </c>
      <c r="F2722">
        <v>1</v>
      </c>
      <c r="G2722"/>
      <c r="H2722"/>
      <c r="I2722"/>
      <c r="J2722" t="s">
        <v>87</v>
      </c>
      <c r="K2722">
        <v>73</v>
      </c>
      <c r="L2722">
        <f>K2722*2.54</f>
        <v>185.42000000000002</v>
      </c>
      <c r="M2722">
        <v>81</v>
      </c>
      <c r="N2722">
        <f>M2722*2.54</f>
        <v>205.74</v>
      </c>
      <c r="O2722">
        <v>1</v>
      </c>
      <c r="P2722" t="s">
        <v>101</v>
      </c>
      <c r="R2722"/>
    </row>
    <row r="2723" spans="1:21" x14ac:dyDescent="0.35">
      <c r="A2723" s="53">
        <v>41371</v>
      </c>
      <c r="B2723" s="15">
        <v>2013</v>
      </c>
      <c r="C2723" s="54">
        <v>7</v>
      </c>
      <c r="D2723" s="15">
        <v>4</v>
      </c>
      <c r="E2723" t="s">
        <v>94</v>
      </c>
      <c r="F2723">
        <v>1</v>
      </c>
      <c r="G2723"/>
      <c r="H2723"/>
      <c r="I2723"/>
      <c r="J2723" t="s">
        <v>87</v>
      </c>
      <c r="K2723">
        <v>70</v>
      </c>
      <c r="L2723">
        <f>K2723*2.54</f>
        <v>177.8</v>
      </c>
      <c r="M2723">
        <v>78</v>
      </c>
      <c r="N2723">
        <f>M2723*2.54</f>
        <v>198.12</v>
      </c>
      <c r="O2723">
        <v>1</v>
      </c>
      <c r="P2723" t="s">
        <v>101</v>
      </c>
      <c r="R2723"/>
    </row>
    <row r="2724" spans="1:21" x14ac:dyDescent="0.35">
      <c r="A2724" s="53">
        <v>41401</v>
      </c>
      <c r="B2724" s="15">
        <v>2013</v>
      </c>
      <c r="C2724" s="54">
        <v>7</v>
      </c>
      <c r="D2724" s="15">
        <v>5</v>
      </c>
      <c r="E2724" t="s">
        <v>1171</v>
      </c>
      <c r="F2724">
        <v>1</v>
      </c>
      <c r="G2724"/>
      <c r="H2724"/>
      <c r="I2724"/>
      <c r="J2724" t="s">
        <v>87</v>
      </c>
      <c r="K2724">
        <v>69</v>
      </c>
      <c r="L2724">
        <f>K2724*2.54</f>
        <v>175.26</v>
      </c>
      <c r="M2724">
        <v>76</v>
      </c>
      <c r="N2724">
        <f>M2724*2.54</f>
        <v>193.04</v>
      </c>
      <c r="O2724">
        <v>1</v>
      </c>
      <c r="P2724" t="s">
        <v>101</v>
      </c>
      <c r="R2724"/>
    </row>
    <row r="2725" spans="1:21" x14ac:dyDescent="0.35">
      <c r="A2725" s="62">
        <v>41401</v>
      </c>
      <c r="B2725" s="60">
        <v>2013</v>
      </c>
      <c r="C2725" s="61">
        <v>7</v>
      </c>
      <c r="D2725" s="60">
        <v>5</v>
      </c>
      <c r="E2725" s="58" t="s">
        <v>119</v>
      </c>
      <c r="F2725">
        <v>1</v>
      </c>
      <c r="G2725" s="58"/>
      <c r="H2725" s="58">
        <v>2</v>
      </c>
      <c r="I2725" s="58">
        <v>187283</v>
      </c>
      <c r="J2725" s="58" t="s">
        <v>87</v>
      </c>
      <c r="K2725" s="58">
        <v>76</v>
      </c>
      <c r="L2725">
        <f>K2725*2.54</f>
        <v>193.04</v>
      </c>
      <c r="M2725" s="58">
        <v>87</v>
      </c>
      <c r="N2725">
        <f>M2725*2.54</f>
        <v>220.98</v>
      </c>
      <c r="O2725" s="58">
        <v>1</v>
      </c>
      <c r="P2725" s="58" t="s">
        <v>100</v>
      </c>
      <c r="Q2725" s="58"/>
      <c r="R2725" s="58"/>
      <c r="S2725" s="58">
        <v>20130626</v>
      </c>
      <c r="T2725" s="58"/>
      <c r="U2725" s="58"/>
    </row>
    <row r="2726" spans="1:21" x14ac:dyDescent="0.35">
      <c r="A2726" s="53">
        <v>41401</v>
      </c>
      <c r="B2726" s="15">
        <v>2013</v>
      </c>
      <c r="C2726" s="54">
        <v>7</v>
      </c>
      <c r="D2726" s="15">
        <v>5</v>
      </c>
      <c r="E2726" t="s">
        <v>119</v>
      </c>
      <c r="F2726">
        <v>1</v>
      </c>
      <c r="G2726"/>
      <c r="H2726">
        <v>14</v>
      </c>
      <c r="I2726">
        <v>187293</v>
      </c>
      <c r="J2726" t="s">
        <v>87</v>
      </c>
      <c r="K2726">
        <v>69</v>
      </c>
      <c r="L2726">
        <f>K2726*2.54</f>
        <v>175.26</v>
      </c>
      <c r="M2726">
        <v>76</v>
      </c>
      <c r="N2726">
        <f>M2726*2.54</f>
        <v>193.04</v>
      </c>
      <c r="O2726">
        <v>0</v>
      </c>
      <c r="P2726" t="s">
        <v>102</v>
      </c>
      <c r="R2726"/>
    </row>
    <row r="2727" spans="1:21" x14ac:dyDescent="0.35">
      <c r="A2727" s="53">
        <v>41401</v>
      </c>
      <c r="B2727" s="15">
        <v>2013</v>
      </c>
      <c r="C2727" s="54">
        <v>7</v>
      </c>
      <c r="D2727" s="15">
        <v>5</v>
      </c>
      <c r="E2727" t="s">
        <v>119</v>
      </c>
      <c r="F2727">
        <v>1</v>
      </c>
      <c r="G2727"/>
      <c r="H2727"/>
      <c r="I2727"/>
      <c r="J2727" t="s">
        <v>87</v>
      </c>
      <c r="K2727">
        <v>75</v>
      </c>
      <c r="L2727">
        <f>K2727*2.54</f>
        <v>190.5</v>
      </c>
      <c r="M2727">
        <v>83</v>
      </c>
      <c r="N2727">
        <f>M2727*2.54</f>
        <v>210.82</v>
      </c>
      <c r="O2727">
        <v>1</v>
      </c>
      <c r="P2727" t="s">
        <v>101</v>
      </c>
      <c r="R2727"/>
    </row>
    <row r="2728" spans="1:21" x14ac:dyDescent="0.35">
      <c r="A2728" s="53">
        <v>41401</v>
      </c>
      <c r="B2728" s="15">
        <v>2013</v>
      </c>
      <c r="C2728" s="54">
        <v>7</v>
      </c>
      <c r="D2728" s="15">
        <v>5</v>
      </c>
      <c r="E2728" t="s">
        <v>119</v>
      </c>
      <c r="F2728">
        <v>1</v>
      </c>
      <c r="G2728"/>
      <c r="H2728"/>
      <c r="I2728"/>
      <c r="J2728" t="s">
        <v>86</v>
      </c>
      <c r="K2728">
        <v>61</v>
      </c>
      <c r="L2728">
        <f>K2728*2.54</f>
        <v>154.94</v>
      </c>
      <c r="M2728">
        <v>69</v>
      </c>
      <c r="N2728">
        <f>M2728*2.54</f>
        <v>175.26</v>
      </c>
      <c r="O2728">
        <v>1</v>
      </c>
      <c r="P2728" t="s">
        <v>101</v>
      </c>
      <c r="R2728"/>
    </row>
    <row r="2729" spans="1:21" x14ac:dyDescent="0.35">
      <c r="A2729" s="53">
        <v>41401</v>
      </c>
      <c r="B2729" s="15">
        <v>2013</v>
      </c>
      <c r="C2729" s="54">
        <v>7</v>
      </c>
      <c r="D2729" s="15">
        <v>5</v>
      </c>
      <c r="E2729" t="s">
        <v>1167</v>
      </c>
      <c r="F2729">
        <v>1</v>
      </c>
      <c r="G2729" t="s">
        <v>108</v>
      </c>
      <c r="H2729">
        <v>332</v>
      </c>
      <c r="I2729">
        <v>187292</v>
      </c>
      <c r="J2729" t="s">
        <v>86</v>
      </c>
      <c r="K2729">
        <v>63</v>
      </c>
      <c r="L2729">
        <f>K2729*2.54</f>
        <v>160.02000000000001</v>
      </c>
      <c r="M2729">
        <v>70</v>
      </c>
      <c r="N2729">
        <f>M2729*2.54</f>
        <v>177.8</v>
      </c>
      <c r="O2729">
        <v>1</v>
      </c>
      <c r="P2729" t="s">
        <v>101</v>
      </c>
      <c r="R2729"/>
      <c r="S2729">
        <v>20100702</v>
      </c>
    </row>
    <row r="2730" spans="1:21" x14ac:dyDescent="0.35">
      <c r="A2730" s="53">
        <v>41401</v>
      </c>
      <c r="B2730" s="15">
        <v>2013</v>
      </c>
      <c r="C2730" s="54">
        <v>7</v>
      </c>
      <c r="D2730" s="15">
        <v>5</v>
      </c>
      <c r="E2730" t="s">
        <v>1167</v>
      </c>
      <c r="F2730">
        <v>1</v>
      </c>
      <c r="G2730"/>
      <c r="H2730"/>
      <c r="I2730"/>
      <c r="J2730" t="s">
        <v>87</v>
      </c>
      <c r="K2730">
        <v>65</v>
      </c>
      <c r="L2730">
        <f>K2730*2.54</f>
        <v>165.1</v>
      </c>
      <c r="M2730">
        <v>73</v>
      </c>
      <c r="N2730">
        <f>M2730*2.54</f>
        <v>185.42000000000002</v>
      </c>
      <c r="O2730">
        <v>1</v>
      </c>
      <c r="P2730" t="s">
        <v>101</v>
      </c>
      <c r="R2730"/>
    </row>
    <row r="2731" spans="1:21" x14ac:dyDescent="0.35">
      <c r="A2731" s="53">
        <v>41401</v>
      </c>
      <c r="B2731" s="15">
        <v>2013</v>
      </c>
      <c r="C2731" s="54">
        <v>7</v>
      </c>
      <c r="D2731" s="15">
        <v>5</v>
      </c>
      <c r="E2731" t="s">
        <v>117</v>
      </c>
      <c r="F2731">
        <v>1</v>
      </c>
      <c r="G2731"/>
      <c r="H2731" s="56"/>
      <c r="I2731"/>
      <c r="J2731" t="s">
        <v>87</v>
      </c>
      <c r="K2731">
        <v>69</v>
      </c>
      <c r="L2731">
        <f>K2731*2.54</f>
        <v>175.26</v>
      </c>
      <c r="M2731">
        <v>77</v>
      </c>
      <c r="N2731">
        <f>M2731*2.54</f>
        <v>195.58</v>
      </c>
      <c r="O2731">
        <v>1</v>
      </c>
      <c r="P2731" t="s">
        <v>101</v>
      </c>
      <c r="R2731"/>
    </row>
    <row r="2732" spans="1:21" x14ac:dyDescent="0.35">
      <c r="A2732" s="53">
        <v>41401</v>
      </c>
      <c r="B2732" s="15">
        <v>2013</v>
      </c>
      <c r="C2732" s="54">
        <v>7</v>
      </c>
      <c r="D2732" s="15">
        <v>5</v>
      </c>
      <c r="E2732" t="s">
        <v>117</v>
      </c>
      <c r="F2732">
        <v>1</v>
      </c>
      <c r="G2732"/>
      <c r="H2732"/>
      <c r="I2732"/>
      <c r="J2732" t="s">
        <v>86</v>
      </c>
      <c r="K2732">
        <v>63</v>
      </c>
      <c r="L2732">
        <f>K2732*2.54</f>
        <v>160.02000000000001</v>
      </c>
      <c r="M2732">
        <v>70</v>
      </c>
      <c r="N2732">
        <f>M2732*2.54</f>
        <v>177.8</v>
      </c>
      <c r="O2732">
        <v>1</v>
      </c>
      <c r="P2732" t="s">
        <v>101</v>
      </c>
      <c r="R2732"/>
    </row>
    <row r="2733" spans="1:21" x14ac:dyDescent="0.35">
      <c r="A2733" s="53">
        <v>41401</v>
      </c>
      <c r="B2733" s="15">
        <v>2013</v>
      </c>
      <c r="C2733" s="54">
        <v>7</v>
      </c>
      <c r="D2733" s="15">
        <v>5</v>
      </c>
      <c r="E2733" t="s">
        <v>117</v>
      </c>
      <c r="F2733">
        <v>1</v>
      </c>
      <c r="G2733"/>
      <c r="H2733"/>
      <c r="I2733"/>
      <c r="J2733" t="s">
        <v>86</v>
      </c>
      <c r="K2733">
        <v>66</v>
      </c>
      <c r="L2733">
        <f>K2733*2.54</f>
        <v>167.64000000000001</v>
      </c>
      <c r="M2733">
        <v>74</v>
      </c>
      <c r="N2733">
        <f>M2733*2.54</f>
        <v>187.96</v>
      </c>
      <c r="O2733">
        <v>1</v>
      </c>
      <c r="P2733" t="s">
        <v>101</v>
      </c>
      <c r="R2733"/>
    </row>
    <row r="2734" spans="1:21" x14ac:dyDescent="0.35">
      <c r="A2734" s="62">
        <v>41401</v>
      </c>
      <c r="B2734" s="60">
        <v>2013</v>
      </c>
      <c r="C2734" s="61">
        <v>7</v>
      </c>
      <c r="D2734" s="60">
        <v>5</v>
      </c>
      <c r="E2734" s="58" t="s">
        <v>1206</v>
      </c>
      <c r="F2734">
        <v>1</v>
      </c>
      <c r="G2734" s="58" t="s">
        <v>1219</v>
      </c>
      <c r="H2734" s="58">
        <v>16025</v>
      </c>
      <c r="I2734" s="58">
        <v>187277</v>
      </c>
      <c r="J2734" s="58" t="s">
        <v>87</v>
      </c>
      <c r="K2734">
        <v>70</v>
      </c>
      <c r="L2734">
        <f>K2734*2.54</f>
        <v>177.8</v>
      </c>
      <c r="M2734">
        <v>79</v>
      </c>
      <c r="N2734">
        <f>M2734*2.54</f>
        <v>200.66</v>
      </c>
      <c r="O2734" s="58">
        <v>0</v>
      </c>
      <c r="P2734" s="58" t="s">
        <v>102</v>
      </c>
      <c r="Q2734" s="58"/>
      <c r="R2734" s="58" t="s">
        <v>1260</v>
      </c>
      <c r="S2734" s="58">
        <v>20130625</v>
      </c>
      <c r="T2734" s="58"/>
      <c r="U2734" s="58"/>
    </row>
    <row r="2735" spans="1:21" x14ac:dyDescent="0.35">
      <c r="A2735" s="53">
        <v>41401</v>
      </c>
      <c r="B2735" s="15">
        <v>2013</v>
      </c>
      <c r="C2735" s="54">
        <v>7</v>
      </c>
      <c r="D2735" s="15">
        <v>5</v>
      </c>
      <c r="E2735" t="s">
        <v>1206</v>
      </c>
      <c r="F2735">
        <v>1</v>
      </c>
      <c r="G2735"/>
      <c r="H2735"/>
      <c r="I2735"/>
      <c r="J2735" t="s">
        <v>87</v>
      </c>
      <c r="K2735">
        <v>64</v>
      </c>
      <c r="L2735">
        <f>K2735*2.54</f>
        <v>162.56</v>
      </c>
      <c r="M2735">
        <v>72</v>
      </c>
      <c r="N2735">
        <f>M2735*2.54</f>
        <v>182.88</v>
      </c>
      <c r="O2735">
        <v>1</v>
      </c>
      <c r="P2735" t="s">
        <v>101</v>
      </c>
      <c r="R2735"/>
    </row>
    <row r="2736" spans="1:21" x14ac:dyDescent="0.35">
      <c r="A2736" s="53">
        <v>41401</v>
      </c>
      <c r="B2736" s="15">
        <v>2013</v>
      </c>
      <c r="C2736" s="54">
        <v>7</v>
      </c>
      <c r="D2736" s="15">
        <v>5</v>
      </c>
      <c r="E2736" t="s">
        <v>1206</v>
      </c>
      <c r="F2736">
        <v>1</v>
      </c>
      <c r="G2736"/>
      <c r="H2736"/>
      <c r="I2736"/>
      <c r="J2736" t="s">
        <v>87</v>
      </c>
      <c r="K2736">
        <v>72</v>
      </c>
      <c r="L2736">
        <f>K2736*2.54</f>
        <v>182.88</v>
      </c>
      <c r="M2736">
        <v>81</v>
      </c>
      <c r="N2736">
        <f>M2736*2.54</f>
        <v>205.74</v>
      </c>
      <c r="O2736">
        <v>1</v>
      </c>
      <c r="P2736" t="s">
        <v>101</v>
      </c>
      <c r="R2736"/>
    </row>
    <row r="2737" spans="1:21" x14ac:dyDescent="0.35">
      <c r="A2737" s="53">
        <v>41401</v>
      </c>
      <c r="B2737" s="15">
        <v>2013</v>
      </c>
      <c r="C2737" s="54">
        <v>7</v>
      </c>
      <c r="D2737" s="15">
        <v>5</v>
      </c>
      <c r="E2737" t="s">
        <v>1206</v>
      </c>
      <c r="F2737">
        <v>1</v>
      </c>
      <c r="G2737"/>
      <c r="H2737"/>
      <c r="I2737"/>
      <c r="J2737" t="s">
        <v>87</v>
      </c>
      <c r="K2737">
        <v>77</v>
      </c>
      <c r="L2737">
        <f>K2737*2.54</f>
        <v>195.58</v>
      </c>
      <c r="M2737">
        <v>87</v>
      </c>
      <c r="N2737">
        <f>M2737*2.54</f>
        <v>220.98</v>
      </c>
      <c r="O2737">
        <v>1</v>
      </c>
      <c r="P2737" t="s">
        <v>101</v>
      </c>
      <c r="R2737"/>
    </row>
    <row r="2738" spans="1:21" x14ac:dyDescent="0.35">
      <c r="A2738" s="53">
        <v>41401</v>
      </c>
      <c r="B2738" s="15">
        <v>2013</v>
      </c>
      <c r="C2738" s="54">
        <v>7</v>
      </c>
      <c r="D2738" s="15">
        <v>5</v>
      </c>
      <c r="E2738" t="s">
        <v>1206</v>
      </c>
      <c r="F2738">
        <v>1</v>
      </c>
      <c r="G2738"/>
      <c r="H2738"/>
      <c r="I2738"/>
      <c r="J2738" t="s">
        <v>87</v>
      </c>
      <c r="K2738">
        <v>78</v>
      </c>
      <c r="L2738">
        <f>K2738*2.54</f>
        <v>198.12</v>
      </c>
      <c r="M2738">
        <v>89</v>
      </c>
      <c r="N2738">
        <f>M2738*2.54</f>
        <v>226.06</v>
      </c>
      <c r="O2738">
        <v>1</v>
      </c>
      <c r="P2738" t="s">
        <v>101</v>
      </c>
      <c r="R2738"/>
    </row>
    <row r="2739" spans="1:21" x14ac:dyDescent="0.35">
      <c r="A2739" s="53">
        <v>41401</v>
      </c>
      <c r="B2739" s="15">
        <v>2013</v>
      </c>
      <c r="C2739" s="54">
        <v>7</v>
      </c>
      <c r="D2739" s="15">
        <v>5</v>
      </c>
      <c r="E2739" t="s">
        <v>123</v>
      </c>
      <c r="F2739">
        <v>1</v>
      </c>
      <c r="G2739"/>
      <c r="H2739">
        <v>12</v>
      </c>
      <c r="I2739">
        <v>187291</v>
      </c>
      <c r="J2739" t="s">
        <v>86</v>
      </c>
      <c r="K2739">
        <v>54</v>
      </c>
      <c r="L2739">
        <f>K2739*2.54</f>
        <v>137.16</v>
      </c>
      <c r="M2739">
        <v>62</v>
      </c>
      <c r="N2739">
        <f>M2739*2.54</f>
        <v>157.47999999999999</v>
      </c>
      <c r="O2739">
        <v>0</v>
      </c>
      <c r="P2739" t="s">
        <v>102</v>
      </c>
      <c r="R2739"/>
    </row>
    <row r="2740" spans="1:21" x14ac:dyDescent="0.35">
      <c r="A2740" s="53">
        <v>41401</v>
      </c>
      <c r="B2740" s="15">
        <v>2013</v>
      </c>
      <c r="C2740" s="54">
        <v>7</v>
      </c>
      <c r="D2740" s="15">
        <v>5</v>
      </c>
      <c r="E2740" t="s">
        <v>123</v>
      </c>
      <c r="F2740">
        <v>1</v>
      </c>
      <c r="G2740"/>
      <c r="H2740"/>
      <c r="I2740"/>
      <c r="J2740" t="s">
        <v>87</v>
      </c>
      <c r="K2740">
        <v>71</v>
      </c>
      <c r="L2740">
        <f>K2740*2.54</f>
        <v>180.34</v>
      </c>
      <c r="M2740">
        <v>79</v>
      </c>
      <c r="N2740">
        <f>M2740*2.54</f>
        <v>200.66</v>
      </c>
      <c r="O2740">
        <v>1</v>
      </c>
      <c r="P2740" t="s">
        <v>101</v>
      </c>
      <c r="R2740"/>
    </row>
    <row r="2741" spans="1:21" x14ac:dyDescent="0.35">
      <c r="A2741" s="62">
        <v>41401</v>
      </c>
      <c r="B2741" s="60">
        <v>2013</v>
      </c>
      <c r="C2741" s="61">
        <v>7</v>
      </c>
      <c r="D2741" s="60">
        <v>5</v>
      </c>
      <c r="E2741" s="58" t="s">
        <v>94</v>
      </c>
      <c r="F2741">
        <v>1</v>
      </c>
      <c r="G2741" s="58"/>
      <c r="H2741" s="58">
        <v>13</v>
      </c>
      <c r="I2741" s="67" t="s">
        <v>1261</v>
      </c>
      <c r="J2741" s="58" t="s">
        <v>86</v>
      </c>
      <c r="K2741" s="58">
        <v>58</v>
      </c>
      <c r="L2741">
        <f>K2741*2.54</f>
        <v>147.32</v>
      </c>
      <c r="M2741" s="58">
        <v>65</v>
      </c>
      <c r="N2741">
        <f>M2741*2.54</f>
        <v>165.1</v>
      </c>
      <c r="O2741" s="58">
        <v>0</v>
      </c>
      <c r="P2741" s="58" t="s">
        <v>102</v>
      </c>
      <c r="Q2741" s="58"/>
      <c r="R2741" s="58" t="s">
        <v>1262</v>
      </c>
      <c r="S2741" s="58" t="s">
        <v>1209</v>
      </c>
      <c r="T2741" s="58"/>
      <c r="U2741" s="58"/>
    </row>
    <row r="2742" spans="1:21" x14ac:dyDescent="0.35">
      <c r="A2742" s="53">
        <v>41432</v>
      </c>
      <c r="B2742" s="15">
        <v>2013</v>
      </c>
      <c r="C2742" s="54">
        <v>7</v>
      </c>
      <c r="D2742" s="15">
        <v>6</v>
      </c>
      <c r="E2742" t="s">
        <v>1171</v>
      </c>
      <c r="F2742">
        <v>1</v>
      </c>
      <c r="G2742"/>
      <c r="H2742"/>
      <c r="I2742"/>
      <c r="J2742" t="s">
        <v>87</v>
      </c>
      <c r="K2742">
        <v>70</v>
      </c>
      <c r="L2742">
        <f>K2742*2.54</f>
        <v>177.8</v>
      </c>
      <c r="M2742">
        <v>79</v>
      </c>
      <c r="N2742">
        <f>M2742*2.54</f>
        <v>200.66</v>
      </c>
      <c r="O2742">
        <v>1</v>
      </c>
      <c r="P2742" t="s">
        <v>101</v>
      </c>
      <c r="R2742"/>
    </row>
    <row r="2743" spans="1:21" x14ac:dyDescent="0.35">
      <c r="A2743" s="53">
        <v>41432</v>
      </c>
      <c r="B2743" s="15">
        <v>2013</v>
      </c>
      <c r="C2743" s="54">
        <v>7</v>
      </c>
      <c r="D2743" s="15">
        <v>6</v>
      </c>
      <c r="E2743" t="s">
        <v>119</v>
      </c>
      <c r="F2743">
        <v>1</v>
      </c>
      <c r="G2743"/>
      <c r="H2743">
        <v>18</v>
      </c>
      <c r="I2743">
        <v>186298</v>
      </c>
      <c r="J2743" t="s">
        <v>87</v>
      </c>
      <c r="K2743">
        <v>63</v>
      </c>
      <c r="L2743">
        <f>K2743*2.54</f>
        <v>160.02000000000001</v>
      </c>
      <c r="M2743">
        <v>72</v>
      </c>
      <c r="N2743">
        <f>M2743*2.54</f>
        <v>182.88</v>
      </c>
      <c r="O2743">
        <v>0</v>
      </c>
      <c r="P2743" t="s">
        <v>102</v>
      </c>
      <c r="R2743"/>
    </row>
    <row r="2744" spans="1:21" x14ac:dyDescent="0.35">
      <c r="A2744" s="53">
        <v>41432</v>
      </c>
      <c r="B2744" s="15">
        <v>2013</v>
      </c>
      <c r="C2744" s="54">
        <v>7</v>
      </c>
      <c r="D2744" s="15">
        <v>6</v>
      </c>
      <c r="E2744" t="s">
        <v>119</v>
      </c>
      <c r="F2744">
        <v>1</v>
      </c>
      <c r="G2744"/>
      <c r="H2744">
        <v>19</v>
      </c>
      <c r="I2744">
        <v>186299</v>
      </c>
      <c r="J2744" t="s">
        <v>90</v>
      </c>
      <c r="K2744">
        <v>28</v>
      </c>
      <c r="L2744">
        <f>K2744*2.54</f>
        <v>71.12</v>
      </c>
      <c r="M2744">
        <v>32</v>
      </c>
      <c r="N2744">
        <f>M2744*2.54</f>
        <v>81.28</v>
      </c>
      <c r="O2744">
        <v>0</v>
      </c>
      <c r="P2744" t="s">
        <v>102</v>
      </c>
      <c r="R2744"/>
    </row>
    <row r="2745" spans="1:21" x14ac:dyDescent="0.35">
      <c r="A2745" s="53">
        <v>41432</v>
      </c>
      <c r="B2745" s="15">
        <v>2013</v>
      </c>
      <c r="C2745" s="54">
        <v>7</v>
      </c>
      <c r="D2745" s="15">
        <v>6</v>
      </c>
      <c r="E2745" t="s">
        <v>119</v>
      </c>
      <c r="F2745">
        <v>1</v>
      </c>
      <c r="G2745"/>
      <c r="H2745"/>
      <c r="I2745"/>
      <c r="J2745" t="s">
        <v>86</v>
      </c>
      <c r="K2745">
        <v>62</v>
      </c>
      <c r="L2745">
        <f>K2745*2.54</f>
        <v>157.47999999999999</v>
      </c>
      <c r="M2745">
        <v>69</v>
      </c>
      <c r="N2745">
        <f>M2745*2.54</f>
        <v>175.26</v>
      </c>
      <c r="O2745">
        <v>1</v>
      </c>
      <c r="P2745" t="s">
        <v>101</v>
      </c>
      <c r="R2745"/>
    </row>
    <row r="2746" spans="1:21" x14ac:dyDescent="0.35">
      <c r="A2746" s="53">
        <v>41432</v>
      </c>
      <c r="B2746" s="15">
        <v>2013</v>
      </c>
      <c r="C2746" s="54">
        <v>7</v>
      </c>
      <c r="D2746" s="15">
        <v>6</v>
      </c>
      <c r="E2746" t="s">
        <v>119</v>
      </c>
      <c r="F2746">
        <v>1</v>
      </c>
      <c r="G2746"/>
      <c r="H2746"/>
      <c r="I2746"/>
      <c r="J2746" t="s">
        <v>87</v>
      </c>
      <c r="K2746">
        <v>79</v>
      </c>
      <c r="L2746">
        <f>K2746*2.54</f>
        <v>200.66</v>
      </c>
      <c r="M2746">
        <v>89</v>
      </c>
      <c r="N2746">
        <f>M2746*2.54</f>
        <v>226.06</v>
      </c>
      <c r="O2746">
        <v>1</v>
      </c>
      <c r="P2746" t="s">
        <v>101</v>
      </c>
      <c r="R2746"/>
    </row>
    <row r="2747" spans="1:21" x14ac:dyDescent="0.35">
      <c r="A2747" s="68">
        <v>41461</v>
      </c>
      <c r="B2747" s="15">
        <f>YEAR(A2747)</f>
        <v>2013</v>
      </c>
      <c r="C2747" s="13">
        <f>MONTH(A2747)</f>
        <v>7</v>
      </c>
      <c r="D2747" s="15">
        <f>DAY(A2747)</f>
        <v>6</v>
      </c>
      <c r="E2747" s="68" t="s">
        <v>1263</v>
      </c>
      <c r="F2747">
        <v>1</v>
      </c>
      <c r="G2747" s="68"/>
      <c r="H2747" s="56">
        <v>20</v>
      </c>
      <c r="I2747"/>
      <c r="J2747" t="s">
        <v>86</v>
      </c>
      <c r="K2747">
        <v>60</v>
      </c>
      <c r="L2747">
        <f>K2747*2.54</f>
        <v>152.4</v>
      </c>
      <c r="M2747">
        <v>69</v>
      </c>
      <c r="N2747">
        <f>M2747*2.54</f>
        <v>175.26</v>
      </c>
      <c r="O2747">
        <v>0</v>
      </c>
      <c r="P2747" t="s">
        <v>102</v>
      </c>
      <c r="R2747"/>
      <c r="S2747" t="e">
        <f>#REF!*2.54</f>
        <v>#REF!</v>
      </c>
      <c r="T2747">
        <v>60</v>
      </c>
      <c r="U2747">
        <f>T2747*2.54</f>
        <v>152.4</v>
      </c>
    </row>
    <row r="2748" spans="1:21" x14ac:dyDescent="0.35">
      <c r="A2748" s="68">
        <v>41461</v>
      </c>
      <c r="B2748" s="15">
        <f>YEAR(A2748)</f>
        <v>2013</v>
      </c>
      <c r="C2748" s="13">
        <f>MONTH(A2748)</f>
        <v>7</v>
      </c>
      <c r="D2748" s="15">
        <f>DAY(A2748)</f>
        <v>6</v>
      </c>
      <c r="E2748" s="68" t="s">
        <v>1263</v>
      </c>
      <c r="F2748">
        <v>1</v>
      </c>
      <c r="G2748" s="68"/>
      <c r="H2748"/>
      <c r="I2748"/>
      <c r="J2748" t="s">
        <v>87</v>
      </c>
      <c r="K2748">
        <v>86</v>
      </c>
      <c r="L2748">
        <f>K2748*2.54</f>
        <v>218.44</v>
      </c>
      <c r="M2748">
        <v>96</v>
      </c>
      <c r="N2748">
        <f>M2748*2.54</f>
        <v>243.84</v>
      </c>
      <c r="O2748">
        <v>1</v>
      </c>
      <c r="P2748" t="s">
        <v>101</v>
      </c>
      <c r="R2748"/>
    </row>
    <row r="2749" spans="1:21" x14ac:dyDescent="0.35">
      <c r="A2749" s="62">
        <v>41432</v>
      </c>
      <c r="B2749" s="60">
        <v>2013</v>
      </c>
      <c r="C2749" s="61">
        <v>7</v>
      </c>
      <c r="D2749" s="60">
        <v>6</v>
      </c>
      <c r="E2749" s="58" t="s">
        <v>1167</v>
      </c>
      <c r="F2749">
        <v>1</v>
      </c>
      <c r="G2749" s="58"/>
      <c r="H2749" s="58">
        <v>33398</v>
      </c>
      <c r="I2749" s="58">
        <v>187255</v>
      </c>
      <c r="J2749" s="58" t="s">
        <v>86</v>
      </c>
      <c r="K2749">
        <v>67</v>
      </c>
      <c r="L2749">
        <f>K2749*2.54</f>
        <v>170.18</v>
      </c>
      <c r="M2749">
        <v>77</v>
      </c>
      <c r="N2749">
        <f>M2749*2.54</f>
        <v>195.58</v>
      </c>
      <c r="O2749" s="58">
        <v>0</v>
      </c>
      <c r="P2749" s="58" t="s">
        <v>102</v>
      </c>
      <c r="Q2749" s="58"/>
      <c r="R2749" s="58" t="s">
        <v>1264</v>
      </c>
      <c r="S2749" s="58">
        <v>20130529</v>
      </c>
      <c r="T2749" s="58">
        <v>20130530</v>
      </c>
      <c r="U2749" s="58"/>
    </row>
    <row r="2750" spans="1:21" x14ac:dyDescent="0.35">
      <c r="A2750" s="53">
        <v>41432</v>
      </c>
      <c r="B2750" s="15">
        <v>2013</v>
      </c>
      <c r="C2750" s="54">
        <v>7</v>
      </c>
      <c r="D2750" s="15">
        <v>6</v>
      </c>
      <c r="E2750" t="s">
        <v>1167</v>
      </c>
      <c r="F2750">
        <v>1</v>
      </c>
      <c r="G2750"/>
      <c r="H2750"/>
      <c r="I2750"/>
      <c r="J2750" t="s">
        <v>87</v>
      </c>
      <c r="K2750">
        <v>72</v>
      </c>
      <c r="L2750">
        <f>K2750*2.54</f>
        <v>182.88</v>
      </c>
      <c r="M2750">
        <v>81</v>
      </c>
      <c r="N2750">
        <f>M2750*2.54</f>
        <v>205.74</v>
      </c>
      <c r="O2750">
        <v>1</v>
      </c>
      <c r="P2750" t="s">
        <v>101</v>
      </c>
      <c r="R2750"/>
    </row>
    <row r="2751" spans="1:21" x14ac:dyDescent="0.35">
      <c r="A2751" s="53">
        <v>41432</v>
      </c>
      <c r="B2751" s="15">
        <v>2013</v>
      </c>
      <c r="C2751" s="54">
        <v>7</v>
      </c>
      <c r="D2751" s="15">
        <v>6</v>
      </c>
      <c r="E2751" t="s">
        <v>117</v>
      </c>
      <c r="F2751">
        <v>1</v>
      </c>
      <c r="G2751"/>
      <c r="H2751">
        <v>16</v>
      </c>
      <c r="I2751">
        <v>186296</v>
      </c>
      <c r="J2751" t="s">
        <v>87</v>
      </c>
      <c r="K2751">
        <v>73</v>
      </c>
      <c r="L2751">
        <f>K2751*2.54</f>
        <v>185.42000000000002</v>
      </c>
      <c r="M2751">
        <v>82</v>
      </c>
      <c r="N2751">
        <f>M2751*2.54</f>
        <v>208.28</v>
      </c>
      <c r="O2751">
        <v>0</v>
      </c>
      <c r="P2751" t="s">
        <v>102</v>
      </c>
      <c r="Q2751" t="s">
        <v>103</v>
      </c>
      <c r="R2751" t="s">
        <v>103</v>
      </c>
    </row>
    <row r="2752" spans="1:21" x14ac:dyDescent="0.35">
      <c r="A2752" s="53">
        <v>41432</v>
      </c>
      <c r="B2752" s="15">
        <v>2013</v>
      </c>
      <c r="C2752" s="54">
        <v>7</v>
      </c>
      <c r="D2752" s="15">
        <v>6</v>
      </c>
      <c r="E2752" t="s">
        <v>117</v>
      </c>
      <c r="F2752">
        <v>1</v>
      </c>
      <c r="G2752"/>
      <c r="H2752">
        <v>17</v>
      </c>
      <c r="I2752">
        <v>186297</v>
      </c>
      <c r="J2752" t="s">
        <v>86</v>
      </c>
      <c r="K2752">
        <v>53</v>
      </c>
      <c r="L2752">
        <f>K2752*2.54</f>
        <v>134.62</v>
      </c>
      <c r="M2752">
        <v>60</v>
      </c>
      <c r="N2752">
        <f>M2752*2.54</f>
        <v>152.4</v>
      </c>
      <c r="O2752">
        <v>0</v>
      </c>
      <c r="P2752" t="s">
        <v>102</v>
      </c>
      <c r="R2752"/>
    </row>
    <row r="2753" spans="1:21" x14ac:dyDescent="0.35">
      <c r="A2753" s="53">
        <v>41432</v>
      </c>
      <c r="B2753" s="15">
        <v>2013</v>
      </c>
      <c r="C2753" s="54">
        <v>7</v>
      </c>
      <c r="D2753" s="15">
        <v>6</v>
      </c>
      <c r="E2753" t="s">
        <v>117</v>
      </c>
      <c r="F2753">
        <v>1</v>
      </c>
      <c r="G2753" t="s">
        <v>108</v>
      </c>
      <c r="H2753" s="56">
        <v>608</v>
      </c>
      <c r="I2753">
        <v>187295</v>
      </c>
      <c r="J2753" t="s">
        <v>86</v>
      </c>
      <c r="K2753">
        <v>60</v>
      </c>
      <c r="L2753">
        <f>K2753*2.54</f>
        <v>152.4</v>
      </c>
      <c r="M2753">
        <v>66</v>
      </c>
      <c r="N2753">
        <f>M2753*2.54</f>
        <v>167.64000000000001</v>
      </c>
      <c r="O2753">
        <v>0</v>
      </c>
      <c r="P2753" t="s">
        <v>102</v>
      </c>
      <c r="Q2753" t="s">
        <v>103</v>
      </c>
      <c r="R2753" t="s">
        <v>103</v>
      </c>
      <c r="S2753">
        <v>20090801</v>
      </c>
    </row>
    <row r="2754" spans="1:21" x14ac:dyDescent="0.35">
      <c r="A2754" s="53">
        <v>41432</v>
      </c>
      <c r="B2754" s="15">
        <v>2013</v>
      </c>
      <c r="C2754" s="54">
        <v>7</v>
      </c>
      <c r="D2754" s="15">
        <v>6</v>
      </c>
      <c r="E2754" t="s">
        <v>117</v>
      </c>
      <c r="F2754">
        <v>1</v>
      </c>
      <c r="G2754"/>
      <c r="H2754"/>
      <c r="I2754"/>
      <c r="J2754" t="s">
        <v>86</v>
      </c>
      <c r="K2754">
        <v>66</v>
      </c>
      <c r="L2754">
        <f>K2754*2.54</f>
        <v>167.64000000000001</v>
      </c>
      <c r="M2754">
        <v>72</v>
      </c>
      <c r="N2754">
        <f>M2754*2.54</f>
        <v>182.88</v>
      </c>
      <c r="O2754">
        <v>1</v>
      </c>
      <c r="P2754" t="s">
        <v>101</v>
      </c>
      <c r="R2754"/>
    </row>
    <row r="2755" spans="1:21" x14ac:dyDescent="0.35">
      <c r="A2755" s="53">
        <v>41432</v>
      </c>
      <c r="B2755" s="15">
        <v>2013</v>
      </c>
      <c r="C2755" s="54">
        <v>7</v>
      </c>
      <c r="D2755" s="15">
        <v>6</v>
      </c>
      <c r="E2755" t="s">
        <v>117</v>
      </c>
      <c r="F2755">
        <v>1</v>
      </c>
      <c r="G2755"/>
      <c r="H2755"/>
      <c r="I2755"/>
      <c r="J2755" t="s">
        <v>87</v>
      </c>
      <c r="K2755">
        <v>78</v>
      </c>
      <c r="L2755">
        <f>K2755*2.54</f>
        <v>198.12</v>
      </c>
      <c r="M2755">
        <v>85</v>
      </c>
      <c r="N2755">
        <f>M2755*2.54</f>
        <v>215.9</v>
      </c>
      <c r="O2755">
        <v>1</v>
      </c>
      <c r="P2755" t="s">
        <v>101</v>
      </c>
      <c r="R2755"/>
    </row>
    <row r="2756" spans="1:21" x14ac:dyDescent="0.35">
      <c r="A2756" s="53">
        <v>41432</v>
      </c>
      <c r="B2756" s="15">
        <v>2013</v>
      </c>
      <c r="C2756" s="54">
        <v>7</v>
      </c>
      <c r="D2756" s="15">
        <v>6</v>
      </c>
      <c r="E2756" t="s">
        <v>1206</v>
      </c>
      <c r="F2756">
        <v>1</v>
      </c>
      <c r="G2756"/>
      <c r="H2756"/>
      <c r="I2756"/>
      <c r="J2756" t="s">
        <v>87</v>
      </c>
      <c r="K2756">
        <v>73</v>
      </c>
      <c r="L2756">
        <f>K2756*2.54</f>
        <v>185.42000000000002</v>
      </c>
      <c r="M2756">
        <v>82</v>
      </c>
      <c r="N2756">
        <f>M2756*2.54</f>
        <v>208.28</v>
      </c>
      <c r="O2756">
        <v>1</v>
      </c>
      <c r="P2756" t="s">
        <v>101</v>
      </c>
      <c r="R2756"/>
    </row>
    <row r="2757" spans="1:21" x14ac:dyDescent="0.35">
      <c r="A2757" s="53">
        <v>41432</v>
      </c>
      <c r="B2757" s="15">
        <v>2013</v>
      </c>
      <c r="C2757" s="54">
        <v>7</v>
      </c>
      <c r="D2757" s="15">
        <v>6</v>
      </c>
      <c r="E2757" t="s">
        <v>123</v>
      </c>
      <c r="F2757">
        <v>1</v>
      </c>
      <c r="G2757"/>
      <c r="H2757" s="56">
        <v>37338</v>
      </c>
      <c r="I2757">
        <v>187201</v>
      </c>
      <c r="J2757" t="s">
        <v>87</v>
      </c>
      <c r="K2757">
        <v>64</v>
      </c>
      <c r="L2757">
        <f>K2757*2.54</f>
        <v>162.56</v>
      </c>
      <c r="M2757">
        <v>72</v>
      </c>
      <c r="N2757">
        <f>M2757*2.54</f>
        <v>182.88</v>
      </c>
      <c r="O2757">
        <v>0</v>
      </c>
      <c r="P2757" t="s">
        <v>102</v>
      </c>
      <c r="R2757"/>
      <c r="S2757">
        <v>20130513</v>
      </c>
    </row>
    <row r="2758" spans="1:21" x14ac:dyDescent="0.35">
      <c r="A2758" s="53">
        <v>41432</v>
      </c>
      <c r="B2758" s="15">
        <v>2013</v>
      </c>
      <c r="C2758" s="54">
        <v>7</v>
      </c>
      <c r="D2758" s="15">
        <v>6</v>
      </c>
      <c r="E2758" t="s">
        <v>123</v>
      </c>
      <c r="F2758">
        <v>1</v>
      </c>
      <c r="G2758"/>
      <c r="H2758"/>
      <c r="I2758"/>
      <c r="J2758" t="s">
        <v>87</v>
      </c>
      <c r="K2758">
        <v>66</v>
      </c>
      <c r="L2758">
        <f>K2758*2.54</f>
        <v>167.64000000000001</v>
      </c>
      <c r="M2758">
        <v>75</v>
      </c>
      <c r="N2758">
        <f>M2758*2.54</f>
        <v>190.5</v>
      </c>
      <c r="O2758">
        <v>1</v>
      </c>
      <c r="P2758" t="s">
        <v>99</v>
      </c>
      <c r="R2758" t="s">
        <v>129</v>
      </c>
    </row>
    <row r="2759" spans="1:21" x14ac:dyDescent="0.35">
      <c r="A2759" s="53">
        <v>41432</v>
      </c>
      <c r="B2759" s="15">
        <v>2013</v>
      </c>
      <c r="C2759" s="54">
        <v>7</v>
      </c>
      <c r="D2759" s="15">
        <v>6</v>
      </c>
      <c r="E2759" t="s">
        <v>94</v>
      </c>
      <c r="F2759">
        <v>1</v>
      </c>
      <c r="G2759"/>
      <c r="H2759">
        <v>15</v>
      </c>
      <c r="I2759">
        <v>187294</v>
      </c>
      <c r="J2759" t="s">
        <v>86</v>
      </c>
      <c r="K2759">
        <v>65</v>
      </c>
      <c r="L2759">
        <f>K2759*2.54</f>
        <v>165.1</v>
      </c>
      <c r="M2759">
        <v>74</v>
      </c>
      <c r="N2759">
        <f>M2759*2.54</f>
        <v>187.96</v>
      </c>
      <c r="O2759">
        <v>0</v>
      </c>
      <c r="P2759" t="s">
        <v>102</v>
      </c>
      <c r="R2759"/>
    </row>
    <row r="2760" spans="1:21" x14ac:dyDescent="0.35">
      <c r="A2760" s="53">
        <v>41432</v>
      </c>
      <c r="B2760" s="15">
        <v>2013</v>
      </c>
      <c r="C2760" s="54">
        <v>7</v>
      </c>
      <c r="D2760" s="15">
        <v>6</v>
      </c>
      <c r="E2760" t="s">
        <v>94</v>
      </c>
      <c r="F2760">
        <v>1</v>
      </c>
      <c r="G2760"/>
      <c r="H2760"/>
      <c r="I2760"/>
      <c r="J2760" t="s">
        <v>87</v>
      </c>
      <c r="K2760">
        <v>71</v>
      </c>
      <c r="L2760">
        <f>K2760*2.54</f>
        <v>180.34</v>
      </c>
      <c r="M2760">
        <v>80</v>
      </c>
      <c r="N2760">
        <f>M2760*2.54</f>
        <v>203.2</v>
      </c>
      <c r="O2760">
        <v>1</v>
      </c>
      <c r="P2760" t="s">
        <v>101</v>
      </c>
      <c r="R2760"/>
    </row>
    <row r="2761" spans="1:21" x14ac:dyDescent="0.35">
      <c r="A2761" s="53">
        <v>41462</v>
      </c>
      <c r="B2761" s="15">
        <v>2013</v>
      </c>
      <c r="C2761" s="54">
        <v>7</v>
      </c>
      <c r="D2761" s="15">
        <v>7</v>
      </c>
      <c r="E2761" t="s">
        <v>1171</v>
      </c>
      <c r="F2761">
        <v>1</v>
      </c>
      <c r="G2761"/>
      <c r="H2761"/>
      <c r="I2761"/>
      <c r="J2761" t="s">
        <v>87</v>
      </c>
      <c r="K2761">
        <v>74</v>
      </c>
      <c r="L2761">
        <f>K2761*2.54</f>
        <v>187.96</v>
      </c>
      <c r="M2761">
        <v>83</v>
      </c>
      <c r="N2761">
        <f>M2761*2.54</f>
        <v>210.82</v>
      </c>
      <c r="O2761">
        <v>1</v>
      </c>
      <c r="P2761" t="s">
        <v>101</v>
      </c>
      <c r="R2761"/>
    </row>
    <row r="2762" spans="1:21" x14ac:dyDescent="0.35">
      <c r="A2762" s="53">
        <v>41462</v>
      </c>
      <c r="B2762" s="15">
        <v>2013</v>
      </c>
      <c r="C2762" s="54">
        <v>7</v>
      </c>
      <c r="D2762" s="15">
        <v>7</v>
      </c>
      <c r="E2762" t="s">
        <v>119</v>
      </c>
      <c r="F2762">
        <v>1</v>
      </c>
      <c r="G2762"/>
      <c r="H2762"/>
      <c r="I2762"/>
      <c r="J2762" t="s">
        <v>87</v>
      </c>
      <c r="K2762">
        <v>75</v>
      </c>
      <c r="L2762">
        <f>K2762*2.54</f>
        <v>190.5</v>
      </c>
      <c r="M2762">
        <v>84</v>
      </c>
      <c r="N2762">
        <f>M2762*2.54</f>
        <v>213.36</v>
      </c>
      <c r="O2762">
        <v>1</v>
      </c>
      <c r="P2762" t="s">
        <v>101</v>
      </c>
      <c r="R2762"/>
    </row>
    <row r="2763" spans="1:21" x14ac:dyDescent="0.35">
      <c r="A2763" s="53">
        <v>41462</v>
      </c>
      <c r="B2763" s="15">
        <v>2013</v>
      </c>
      <c r="C2763" s="54">
        <v>7</v>
      </c>
      <c r="D2763" s="15">
        <v>7</v>
      </c>
      <c r="E2763" t="s">
        <v>1167</v>
      </c>
      <c r="F2763">
        <v>1</v>
      </c>
      <c r="G2763"/>
      <c r="H2763"/>
      <c r="I2763"/>
      <c r="J2763" t="s">
        <v>87</v>
      </c>
      <c r="K2763">
        <v>66</v>
      </c>
      <c r="L2763">
        <f>K2763*2.54</f>
        <v>167.64000000000001</v>
      </c>
      <c r="M2763">
        <v>75</v>
      </c>
      <c r="N2763">
        <f>M2763*2.54</f>
        <v>190.5</v>
      </c>
      <c r="O2763">
        <v>1</v>
      </c>
      <c r="P2763" t="s">
        <v>101</v>
      </c>
      <c r="R2763"/>
    </row>
    <row r="2764" spans="1:21" x14ac:dyDescent="0.35">
      <c r="A2764" s="69">
        <v>41462</v>
      </c>
      <c r="B2764" s="70">
        <v>2013</v>
      </c>
      <c r="C2764" s="71">
        <v>7</v>
      </c>
      <c r="D2764" s="70">
        <v>7</v>
      </c>
      <c r="E2764" s="34" t="s">
        <v>117</v>
      </c>
      <c r="F2764">
        <v>1</v>
      </c>
      <c r="G2764" s="34"/>
      <c r="H2764" s="34">
        <v>16</v>
      </c>
      <c r="I2764" s="34">
        <v>186296</v>
      </c>
      <c r="J2764" t="s">
        <v>87</v>
      </c>
      <c r="K2764">
        <v>73</v>
      </c>
      <c r="L2764">
        <f>K2764*2.54</f>
        <v>185.42000000000002</v>
      </c>
      <c r="M2764">
        <v>82</v>
      </c>
      <c r="N2764">
        <f>M2764*2.54</f>
        <v>208.28</v>
      </c>
      <c r="O2764" s="34">
        <v>0</v>
      </c>
      <c r="P2764" s="34" t="s">
        <v>102</v>
      </c>
      <c r="Q2764" s="34" t="s">
        <v>103</v>
      </c>
      <c r="R2764" s="34" t="s">
        <v>103</v>
      </c>
      <c r="S2764" s="34">
        <v>20130607</v>
      </c>
      <c r="T2764" s="34"/>
      <c r="U2764" s="34"/>
    </row>
    <row r="2765" spans="1:21" x14ac:dyDescent="0.35">
      <c r="A2765" s="53">
        <v>41462</v>
      </c>
      <c r="B2765" s="15">
        <v>2013</v>
      </c>
      <c r="C2765" s="54">
        <v>7</v>
      </c>
      <c r="D2765" s="15">
        <v>7</v>
      </c>
      <c r="E2765" t="s">
        <v>117</v>
      </c>
      <c r="F2765">
        <v>1</v>
      </c>
      <c r="G2765"/>
      <c r="H2765"/>
      <c r="I2765"/>
      <c r="J2765" t="s">
        <v>87</v>
      </c>
      <c r="K2765">
        <v>75</v>
      </c>
      <c r="L2765">
        <f>K2765*2.54</f>
        <v>190.5</v>
      </c>
      <c r="M2765">
        <v>85</v>
      </c>
      <c r="N2765">
        <f>M2765*2.54</f>
        <v>215.9</v>
      </c>
      <c r="O2765">
        <v>1</v>
      </c>
      <c r="P2765" t="s">
        <v>101</v>
      </c>
      <c r="R2765"/>
    </row>
    <row r="2766" spans="1:21" x14ac:dyDescent="0.35">
      <c r="A2766" s="53">
        <v>41462</v>
      </c>
      <c r="B2766" s="15">
        <v>2013</v>
      </c>
      <c r="C2766" s="54">
        <v>7</v>
      </c>
      <c r="D2766" s="15">
        <v>7</v>
      </c>
      <c r="E2766" t="s">
        <v>117</v>
      </c>
      <c r="F2766">
        <v>1</v>
      </c>
      <c r="G2766"/>
      <c r="H2766"/>
      <c r="I2766"/>
      <c r="J2766" t="s">
        <v>86</v>
      </c>
      <c r="K2766">
        <v>65</v>
      </c>
      <c r="L2766">
        <f>K2766*2.54</f>
        <v>165.1</v>
      </c>
      <c r="M2766">
        <v>73</v>
      </c>
      <c r="N2766">
        <f>M2766*2.54</f>
        <v>185.42000000000002</v>
      </c>
      <c r="O2766">
        <v>1</v>
      </c>
      <c r="P2766" t="s">
        <v>101</v>
      </c>
      <c r="R2766"/>
    </row>
    <row r="2767" spans="1:21" x14ac:dyDescent="0.35">
      <c r="A2767" s="53">
        <v>41462</v>
      </c>
      <c r="B2767" s="15">
        <v>2013</v>
      </c>
      <c r="C2767" s="54">
        <v>7</v>
      </c>
      <c r="D2767" s="15">
        <v>7</v>
      </c>
      <c r="E2767" t="s">
        <v>1183</v>
      </c>
      <c r="F2767">
        <v>1</v>
      </c>
      <c r="G2767"/>
      <c r="H2767"/>
      <c r="I2767"/>
      <c r="J2767" t="s">
        <v>87</v>
      </c>
      <c r="K2767">
        <v>74</v>
      </c>
      <c r="L2767">
        <f>K2767*2.54</f>
        <v>187.96</v>
      </c>
      <c r="M2767">
        <v>84</v>
      </c>
      <c r="N2767">
        <f>M2767*2.54</f>
        <v>213.36</v>
      </c>
      <c r="O2767">
        <v>1</v>
      </c>
      <c r="P2767" t="s">
        <v>101</v>
      </c>
      <c r="R2767"/>
    </row>
    <row r="2768" spans="1:21" x14ac:dyDescent="0.35">
      <c r="A2768" s="53">
        <v>41462</v>
      </c>
      <c r="B2768" s="15">
        <v>2013</v>
      </c>
      <c r="C2768" s="54">
        <v>7</v>
      </c>
      <c r="D2768" s="15">
        <v>7</v>
      </c>
      <c r="E2768" t="s">
        <v>1206</v>
      </c>
      <c r="F2768">
        <v>1</v>
      </c>
      <c r="G2768"/>
      <c r="H2768" s="34">
        <v>32870</v>
      </c>
      <c r="I2768"/>
      <c r="J2768" t="s">
        <v>87</v>
      </c>
      <c r="K2768" s="34">
        <v>64</v>
      </c>
      <c r="L2768">
        <f>K2768*2.54</f>
        <v>162.56</v>
      </c>
      <c r="M2768" s="34">
        <v>70</v>
      </c>
      <c r="N2768">
        <f>M2768*2.54</f>
        <v>177.8</v>
      </c>
      <c r="O2768">
        <v>0</v>
      </c>
      <c r="P2768" t="s">
        <v>102</v>
      </c>
      <c r="Q2768" t="s">
        <v>1265</v>
      </c>
      <c r="R2768" t="s">
        <v>1265</v>
      </c>
      <c r="S2768">
        <v>20130529</v>
      </c>
    </row>
    <row r="2769" spans="1:19" x14ac:dyDescent="0.35">
      <c r="A2769" s="53">
        <v>41462</v>
      </c>
      <c r="B2769" s="15">
        <v>2013</v>
      </c>
      <c r="C2769" s="54">
        <v>7</v>
      </c>
      <c r="D2769" s="15">
        <v>7</v>
      </c>
      <c r="E2769" t="s">
        <v>94</v>
      </c>
      <c r="F2769">
        <v>1</v>
      </c>
      <c r="G2769" t="s">
        <v>1208</v>
      </c>
      <c r="H2769">
        <v>2032</v>
      </c>
      <c r="I2769"/>
      <c r="J2769" t="s">
        <v>86</v>
      </c>
      <c r="K2769">
        <v>65</v>
      </c>
      <c r="L2769">
        <f>K2769*2.54</f>
        <v>165.1</v>
      </c>
      <c r="M2769">
        <v>73</v>
      </c>
      <c r="N2769">
        <f>M2769*2.54</f>
        <v>185.42000000000002</v>
      </c>
      <c r="O2769">
        <v>1</v>
      </c>
      <c r="P2769" t="s">
        <v>101</v>
      </c>
      <c r="R2769"/>
    </row>
    <row r="2770" spans="1:19" x14ac:dyDescent="0.35">
      <c r="A2770" s="53">
        <v>41462</v>
      </c>
      <c r="B2770" s="15">
        <v>2013</v>
      </c>
      <c r="C2770" s="54">
        <v>7</v>
      </c>
      <c r="D2770" s="15">
        <v>7</v>
      </c>
      <c r="E2770" t="s">
        <v>94</v>
      </c>
      <c r="F2770">
        <v>1</v>
      </c>
      <c r="G2770" t="s">
        <v>1228</v>
      </c>
      <c r="H2770">
        <v>3153</v>
      </c>
      <c r="I2770"/>
      <c r="J2770" t="s">
        <v>87</v>
      </c>
      <c r="K2770">
        <v>68</v>
      </c>
      <c r="L2770">
        <f>K2770*2.54</f>
        <v>172.72</v>
      </c>
      <c r="M2770">
        <v>75</v>
      </c>
      <c r="N2770">
        <f>M2770*2.54</f>
        <v>190.5</v>
      </c>
      <c r="O2770">
        <v>0</v>
      </c>
      <c r="P2770" t="s">
        <v>102</v>
      </c>
      <c r="Q2770" t="s">
        <v>103</v>
      </c>
      <c r="R2770" t="s">
        <v>103</v>
      </c>
      <c r="S2770" t="s">
        <v>1209</v>
      </c>
    </row>
    <row r="2771" spans="1:19" x14ac:dyDescent="0.35">
      <c r="A2771" s="53">
        <v>41493</v>
      </c>
      <c r="B2771" s="15">
        <v>2013</v>
      </c>
      <c r="C2771" s="54">
        <v>7</v>
      </c>
      <c r="D2771" s="15">
        <v>8</v>
      </c>
      <c r="E2771" t="s">
        <v>119</v>
      </c>
      <c r="F2771">
        <v>1</v>
      </c>
      <c r="G2771"/>
      <c r="H2771">
        <v>26</v>
      </c>
      <c r="I2771">
        <v>186305</v>
      </c>
      <c r="J2771" t="s">
        <v>87</v>
      </c>
      <c r="K2771">
        <v>71</v>
      </c>
      <c r="L2771">
        <f>K2771*2.54</f>
        <v>180.34</v>
      </c>
      <c r="M2771">
        <v>79</v>
      </c>
      <c r="N2771">
        <f>M2771*2.54</f>
        <v>200.66</v>
      </c>
      <c r="O2771">
        <v>0</v>
      </c>
      <c r="P2771" t="s">
        <v>102</v>
      </c>
      <c r="Q2771" t="s">
        <v>103</v>
      </c>
      <c r="R2771" t="s">
        <v>103</v>
      </c>
    </row>
    <row r="2772" spans="1:19" x14ac:dyDescent="0.35">
      <c r="A2772" s="53">
        <v>41493</v>
      </c>
      <c r="B2772" s="15">
        <v>2013</v>
      </c>
      <c r="C2772" s="54">
        <v>7</v>
      </c>
      <c r="D2772" s="15">
        <v>8</v>
      </c>
      <c r="E2772" t="s">
        <v>119</v>
      </c>
      <c r="F2772">
        <v>1</v>
      </c>
      <c r="G2772"/>
      <c r="H2772"/>
      <c r="I2772"/>
      <c r="J2772" t="s">
        <v>86</v>
      </c>
      <c r="K2772">
        <v>68</v>
      </c>
      <c r="L2772">
        <f>K2772*2.54</f>
        <v>172.72</v>
      </c>
      <c r="M2772">
        <v>75</v>
      </c>
      <c r="N2772">
        <f>M2772*2.54</f>
        <v>190.5</v>
      </c>
      <c r="O2772">
        <v>1</v>
      </c>
      <c r="P2772" t="s">
        <v>101</v>
      </c>
      <c r="Q2772" t="s">
        <v>1266</v>
      </c>
      <c r="R2772" t="s">
        <v>1266</v>
      </c>
    </row>
    <row r="2773" spans="1:19" x14ac:dyDescent="0.35">
      <c r="A2773" s="53">
        <v>41493</v>
      </c>
      <c r="B2773" s="15">
        <v>2013</v>
      </c>
      <c r="C2773" s="54">
        <v>7</v>
      </c>
      <c r="D2773" s="15">
        <v>8</v>
      </c>
      <c r="E2773" t="s">
        <v>1206</v>
      </c>
      <c r="F2773">
        <v>1</v>
      </c>
      <c r="G2773" t="s">
        <v>1267</v>
      </c>
      <c r="H2773">
        <v>2065</v>
      </c>
      <c r="I2773">
        <v>186304</v>
      </c>
      <c r="J2773" t="s">
        <v>87</v>
      </c>
      <c r="K2773">
        <v>78</v>
      </c>
      <c r="L2773">
        <f>K2773*2.54</f>
        <v>198.12</v>
      </c>
      <c r="M2773">
        <v>86</v>
      </c>
      <c r="N2773">
        <f>M2773*2.54</f>
        <v>218.44</v>
      </c>
      <c r="O2773">
        <v>0</v>
      </c>
      <c r="P2773" t="s">
        <v>102</v>
      </c>
      <c r="R2773" t="s">
        <v>1268</v>
      </c>
    </row>
    <row r="2774" spans="1:19" x14ac:dyDescent="0.35">
      <c r="A2774" s="53">
        <v>41493</v>
      </c>
      <c r="B2774" s="15">
        <v>2013</v>
      </c>
      <c r="C2774" s="54">
        <v>7</v>
      </c>
      <c r="D2774" s="15">
        <v>8</v>
      </c>
      <c r="E2774" t="s">
        <v>1206</v>
      </c>
      <c r="F2774">
        <v>1</v>
      </c>
      <c r="G2774"/>
      <c r="H2774"/>
      <c r="I2774"/>
      <c r="J2774" t="s">
        <v>87</v>
      </c>
      <c r="K2774">
        <v>74</v>
      </c>
      <c r="L2774">
        <f>K2774*2.54</f>
        <v>187.96</v>
      </c>
      <c r="M2774">
        <v>81</v>
      </c>
      <c r="N2774">
        <f>M2774*2.54</f>
        <v>205.74</v>
      </c>
      <c r="O2774">
        <v>1</v>
      </c>
      <c r="P2774" t="s">
        <v>101</v>
      </c>
      <c r="R2774"/>
    </row>
    <row r="2775" spans="1:19" x14ac:dyDescent="0.35">
      <c r="A2775" s="53">
        <v>41493</v>
      </c>
      <c r="B2775" s="15">
        <v>2013</v>
      </c>
      <c r="C2775" s="54">
        <v>7</v>
      </c>
      <c r="D2775" s="15">
        <v>8</v>
      </c>
      <c r="E2775" t="s">
        <v>1206</v>
      </c>
      <c r="F2775">
        <v>1</v>
      </c>
      <c r="G2775"/>
      <c r="H2775"/>
      <c r="I2775"/>
      <c r="J2775" t="s">
        <v>87</v>
      </c>
      <c r="K2775">
        <v>71</v>
      </c>
      <c r="L2775">
        <f>K2775*2.54</f>
        <v>180.34</v>
      </c>
      <c r="M2775">
        <v>78</v>
      </c>
      <c r="N2775">
        <f>M2775*2.54</f>
        <v>198.12</v>
      </c>
      <c r="O2775">
        <v>1</v>
      </c>
      <c r="P2775" t="s">
        <v>101</v>
      </c>
      <c r="R2775"/>
    </row>
    <row r="2776" spans="1:19" x14ac:dyDescent="0.35">
      <c r="A2776" s="53">
        <v>41493</v>
      </c>
      <c r="B2776" s="15">
        <v>2013</v>
      </c>
      <c r="C2776" s="54">
        <v>7</v>
      </c>
      <c r="D2776" s="15">
        <v>8</v>
      </c>
      <c r="E2776" t="s">
        <v>1206</v>
      </c>
      <c r="F2776">
        <v>1</v>
      </c>
      <c r="G2776"/>
      <c r="H2776"/>
      <c r="I2776"/>
      <c r="J2776" t="s">
        <v>86</v>
      </c>
      <c r="K2776">
        <v>77</v>
      </c>
      <c r="L2776">
        <f>K2776*2.54</f>
        <v>195.58</v>
      </c>
      <c r="M2776">
        <v>86</v>
      </c>
      <c r="N2776">
        <f>M2776*2.54</f>
        <v>218.44</v>
      </c>
      <c r="O2776">
        <v>1</v>
      </c>
      <c r="P2776" t="s">
        <v>101</v>
      </c>
      <c r="R2776"/>
    </row>
    <row r="2777" spans="1:19" x14ac:dyDescent="0.35">
      <c r="A2777" s="53">
        <v>41493</v>
      </c>
      <c r="B2777" s="15">
        <v>2013</v>
      </c>
      <c r="C2777" s="54">
        <v>7</v>
      </c>
      <c r="D2777" s="15">
        <v>8</v>
      </c>
      <c r="E2777" t="s">
        <v>123</v>
      </c>
      <c r="F2777">
        <v>1</v>
      </c>
      <c r="G2777"/>
      <c r="H2777" s="34">
        <v>23</v>
      </c>
      <c r="I2777">
        <v>186303</v>
      </c>
      <c r="J2777" t="s">
        <v>87</v>
      </c>
      <c r="K2777">
        <v>71</v>
      </c>
      <c r="L2777">
        <f>K2777*2.54</f>
        <v>180.34</v>
      </c>
      <c r="M2777">
        <v>80</v>
      </c>
      <c r="N2777">
        <f>M2777*2.54</f>
        <v>203.2</v>
      </c>
      <c r="O2777">
        <v>0</v>
      </c>
      <c r="P2777" t="s">
        <v>102</v>
      </c>
      <c r="Q2777" t="s">
        <v>103</v>
      </c>
      <c r="R2777" t="s">
        <v>103</v>
      </c>
    </row>
    <row r="2778" spans="1:19" x14ac:dyDescent="0.35">
      <c r="A2778" s="53">
        <v>41493</v>
      </c>
      <c r="B2778" s="15">
        <v>2013</v>
      </c>
      <c r="C2778" s="54">
        <v>7</v>
      </c>
      <c r="D2778" s="15">
        <v>8</v>
      </c>
      <c r="E2778" t="s">
        <v>123</v>
      </c>
      <c r="F2778">
        <v>1</v>
      </c>
      <c r="G2778"/>
      <c r="H2778"/>
      <c r="I2778"/>
      <c r="J2778" t="s">
        <v>86</v>
      </c>
      <c r="K2778">
        <v>63</v>
      </c>
      <c r="L2778">
        <f>K2778*2.54</f>
        <v>160.02000000000001</v>
      </c>
      <c r="M2778">
        <v>70</v>
      </c>
      <c r="N2778">
        <f>M2778*2.54</f>
        <v>177.8</v>
      </c>
      <c r="O2778">
        <v>1</v>
      </c>
      <c r="P2778" t="s">
        <v>101</v>
      </c>
      <c r="R2778" t="s">
        <v>1269</v>
      </c>
    </row>
    <row r="2779" spans="1:19" x14ac:dyDescent="0.35">
      <c r="A2779" s="53">
        <v>41493</v>
      </c>
      <c r="B2779" s="15">
        <v>2013</v>
      </c>
      <c r="C2779" s="54">
        <v>7</v>
      </c>
      <c r="D2779" s="15">
        <v>8</v>
      </c>
      <c r="E2779" t="s">
        <v>94</v>
      </c>
      <c r="F2779">
        <v>1</v>
      </c>
      <c r="G2779"/>
      <c r="H2779"/>
      <c r="I2779"/>
      <c r="J2779" t="s">
        <v>87</v>
      </c>
      <c r="K2779">
        <v>64</v>
      </c>
      <c r="L2779">
        <f>K2779*2.54</f>
        <v>162.56</v>
      </c>
      <c r="M2779">
        <v>71</v>
      </c>
      <c r="N2779">
        <f>M2779*2.54</f>
        <v>180.34</v>
      </c>
      <c r="O2779">
        <v>1</v>
      </c>
      <c r="P2779" t="s">
        <v>101</v>
      </c>
      <c r="R2779"/>
    </row>
    <row r="2780" spans="1:19" x14ac:dyDescent="0.35">
      <c r="A2780" s="53">
        <v>41493</v>
      </c>
      <c r="B2780" s="15">
        <v>2013</v>
      </c>
      <c r="C2780" s="54">
        <v>7</v>
      </c>
      <c r="D2780" s="15">
        <v>8</v>
      </c>
      <c r="E2780" t="s">
        <v>94</v>
      </c>
      <c r="F2780">
        <v>1</v>
      </c>
      <c r="G2780"/>
      <c r="H2780"/>
      <c r="I2780"/>
      <c r="J2780" t="s">
        <v>86</v>
      </c>
      <c r="K2780">
        <v>64</v>
      </c>
      <c r="L2780">
        <f>K2780*2.54</f>
        <v>162.56</v>
      </c>
      <c r="M2780">
        <v>72</v>
      </c>
      <c r="N2780">
        <f>M2780*2.54</f>
        <v>182.88</v>
      </c>
      <c r="O2780">
        <v>1</v>
      </c>
      <c r="P2780" t="s">
        <v>101</v>
      </c>
      <c r="R2780"/>
    </row>
    <row r="2781" spans="1:19" x14ac:dyDescent="0.35">
      <c r="A2781" s="53">
        <v>41493</v>
      </c>
      <c r="B2781" s="15">
        <v>2013</v>
      </c>
      <c r="C2781" s="54">
        <v>7</v>
      </c>
      <c r="D2781" s="15">
        <v>8</v>
      </c>
      <c r="E2781" t="s">
        <v>94</v>
      </c>
      <c r="F2781">
        <v>1</v>
      </c>
      <c r="G2781"/>
      <c r="H2781"/>
      <c r="I2781"/>
      <c r="J2781" t="s">
        <v>87</v>
      </c>
      <c r="K2781">
        <v>70</v>
      </c>
      <c r="L2781">
        <f>K2781*2.54</f>
        <v>177.8</v>
      </c>
      <c r="M2781">
        <v>78</v>
      </c>
      <c r="N2781">
        <f>M2781*2.54</f>
        <v>198.12</v>
      </c>
      <c r="O2781">
        <v>1</v>
      </c>
      <c r="P2781" t="s">
        <v>101</v>
      </c>
      <c r="R2781"/>
    </row>
    <row r="2782" spans="1:19" x14ac:dyDescent="0.35">
      <c r="A2782" s="53">
        <v>41524</v>
      </c>
      <c r="B2782" s="15">
        <v>2013</v>
      </c>
      <c r="C2782" s="54">
        <v>7</v>
      </c>
      <c r="D2782" s="15">
        <v>9</v>
      </c>
      <c r="E2782" t="s">
        <v>1171</v>
      </c>
      <c r="F2782">
        <v>1</v>
      </c>
      <c r="G2782"/>
      <c r="H2782">
        <v>9</v>
      </c>
      <c r="I2782">
        <v>187288</v>
      </c>
      <c r="J2782" t="s">
        <v>87</v>
      </c>
      <c r="K2782">
        <v>65</v>
      </c>
      <c r="L2782">
        <f>K2782*2.54</f>
        <v>165.1</v>
      </c>
      <c r="M2782">
        <v>73</v>
      </c>
      <c r="N2782">
        <f>M2782*2.54</f>
        <v>185.42000000000002</v>
      </c>
      <c r="O2782">
        <v>0</v>
      </c>
      <c r="P2782" t="s">
        <v>102</v>
      </c>
      <c r="Q2782" t="s">
        <v>103</v>
      </c>
      <c r="R2782" t="s">
        <v>103</v>
      </c>
      <c r="S2782">
        <v>20130702</v>
      </c>
    </row>
    <row r="2783" spans="1:19" x14ac:dyDescent="0.35">
      <c r="A2783" s="53">
        <v>41524</v>
      </c>
      <c r="B2783" s="15">
        <v>2013</v>
      </c>
      <c r="C2783" s="54">
        <v>7</v>
      </c>
      <c r="D2783" s="15">
        <v>9</v>
      </c>
      <c r="E2783" t="s">
        <v>1171</v>
      </c>
      <c r="F2783">
        <v>1</v>
      </c>
      <c r="G2783"/>
      <c r="H2783"/>
      <c r="I2783"/>
      <c r="J2783" t="s">
        <v>86</v>
      </c>
      <c r="K2783">
        <v>75</v>
      </c>
      <c r="L2783">
        <f>K2783*2.54</f>
        <v>190.5</v>
      </c>
      <c r="M2783">
        <v>83</v>
      </c>
      <c r="N2783">
        <f>M2783*2.54</f>
        <v>210.82</v>
      </c>
      <c r="O2783">
        <v>1</v>
      </c>
      <c r="P2783" t="s">
        <v>101</v>
      </c>
      <c r="R2783"/>
    </row>
    <row r="2784" spans="1:19" x14ac:dyDescent="0.35">
      <c r="A2784" s="53">
        <v>41524</v>
      </c>
      <c r="B2784" s="15">
        <v>2013</v>
      </c>
      <c r="C2784" s="54">
        <v>7</v>
      </c>
      <c r="D2784" s="15">
        <v>9</v>
      </c>
      <c r="E2784" t="s">
        <v>1171</v>
      </c>
      <c r="F2784">
        <v>1</v>
      </c>
      <c r="G2784"/>
      <c r="H2784"/>
      <c r="I2784"/>
      <c r="J2784" t="s">
        <v>87</v>
      </c>
      <c r="K2784">
        <v>70</v>
      </c>
      <c r="L2784">
        <f>K2784*2.54</f>
        <v>177.8</v>
      </c>
      <c r="M2784">
        <v>82</v>
      </c>
      <c r="N2784">
        <f>M2784*2.54</f>
        <v>208.28</v>
      </c>
      <c r="O2784">
        <v>1</v>
      </c>
      <c r="P2784" t="s">
        <v>101</v>
      </c>
      <c r="R2784"/>
    </row>
    <row r="2785" spans="1:21" x14ac:dyDescent="0.35">
      <c r="A2785" s="69">
        <v>41524</v>
      </c>
      <c r="B2785" s="70">
        <v>2013</v>
      </c>
      <c r="C2785" s="71">
        <v>7</v>
      </c>
      <c r="D2785" s="70">
        <v>9</v>
      </c>
      <c r="E2785" s="34" t="s">
        <v>119</v>
      </c>
      <c r="F2785">
        <v>1</v>
      </c>
      <c r="G2785" s="34"/>
      <c r="H2785" s="34">
        <v>1006</v>
      </c>
      <c r="I2785" s="34">
        <v>186306</v>
      </c>
      <c r="J2785" s="34" t="s">
        <v>86</v>
      </c>
      <c r="K2785" s="34">
        <v>52</v>
      </c>
      <c r="L2785">
        <f>K2785*2.54</f>
        <v>132.08000000000001</v>
      </c>
      <c r="M2785" s="34">
        <v>59</v>
      </c>
      <c r="N2785">
        <f>M2785*2.54</f>
        <v>149.86000000000001</v>
      </c>
      <c r="O2785" s="34">
        <v>0</v>
      </c>
      <c r="P2785" s="34" t="s">
        <v>102</v>
      </c>
      <c r="Q2785" s="34"/>
      <c r="R2785" s="34"/>
      <c r="S2785" s="34"/>
      <c r="T2785" s="34"/>
      <c r="U2785" s="34"/>
    </row>
    <row r="2786" spans="1:21" x14ac:dyDescent="0.35">
      <c r="A2786" s="69">
        <v>41524</v>
      </c>
      <c r="B2786" s="70">
        <v>2013</v>
      </c>
      <c r="C2786" s="71">
        <v>7</v>
      </c>
      <c r="D2786" s="70">
        <v>9</v>
      </c>
      <c r="E2786" s="34" t="s">
        <v>119</v>
      </c>
      <c r="F2786">
        <v>1</v>
      </c>
      <c r="G2786" s="34"/>
      <c r="H2786" s="34">
        <v>32870</v>
      </c>
      <c r="I2786" s="34">
        <v>187259</v>
      </c>
      <c r="J2786" s="34" t="s">
        <v>86</v>
      </c>
      <c r="K2786" s="34">
        <v>64</v>
      </c>
      <c r="L2786">
        <f>K2786*2.54</f>
        <v>162.56</v>
      </c>
      <c r="M2786" s="34">
        <v>70</v>
      </c>
      <c r="N2786">
        <f>M2786*2.54</f>
        <v>177.8</v>
      </c>
      <c r="O2786" s="34">
        <v>0</v>
      </c>
      <c r="P2786" s="34" t="s">
        <v>102</v>
      </c>
      <c r="Q2786" s="34"/>
      <c r="R2786" s="34"/>
      <c r="S2786" s="34">
        <v>20130529</v>
      </c>
      <c r="T2786" s="34">
        <v>20130707</v>
      </c>
      <c r="U2786" s="34"/>
    </row>
    <row r="2787" spans="1:21" x14ac:dyDescent="0.35">
      <c r="A2787" s="69">
        <v>41524</v>
      </c>
      <c r="B2787" s="70">
        <v>2013</v>
      </c>
      <c r="C2787" s="71">
        <v>7</v>
      </c>
      <c r="D2787" s="70">
        <v>9</v>
      </c>
      <c r="E2787" s="34" t="s">
        <v>119</v>
      </c>
      <c r="F2787">
        <v>1</v>
      </c>
      <c r="G2787" s="34"/>
      <c r="H2787" s="34">
        <v>33326</v>
      </c>
      <c r="I2787" s="34">
        <v>187216</v>
      </c>
      <c r="J2787" s="34" t="s">
        <v>87</v>
      </c>
      <c r="K2787" s="34">
        <v>65</v>
      </c>
      <c r="L2787">
        <f>K2787*2.54</f>
        <v>165.1</v>
      </c>
      <c r="M2787" s="34">
        <v>72</v>
      </c>
      <c r="N2787">
        <f>M2787*2.54</f>
        <v>182.88</v>
      </c>
      <c r="O2787" s="34">
        <v>1</v>
      </c>
      <c r="P2787" s="34" t="s">
        <v>101</v>
      </c>
      <c r="Q2787" s="34"/>
      <c r="R2787" s="34"/>
      <c r="S2787" s="34">
        <v>20130524</v>
      </c>
      <c r="T2787" s="34"/>
      <c r="U2787" s="34"/>
    </row>
    <row r="2788" spans="1:21" x14ac:dyDescent="0.35">
      <c r="A2788" s="69">
        <v>41524</v>
      </c>
      <c r="B2788" s="70">
        <v>2013</v>
      </c>
      <c r="C2788" s="71">
        <v>7</v>
      </c>
      <c r="D2788" s="70">
        <v>9</v>
      </c>
      <c r="E2788" s="34" t="s">
        <v>119</v>
      </c>
      <c r="F2788">
        <v>1</v>
      </c>
      <c r="G2788" s="34"/>
      <c r="H2788" s="34"/>
      <c r="I2788" s="34"/>
      <c r="J2788" s="34" t="s">
        <v>86</v>
      </c>
      <c r="K2788" s="34">
        <v>65</v>
      </c>
      <c r="L2788">
        <f>K2788*2.54</f>
        <v>165.1</v>
      </c>
      <c r="M2788" s="34">
        <v>74</v>
      </c>
      <c r="N2788">
        <f>M2788*2.54</f>
        <v>187.96</v>
      </c>
      <c r="O2788" s="34">
        <v>1</v>
      </c>
      <c r="P2788" s="34" t="s">
        <v>101</v>
      </c>
      <c r="Q2788" s="34"/>
      <c r="R2788" s="34"/>
      <c r="S2788" s="34"/>
      <c r="T2788" s="34"/>
      <c r="U2788" s="34"/>
    </row>
    <row r="2789" spans="1:21" x14ac:dyDescent="0.35">
      <c r="A2789" s="53">
        <v>41524</v>
      </c>
      <c r="B2789" s="15">
        <v>2013</v>
      </c>
      <c r="C2789" s="54">
        <v>7</v>
      </c>
      <c r="D2789" s="15">
        <v>9</v>
      </c>
      <c r="E2789" t="s">
        <v>117</v>
      </c>
      <c r="F2789">
        <v>1</v>
      </c>
      <c r="G2789"/>
      <c r="H2789"/>
      <c r="I2789"/>
      <c r="J2789" t="s">
        <v>87</v>
      </c>
      <c r="K2789">
        <v>78</v>
      </c>
      <c r="L2789">
        <f>K2789*2.54</f>
        <v>198.12</v>
      </c>
      <c r="M2789">
        <v>86</v>
      </c>
      <c r="N2789">
        <f>M2789*2.54</f>
        <v>218.44</v>
      </c>
      <c r="O2789">
        <v>1</v>
      </c>
      <c r="P2789" t="s">
        <v>101</v>
      </c>
      <c r="R2789"/>
    </row>
    <row r="2790" spans="1:21" x14ac:dyDescent="0.35">
      <c r="A2790" s="69">
        <v>41524</v>
      </c>
      <c r="B2790" s="70">
        <v>2013</v>
      </c>
      <c r="C2790" s="71">
        <v>7</v>
      </c>
      <c r="D2790" s="70">
        <v>9</v>
      </c>
      <c r="E2790" s="34" t="s">
        <v>1206</v>
      </c>
      <c r="F2790">
        <v>1</v>
      </c>
      <c r="G2790" s="34" t="s">
        <v>1267</v>
      </c>
      <c r="H2790" s="34">
        <v>2065</v>
      </c>
      <c r="I2790" s="34">
        <v>186304</v>
      </c>
      <c r="J2790" s="34" t="s">
        <v>87</v>
      </c>
      <c r="K2790" s="34">
        <v>78</v>
      </c>
      <c r="L2790">
        <f>K2790*2.54</f>
        <v>198.12</v>
      </c>
      <c r="M2790" s="34">
        <v>86</v>
      </c>
      <c r="N2790">
        <f>M2790*2.54</f>
        <v>218.44</v>
      </c>
      <c r="O2790" s="34">
        <v>0</v>
      </c>
      <c r="P2790" s="34" t="s">
        <v>102</v>
      </c>
      <c r="Q2790" s="34"/>
      <c r="R2790" s="34" t="s">
        <v>1268</v>
      </c>
      <c r="S2790" s="34" t="s">
        <v>1270</v>
      </c>
      <c r="T2790" s="73">
        <v>41493</v>
      </c>
      <c r="U2790" s="34"/>
    </row>
    <row r="2791" spans="1:21" x14ac:dyDescent="0.35">
      <c r="A2791" s="53">
        <v>41524</v>
      </c>
      <c r="B2791" s="15">
        <v>2013</v>
      </c>
      <c r="C2791" s="54">
        <v>7</v>
      </c>
      <c r="D2791" s="15">
        <v>9</v>
      </c>
      <c r="E2791" t="s">
        <v>1206</v>
      </c>
      <c r="F2791">
        <v>1</v>
      </c>
      <c r="G2791"/>
      <c r="H2791"/>
      <c r="I2791"/>
      <c r="J2791" t="s">
        <v>87</v>
      </c>
      <c r="K2791">
        <v>69</v>
      </c>
      <c r="L2791">
        <f>K2791*2.54</f>
        <v>175.26</v>
      </c>
      <c r="M2791">
        <v>78</v>
      </c>
      <c r="N2791">
        <f>M2791*2.54</f>
        <v>198.12</v>
      </c>
      <c r="O2791">
        <v>1</v>
      </c>
      <c r="P2791" t="s">
        <v>101</v>
      </c>
      <c r="R2791"/>
    </row>
    <row r="2792" spans="1:21" x14ac:dyDescent="0.35">
      <c r="A2792" s="53">
        <v>41524</v>
      </c>
      <c r="B2792" s="15">
        <v>2013</v>
      </c>
      <c r="C2792" s="54">
        <v>7</v>
      </c>
      <c r="D2792" s="15">
        <v>9</v>
      </c>
      <c r="E2792" t="s">
        <v>1206</v>
      </c>
      <c r="F2792">
        <v>1</v>
      </c>
      <c r="G2792"/>
      <c r="H2792"/>
      <c r="I2792"/>
      <c r="J2792" t="s">
        <v>86</v>
      </c>
      <c r="K2792">
        <v>64</v>
      </c>
      <c r="L2792">
        <f>K2792*2.54</f>
        <v>162.56</v>
      </c>
      <c r="M2792">
        <v>72</v>
      </c>
      <c r="N2792">
        <f>M2792*2.54</f>
        <v>182.88</v>
      </c>
      <c r="O2792">
        <v>1</v>
      </c>
      <c r="P2792" t="s">
        <v>101</v>
      </c>
      <c r="R2792"/>
    </row>
    <row r="2793" spans="1:21" x14ac:dyDescent="0.35">
      <c r="A2793" s="53">
        <v>41524</v>
      </c>
      <c r="B2793" s="15">
        <v>2013</v>
      </c>
      <c r="C2793" s="54">
        <v>7</v>
      </c>
      <c r="D2793" s="15">
        <v>9</v>
      </c>
      <c r="E2793" t="s">
        <v>94</v>
      </c>
      <c r="F2793">
        <v>1</v>
      </c>
      <c r="G2793"/>
      <c r="H2793"/>
      <c r="I2793"/>
      <c r="J2793" t="s">
        <v>87</v>
      </c>
      <c r="K2793">
        <v>75</v>
      </c>
      <c r="L2793">
        <f>K2793*2.54</f>
        <v>190.5</v>
      </c>
      <c r="M2793">
        <v>84</v>
      </c>
      <c r="N2793">
        <f>M2793*2.54</f>
        <v>213.36</v>
      </c>
      <c r="O2793">
        <v>1</v>
      </c>
      <c r="P2793" t="s">
        <v>101</v>
      </c>
      <c r="Q2793" t="s">
        <v>103</v>
      </c>
      <c r="R2793" t="s">
        <v>103</v>
      </c>
    </row>
    <row r="2794" spans="1:21" x14ac:dyDescent="0.35">
      <c r="A2794" s="53">
        <v>41554</v>
      </c>
      <c r="B2794" s="15">
        <v>2013</v>
      </c>
      <c r="C2794" s="54">
        <v>7</v>
      </c>
      <c r="D2794" s="15">
        <v>10</v>
      </c>
      <c r="E2794" t="s">
        <v>1171</v>
      </c>
      <c r="F2794">
        <v>1</v>
      </c>
      <c r="G2794"/>
      <c r="H2794">
        <v>9</v>
      </c>
      <c r="I2794">
        <v>187288</v>
      </c>
      <c r="J2794" t="s">
        <v>87</v>
      </c>
      <c r="K2794">
        <v>65</v>
      </c>
      <c r="L2794">
        <f>K2794*2.54</f>
        <v>165.1</v>
      </c>
      <c r="M2794">
        <v>73</v>
      </c>
      <c r="N2794">
        <f>M2794*2.54</f>
        <v>185.42000000000002</v>
      </c>
      <c r="O2794">
        <v>1</v>
      </c>
      <c r="P2794" t="s">
        <v>99</v>
      </c>
      <c r="R2794" t="s">
        <v>129</v>
      </c>
      <c r="S2794">
        <v>20130702</v>
      </c>
      <c r="T2794">
        <v>20130704</v>
      </c>
    </row>
    <row r="2795" spans="1:21" x14ac:dyDescent="0.35">
      <c r="A2795" s="53">
        <v>41554</v>
      </c>
      <c r="B2795" s="15">
        <v>2013</v>
      </c>
      <c r="C2795" s="54">
        <v>7</v>
      </c>
      <c r="D2795" s="15">
        <v>10</v>
      </c>
      <c r="E2795" t="s">
        <v>1171</v>
      </c>
      <c r="F2795">
        <v>1</v>
      </c>
      <c r="G2795"/>
      <c r="H2795" s="56">
        <v>49</v>
      </c>
      <c r="I2795">
        <v>186307</v>
      </c>
      <c r="J2795" t="s">
        <v>86</v>
      </c>
      <c r="K2795">
        <v>57</v>
      </c>
      <c r="L2795">
        <f>K2795*2.54</f>
        <v>144.78</v>
      </c>
      <c r="M2795">
        <v>64</v>
      </c>
      <c r="N2795">
        <f>M2795*2.54</f>
        <v>162.56</v>
      </c>
      <c r="O2795">
        <v>0</v>
      </c>
      <c r="P2795" t="s">
        <v>102</v>
      </c>
      <c r="R2795"/>
    </row>
    <row r="2796" spans="1:21" x14ac:dyDescent="0.35">
      <c r="A2796" s="69">
        <v>41554</v>
      </c>
      <c r="B2796" s="70">
        <v>2013</v>
      </c>
      <c r="C2796" s="71">
        <v>7</v>
      </c>
      <c r="D2796" s="70">
        <v>10</v>
      </c>
      <c r="E2796" s="34" t="s">
        <v>1171</v>
      </c>
      <c r="F2796">
        <v>1</v>
      </c>
      <c r="G2796" s="34" t="s">
        <v>1249</v>
      </c>
      <c r="H2796" s="34">
        <v>33342</v>
      </c>
      <c r="I2796" s="34">
        <v>187232</v>
      </c>
      <c r="J2796" t="s">
        <v>87</v>
      </c>
      <c r="K2796">
        <v>74</v>
      </c>
      <c r="L2796">
        <f>K2796*2.54</f>
        <v>187.96</v>
      </c>
      <c r="M2796">
        <v>85</v>
      </c>
      <c r="N2796">
        <f>M2796*2.54</f>
        <v>215.9</v>
      </c>
      <c r="O2796" s="34">
        <v>1</v>
      </c>
      <c r="P2796" s="34" t="s">
        <v>99</v>
      </c>
      <c r="Q2796" s="34" t="s">
        <v>103</v>
      </c>
      <c r="R2796" s="34" t="s">
        <v>1257</v>
      </c>
      <c r="S2796" s="34">
        <v>20130527</v>
      </c>
      <c r="T2796" s="34"/>
      <c r="U2796" s="34"/>
    </row>
    <row r="2797" spans="1:21" x14ac:dyDescent="0.35">
      <c r="A2797" s="53">
        <v>41554</v>
      </c>
      <c r="B2797" s="15">
        <v>2013</v>
      </c>
      <c r="C2797" s="54">
        <v>7</v>
      </c>
      <c r="D2797" s="15">
        <v>10</v>
      </c>
      <c r="E2797" t="s">
        <v>1171</v>
      </c>
      <c r="F2797">
        <v>1</v>
      </c>
      <c r="G2797"/>
      <c r="H2797"/>
      <c r="I2797"/>
      <c r="J2797" t="s">
        <v>87</v>
      </c>
      <c r="K2797">
        <v>65</v>
      </c>
      <c r="L2797">
        <f>K2797*2.54</f>
        <v>165.1</v>
      </c>
      <c r="M2797">
        <v>73</v>
      </c>
      <c r="N2797">
        <f>M2797*2.54</f>
        <v>185.42000000000002</v>
      </c>
      <c r="O2797">
        <v>1</v>
      </c>
      <c r="P2797" t="s">
        <v>101</v>
      </c>
      <c r="R2797"/>
    </row>
    <row r="2798" spans="1:21" x14ac:dyDescent="0.35">
      <c r="A2798" s="74">
        <v>41465</v>
      </c>
      <c r="B2798" s="75">
        <f>YEAR(A2798)</f>
        <v>2013</v>
      </c>
      <c r="C2798" s="76">
        <f>MONTH(A2798)</f>
        <v>7</v>
      </c>
      <c r="D2798" s="75">
        <f>DAY(A2798)</f>
        <v>10</v>
      </c>
      <c r="E2798" s="74" t="s">
        <v>1263</v>
      </c>
      <c r="F2798" s="77">
        <v>1</v>
      </c>
      <c r="G2798" s="74" t="s">
        <v>179</v>
      </c>
      <c r="H2798" s="77">
        <v>274</v>
      </c>
      <c r="I2798" s="77"/>
      <c r="J2798" s="77" t="s">
        <v>87</v>
      </c>
      <c r="K2798">
        <v>74</v>
      </c>
      <c r="L2798">
        <f>K2798*2.54</f>
        <v>187.96</v>
      </c>
      <c r="M2798">
        <v>83</v>
      </c>
      <c r="N2798">
        <f>M2798*2.54</f>
        <v>210.82</v>
      </c>
      <c r="O2798" s="77">
        <v>1</v>
      </c>
      <c r="P2798" s="77" t="s">
        <v>102</v>
      </c>
      <c r="Q2798" s="77"/>
      <c r="R2798" s="77" t="s">
        <v>1271</v>
      </c>
      <c r="S2798" s="77"/>
      <c r="T2798" s="77"/>
      <c r="U2798" s="77"/>
    </row>
    <row r="2799" spans="1:21" x14ac:dyDescent="0.35">
      <c r="A2799" s="68">
        <v>41465</v>
      </c>
      <c r="B2799" s="15">
        <f>YEAR(A2799)</f>
        <v>2013</v>
      </c>
      <c r="C2799" s="13">
        <f>MONTH(A2799)</f>
        <v>7</v>
      </c>
      <c r="D2799" s="15">
        <f>DAY(A2799)</f>
        <v>10</v>
      </c>
      <c r="E2799" s="68" t="s">
        <v>1263</v>
      </c>
      <c r="F2799">
        <v>1</v>
      </c>
      <c r="G2799" s="68"/>
      <c r="H2799"/>
      <c r="I2799"/>
      <c r="J2799" t="s">
        <v>86</v>
      </c>
      <c r="K2799">
        <v>67</v>
      </c>
      <c r="L2799">
        <f>K2799*2.54</f>
        <v>170.18</v>
      </c>
      <c r="M2799">
        <v>76</v>
      </c>
      <c r="N2799">
        <f>M2799*2.54</f>
        <v>193.04</v>
      </c>
      <c r="O2799">
        <v>1</v>
      </c>
      <c r="P2799" t="s">
        <v>101</v>
      </c>
      <c r="R2799"/>
    </row>
    <row r="2800" spans="1:21" x14ac:dyDescent="0.35">
      <c r="A2800" s="68">
        <v>41465</v>
      </c>
      <c r="B2800" s="15">
        <f>YEAR(A2800)</f>
        <v>2013</v>
      </c>
      <c r="C2800" s="13">
        <f>MONTH(A2800)</f>
        <v>7</v>
      </c>
      <c r="D2800" s="15">
        <f>DAY(A2800)</f>
        <v>10</v>
      </c>
      <c r="E2800" s="68" t="s">
        <v>1263</v>
      </c>
      <c r="F2800">
        <v>1</v>
      </c>
      <c r="G2800" s="68"/>
      <c r="H2800"/>
      <c r="I2800"/>
      <c r="J2800" t="s">
        <v>86</v>
      </c>
      <c r="K2800">
        <v>68</v>
      </c>
      <c r="L2800">
        <f>K2800*2.54</f>
        <v>172.72</v>
      </c>
      <c r="M2800">
        <v>75</v>
      </c>
      <c r="N2800">
        <f>M2800*2.54</f>
        <v>190.5</v>
      </c>
      <c r="O2800">
        <v>1</v>
      </c>
      <c r="P2800" t="s">
        <v>101</v>
      </c>
      <c r="R2800"/>
    </row>
    <row r="2801" spans="1:21" x14ac:dyDescent="0.35">
      <c r="A2801" s="68">
        <v>41465</v>
      </c>
      <c r="B2801" s="15">
        <f>YEAR(A2801)</f>
        <v>2013</v>
      </c>
      <c r="C2801" s="13">
        <f>MONTH(A2801)</f>
        <v>7</v>
      </c>
      <c r="D2801" s="15">
        <f>DAY(A2801)</f>
        <v>10</v>
      </c>
      <c r="E2801" s="68" t="s">
        <v>1263</v>
      </c>
      <c r="F2801">
        <v>1</v>
      </c>
      <c r="G2801" s="68"/>
      <c r="H2801"/>
      <c r="I2801"/>
      <c r="J2801" t="s">
        <v>87</v>
      </c>
      <c r="K2801">
        <v>75</v>
      </c>
      <c r="L2801">
        <f>K2801*2.54</f>
        <v>190.5</v>
      </c>
      <c r="M2801">
        <v>84</v>
      </c>
      <c r="N2801">
        <f>M2801*2.54</f>
        <v>213.36</v>
      </c>
      <c r="O2801">
        <v>1</v>
      </c>
      <c r="P2801" t="s">
        <v>101</v>
      </c>
      <c r="R2801"/>
    </row>
    <row r="2802" spans="1:21" x14ac:dyDescent="0.35">
      <c r="A2802" s="68">
        <v>41465</v>
      </c>
      <c r="B2802" s="15">
        <f>YEAR(A2802)</f>
        <v>2013</v>
      </c>
      <c r="C2802" s="13">
        <f>MONTH(A2802)</f>
        <v>7</v>
      </c>
      <c r="D2802" s="15">
        <f>DAY(A2802)</f>
        <v>10</v>
      </c>
      <c r="E2802" s="68" t="s">
        <v>1263</v>
      </c>
      <c r="F2802">
        <v>1</v>
      </c>
      <c r="G2802" s="68"/>
      <c r="H2802"/>
      <c r="I2802"/>
      <c r="J2802" t="s">
        <v>86</v>
      </c>
      <c r="K2802">
        <v>72</v>
      </c>
      <c r="L2802">
        <f>K2802*2.54</f>
        <v>182.88</v>
      </c>
      <c r="M2802">
        <v>80</v>
      </c>
      <c r="N2802">
        <f>M2802*2.54</f>
        <v>203.2</v>
      </c>
      <c r="O2802">
        <v>1</v>
      </c>
      <c r="P2802" t="s">
        <v>101</v>
      </c>
      <c r="R2802"/>
    </row>
    <row r="2803" spans="1:21" x14ac:dyDescent="0.35">
      <c r="A2803" s="53">
        <v>41554</v>
      </c>
      <c r="B2803" s="15">
        <v>2013</v>
      </c>
      <c r="C2803" s="54">
        <v>7</v>
      </c>
      <c r="D2803" s="15">
        <v>10</v>
      </c>
      <c r="E2803" t="s">
        <v>1167</v>
      </c>
      <c r="F2803">
        <v>1</v>
      </c>
      <c r="G2803"/>
      <c r="H2803"/>
      <c r="I2803"/>
      <c r="J2803" t="s">
        <v>87</v>
      </c>
      <c r="K2803">
        <v>72</v>
      </c>
      <c r="L2803">
        <f>K2803*2.54</f>
        <v>182.88</v>
      </c>
      <c r="M2803">
        <v>81</v>
      </c>
      <c r="N2803">
        <f>M2803*2.54</f>
        <v>205.74</v>
      </c>
      <c r="O2803">
        <v>1</v>
      </c>
      <c r="P2803" t="s">
        <v>101</v>
      </c>
      <c r="R2803"/>
    </row>
    <row r="2804" spans="1:21" x14ac:dyDescent="0.35">
      <c r="A2804" s="53">
        <v>41554</v>
      </c>
      <c r="B2804" s="15">
        <v>2013</v>
      </c>
      <c r="C2804" s="54">
        <v>7</v>
      </c>
      <c r="D2804" s="15">
        <v>10</v>
      </c>
      <c r="E2804" t="s">
        <v>1167</v>
      </c>
      <c r="F2804">
        <v>1</v>
      </c>
      <c r="G2804"/>
      <c r="H2804"/>
      <c r="I2804"/>
      <c r="J2804" t="s">
        <v>87</v>
      </c>
      <c r="K2804">
        <v>72</v>
      </c>
      <c r="L2804">
        <f>K2804*2.54</f>
        <v>182.88</v>
      </c>
      <c r="M2804">
        <v>82</v>
      </c>
      <c r="N2804">
        <f>M2804*2.54</f>
        <v>208.28</v>
      </c>
      <c r="O2804">
        <v>1</v>
      </c>
      <c r="P2804" t="s">
        <v>101</v>
      </c>
      <c r="R2804"/>
    </row>
    <row r="2805" spans="1:21" x14ac:dyDescent="0.35">
      <c r="A2805" s="53">
        <v>41554</v>
      </c>
      <c r="B2805" s="15">
        <v>2013</v>
      </c>
      <c r="C2805" s="54">
        <v>7</v>
      </c>
      <c r="D2805" s="15">
        <v>10</v>
      </c>
      <c r="E2805" t="s">
        <v>117</v>
      </c>
      <c r="F2805">
        <v>1</v>
      </c>
      <c r="G2805"/>
      <c r="H2805"/>
      <c r="I2805"/>
      <c r="J2805" t="s">
        <v>87</v>
      </c>
      <c r="K2805">
        <v>68</v>
      </c>
      <c r="L2805">
        <f>K2805*2.54</f>
        <v>172.72</v>
      </c>
      <c r="M2805">
        <v>75</v>
      </c>
      <c r="N2805">
        <f>M2805*2.54</f>
        <v>190.5</v>
      </c>
      <c r="O2805">
        <v>1</v>
      </c>
      <c r="P2805" t="s">
        <v>101</v>
      </c>
      <c r="R2805"/>
    </row>
    <row r="2806" spans="1:21" x14ac:dyDescent="0.35">
      <c r="A2806" s="53">
        <v>41554</v>
      </c>
      <c r="B2806" s="15">
        <v>2013</v>
      </c>
      <c r="C2806" s="54">
        <v>7</v>
      </c>
      <c r="D2806" s="15">
        <v>10</v>
      </c>
      <c r="E2806" t="s">
        <v>1206</v>
      </c>
      <c r="F2806">
        <v>1</v>
      </c>
      <c r="G2806"/>
      <c r="H2806" s="56">
        <v>48</v>
      </c>
      <c r="I2806">
        <v>186308</v>
      </c>
      <c r="J2806" t="s">
        <v>86</v>
      </c>
      <c r="K2806">
        <v>59</v>
      </c>
      <c r="L2806">
        <f>K2806*2.54</f>
        <v>149.86000000000001</v>
      </c>
      <c r="M2806">
        <v>63</v>
      </c>
      <c r="N2806">
        <f>M2806*2.54</f>
        <v>160.02000000000001</v>
      </c>
      <c r="O2806">
        <v>0</v>
      </c>
      <c r="P2806" t="s">
        <v>102</v>
      </c>
      <c r="R2806"/>
    </row>
    <row r="2807" spans="1:21" x14ac:dyDescent="0.35">
      <c r="A2807" s="53">
        <v>41554</v>
      </c>
      <c r="B2807" s="15">
        <v>2013</v>
      </c>
      <c r="C2807" s="54">
        <v>7</v>
      </c>
      <c r="D2807" s="15">
        <v>10</v>
      </c>
      <c r="E2807" t="s">
        <v>1206</v>
      </c>
      <c r="F2807">
        <v>1</v>
      </c>
      <c r="G2807" t="s">
        <v>108</v>
      </c>
      <c r="H2807">
        <v>104</v>
      </c>
      <c r="I2807"/>
      <c r="J2807" t="s">
        <v>86</v>
      </c>
      <c r="K2807">
        <v>65</v>
      </c>
      <c r="L2807">
        <f>K2807*2.54</f>
        <v>165.1</v>
      </c>
      <c r="M2807">
        <v>73</v>
      </c>
      <c r="N2807">
        <f>M2807*2.54</f>
        <v>185.42000000000002</v>
      </c>
      <c r="O2807">
        <v>1</v>
      </c>
      <c r="P2807" t="s">
        <v>101</v>
      </c>
      <c r="R2807"/>
      <c r="S2807">
        <v>20110725</v>
      </c>
    </row>
    <row r="2808" spans="1:21" x14ac:dyDescent="0.35">
      <c r="A2808" s="69">
        <v>41585</v>
      </c>
      <c r="B2808" s="70">
        <v>2013</v>
      </c>
      <c r="C2808" s="71">
        <v>7</v>
      </c>
      <c r="D2808" s="70">
        <v>11</v>
      </c>
      <c r="E2808" s="34" t="s">
        <v>1171</v>
      </c>
      <c r="F2808">
        <v>1</v>
      </c>
      <c r="G2808" s="34"/>
      <c r="H2808" s="34">
        <v>10</v>
      </c>
      <c r="I2808" s="34">
        <v>187289</v>
      </c>
      <c r="J2808" t="s">
        <v>87</v>
      </c>
      <c r="K2808">
        <v>66</v>
      </c>
      <c r="L2808">
        <f>K2808*2.54</f>
        <v>167.64000000000001</v>
      </c>
      <c r="M2808">
        <v>74</v>
      </c>
      <c r="N2808">
        <f>M2808*2.54</f>
        <v>187.96</v>
      </c>
      <c r="O2808" s="34">
        <v>0</v>
      </c>
      <c r="P2808" s="34" t="s">
        <v>102</v>
      </c>
      <c r="Q2808" s="34" t="s">
        <v>103</v>
      </c>
      <c r="R2808" s="34" t="s">
        <v>103</v>
      </c>
      <c r="S2808" s="34">
        <v>20130704</v>
      </c>
      <c r="T2808" s="34"/>
      <c r="U2808" s="34"/>
    </row>
    <row r="2809" spans="1:21" x14ac:dyDescent="0.35">
      <c r="A2809" s="53">
        <v>41585</v>
      </c>
      <c r="B2809" s="15">
        <v>2013</v>
      </c>
      <c r="C2809" s="54">
        <v>7</v>
      </c>
      <c r="D2809" s="15">
        <v>11</v>
      </c>
      <c r="E2809" t="s">
        <v>1171</v>
      </c>
      <c r="F2809">
        <v>1</v>
      </c>
      <c r="G2809"/>
      <c r="H2809"/>
      <c r="I2809"/>
      <c r="J2809" t="s">
        <v>86</v>
      </c>
      <c r="K2809">
        <v>68</v>
      </c>
      <c r="L2809">
        <f>K2809*2.54</f>
        <v>172.72</v>
      </c>
      <c r="M2809">
        <v>77</v>
      </c>
      <c r="N2809">
        <f>M2809*2.54</f>
        <v>195.58</v>
      </c>
      <c r="O2809">
        <v>1</v>
      </c>
      <c r="P2809" t="s">
        <v>101</v>
      </c>
      <c r="R2809"/>
    </row>
    <row r="2810" spans="1:21" x14ac:dyDescent="0.35">
      <c r="A2810" s="69">
        <v>41585</v>
      </c>
      <c r="B2810" s="70">
        <v>2013</v>
      </c>
      <c r="C2810" s="71">
        <v>7</v>
      </c>
      <c r="D2810" s="70">
        <v>11</v>
      </c>
      <c r="E2810" s="34" t="s">
        <v>119</v>
      </c>
      <c r="F2810">
        <v>1</v>
      </c>
      <c r="G2810" s="34"/>
      <c r="H2810" s="34">
        <v>21</v>
      </c>
      <c r="I2810" s="34">
        <v>186301</v>
      </c>
      <c r="J2810" s="34"/>
      <c r="K2810" s="34"/>
      <c r="M2810" s="34"/>
      <c r="O2810" s="34">
        <v>0</v>
      </c>
      <c r="P2810" s="34" t="s">
        <v>102</v>
      </c>
      <c r="Q2810" s="34"/>
      <c r="R2810" s="34" t="s">
        <v>1272</v>
      </c>
      <c r="S2810" s="34"/>
      <c r="T2810" s="34"/>
      <c r="U2810" s="34"/>
    </row>
    <row r="2811" spans="1:21" x14ac:dyDescent="0.35">
      <c r="A2811" s="53">
        <v>41585</v>
      </c>
      <c r="B2811" s="15">
        <v>2013</v>
      </c>
      <c r="C2811" s="54">
        <v>7</v>
      </c>
      <c r="D2811" s="15">
        <v>11</v>
      </c>
      <c r="E2811" t="s">
        <v>1167</v>
      </c>
      <c r="F2811">
        <v>1</v>
      </c>
      <c r="G2811"/>
      <c r="H2811"/>
      <c r="I2811"/>
      <c r="J2811" t="s">
        <v>87</v>
      </c>
      <c r="K2811">
        <v>70</v>
      </c>
      <c r="L2811">
        <f>K2811*2.54</f>
        <v>177.8</v>
      </c>
      <c r="M2811">
        <v>78</v>
      </c>
      <c r="N2811">
        <f>M2811*2.54</f>
        <v>198.12</v>
      </c>
      <c r="O2811">
        <v>1</v>
      </c>
      <c r="P2811" t="s">
        <v>101</v>
      </c>
      <c r="R2811"/>
    </row>
    <row r="2812" spans="1:21" x14ac:dyDescent="0.35">
      <c r="A2812" s="53">
        <v>41585</v>
      </c>
      <c r="B2812" s="15">
        <v>2013</v>
      </c>
      <c r="C2812" s="54">
        <v>7</v>
      </c>
      <c r="D2812" s="15">
        <v>11</v>
      </c>
      <c r="E2812" t="s">
        <v>117</v>
      </c>
      <c r="F2812">
        <v>1</v>
      </c>
      <c r="G2812"/>
      <c r="H2812"/>
      <c r="I2812"/>
      <c r="J2812" t="s">
        <v>87</v>
      </c>
      <c r="K2812">
        <v>68</v>
      </c>
      <c r="L2812">
        <f>K2812*2.54</f>
        <v>172.72</v>
      </c>
      <c r="M2812">
        <v>76</v>
      </c>
      <c r="N2812">
        <f>M2812*2.54</f>
        <v>193.04</v>
      </c>
      <c r="O2812">
        <v>1</v>
      </c>
      <c r="P2812" t="s">
        <v>101</v>
      </c>
      <c r="R2812"/>
    </row>
    <row r="2813" spans="1:21" x14ac:dyDescent="0.35">
      <c r="A2813" s="53">
        <v>41585</v>
      </c>
      <c r="B2813" s="15">
        <v>2013</v>
      </c>
      <c r="C2813" s="54">
        <v>7</v>
      </c>
      <c r="D2813" s="15">
        <v>11</v>
      </c>
      <c r="E2813" t="s">
        <v>1173</v>
      </c>
      <c r="F2813">
        <v>1</v>
      </c>
      <c r="G2813"/>
      <c r="H2813"/>
      <c r="I2813"/>
      <c r="J2813" t="s">
        <v>87</v>
      </c>
      <c r="K2813">
        <v>68</v>
      </c>
      <c r="L2813">
        <f>K2813*2.54</f>
        <v>172.72</v>
      </c>
      <c r="M2813">
        <v>75</v>
      </c>
      <c r="N2813">
        <f>M2813*2.54</f>
        <v>190.5</v>
      </c>
      <c r="O2813">
        <v>1</v>
      </c>
      <c r="P2813" t="s">
        <v>101</v>
      </c>
      <c r="R2813"/>
    </row>
    <row r="2814" spans="1:21" x14ac:dyDescent="0.35">
      <c r="A2814" s="69">
        <v>41585</v>
      </c>
      <c r="B2814" s="70">
        <v>2013</v>
      </c>
      <c r="C2814" s="71">
        <v>7</v>
      </c>
      <c r="D2814" s="70">
        <v>11</v>
      </c>
      <c r="E2814" s="34" t="s">
        <v>94</v>
      </c>
      <c r="F2814">
        <v>1</v>
      </c>
      <c r="G2814" s="34" t="s">
        <v>1228</v>
      </c>
      <c r="H2814" s="34">
        <v>2058</v>
      </c>
      <c r="I2814" s="34"/>
      <c r="J2814" s="34" t="s">
        <v>86</v>
      </c>
      <c r="K2814" s="34">
        <v>66</v>
      </c>
      <c r="L2814">
        <f>K2814*2.54</f>
        <v>167.64000000000001</v>
      </c>
      <c r="M2814" s="34">
        <v>73</v>
      </c>
      <c r="N2814">
        <f>M2814*2.54</f>
        <v>185.42000000000002</v>
      </c>
      <c r="O2814" s="34">
        <v>1</v>
      </c>
      <c r="P2814" s="34" t="s">
        <v>101</v>
      </c>
      <c r="Q2814" s="34"/>
      <c r="R2814" s="34"/>
      <c r="S2814" s="34"/>
      <c r="T2814" s="34"/>
      <c r="U2814" s="34"/>
    </row>
    <row r="2815" spans="1:21" x14ac:dyDescent="0.35">
      <c r="A2815" s="69">
        <v>41585</v>
      </c>
      <c r="B2815" s="70">
        <v>2013</v>
      </c>
      <c r="C2815" s="71">
        <v>7</v>
      </c>
      <c r="D2815" s="70">
        <v>11</v>
      </c>
      <c r="E2815" s="34" t="s">
        <v>94</v>
      </c>
      <c r="F2815">
        <v>1</v>
      </c>
      <c r="G2815" s="34"/>
      <c r="H2815" s="34"/>
      <c r="I2815" s="34"/>
      <c r="J2815" s="34" t="s">
        <v>86</v>
      </c>
      <c r="K2815" s="34">
        <v>62</v>
      </c>
      <c r="L2815">
        <f>K2815*2.54</f>
        <v>157.47999999999999</v>
      </c>
      <c r="M2815" s="34">
        <v>70</v>
      </c>
      <c r="N2815">
        <f>M2815*2.54</f>
        <v>177.8</v>
      </c>
      <c r="O2815" s="34">
        <v>1</v>
      </c>
      <c r="P2815" s="34" t="s">
        <v>101</v>
      </c>
      <c r="Q2815" s="34"/>
      <c r="R2815" s="34"/>
      <c r="S2815" s="34"/>
      <c r="T2815" s="34"/>
      <c r="U2815" s="34"/>
    </row>
    <row r="2816" spans="1:21" x14ac:dyDescent="0.35">
      <c r="A2816" s="53">
        <v>41585</v>
      </c>
      <c r="B2816" s="15">
        <v>2013</v>
      </c>
      <c r="C2816" s="54">
        <v>7</v>
      </c>
      <c r="D2816" s="15">
        <v>11</v>
      </c>
      <c r="E2816" t="s">
        <v>94</v>
      </c>
      <c r="F2816">
        <v>1</v>
      </c>
      <c r="G2816"/>
      <c r="H2816"/>
      <c r="I2816"/>
      <c r="J2816" t="s">
        <v>86</v>
      </c>
      <c r="K2816">
        <v>64</v>
      </c>
      <c r="L2816">
        <f>K2816*2.54</f>
        <v>162.56</v>
      </c>
      <c r="M2816">
        <v>71</v>
      </c>
      <c r="N2816">
        <f>M2816*2.54</f>
        <v>180.34</v>
      </c>
      <c r="O2816">
        <v>1</v>
      </c>
      <c r="P2816" t="s">
        <v>101</v>
      </c>
      <c r="R2816"/>
    </row>
    <row r="2817" spans="1:21" x14ac:dyDescent="0.35">
      <c r="A2817" s="53">
        <v>41615</v>
      </c>
      <c r="B2817" s="15">
        <v>2013</v>
      </c>
      <c r="C2817" s="54">
        <v>7</v>
      </c>
      <c r="D2817" s="15">
        <v>12</v>
      </c>
      <c r="E2817" t="s">
        <v>119</v>
      </c>
      <c r="F2817">
        <v>1</v>
      </c>
      <c r="G2817"/>
      <c r="H2817"/>
      <c r="I2817"/>
      <c r="J2817" t="s">
        <v>87</v>
      </c>
      <c r="K2817">
        <v>76</v>
      </c>
      <c r="L2817">
        <f>K2817*2.54</f>
        <v>193.04</v>
      </c>
      <c r="M2817">
        <v>86</v>
      </c>
      <c r="N2817">
        <f>M2817*2.54</f>
        <v>218.44</v>
      </c>
      <c r="O2817">
        <v>1</v>
      </c>
      <c r="P2817" t="s">
        <v>101</v>
      </c>
      <c r="R2817"/>
    </row>
    <row r="2818" spans="1:21" x14ac:dyDescent="0.35">
      <c r="A2818" s="53">
        <v>41615</v>
      </c>
      <c r="B2818" s="15">
        <v>2013</v>
      </c>
      <c r="C2818" s="54">
        <v>7</v>
      </c>
      <c r="D2818" s="15">
        <v>12</v>
      </c>
      <c r="E2818" t="s">
        <v>119</v>
      </c>
      <c r="F2818">
        <v>1</v>
      </c>
      <c r="G2818"/>
      <c r="H2818"/>
      <c r="I2818"/>
      <c r="J2818" t="s">
        <v>86</v>
      </c>
      <c r="K2818">
        <v>65</v>
      </c>
      <c r="L2818">
        <f>K2818*2.54</f>
        <v>165.1</v>
      </c>
      <c r="M2818">
        <v>72</v>
      </c>
      <c r="N2818">
        <f>M2818*2.54</f>
        <v>182.88</v>
      </c>
      <c r="O2818">
        <v>1</v>
      </c>
      <c r="P2818" t="s">
        <v>101</v>
      </c>
      <c r="R2818"/>
    </row>
    <row r="2819" spans="1:21" x14ac:dyDescent="0.35">
      <c r="A2819" s="68">
        <v>41467</v>
      </c>
      <c r="B2819" s="15">
        <f>YEAR(A2819)</f>
        <v>2013</v>
      </c>
      <c r="C2819" s="13">
        <f>MONTH(A2819)</f>
        <v>7</v>
      </c>
      <c r="D2819" s="15">
        <f>DAY(A2819)</f>
        <v>12</v>
      </c>
      <c r="E2819" s="68" t="s">
        <v>1263</v>
      </c>
      <c r="F2819">
        <v>1</v>
      </c>
      <c r="G2819" s="78"/>
      <c r="H2819" s="34">
        <v>47</v>
      </c>
      <c r="I2819" s="34">
        <v>186312</v>
      </c>
      <c r="J2819" s="34" t="s">
        <v>86</v>
      </c>
      <c r="K2819">
        <v>58</v>
      </c>
      <c r="L2819">
        <f>K2819*2.54</f>
        <v>147.32</v>
      </c>
      <c r="M2819" s="34">
        <v>62</v>
      </c>
      <c r="N2819">
        <f>M2819*2.54</f>
        <v>157.47999999999999</v>
      </c>
      <c r="O2819">
        <v>0</v>
      </c>
      <c r="P2819" t="s">
        <v>102</v>
      </c>
      <c r="R2819"/>
      <c r="S2819" t="e">
        <f>#REF!*2.54</f>
        <v>#REF!</v>
      </c>
      <c r="T2819">
        <v>58</v>
      </c>
      <c r="U2819">
        <f>T2819*2.54</f>
        <v>147.32</v>
      </c>
    </row>
    <row r="2820" spans="1:21" x14ac:dyDescent="0.35">
      <c r="A2820" s="68">
        <v>41467</v>
      </c>
      <c r="B2820" s="15">
        <f>YEAR(A2820)</f>
        <v>2013</v>
      </c>
      <c r="C2820" s="13">
        <f>MONTH(A2820)</f>
        <v>7</v>
      </c>
      <c r="D2820" s="15">
        <f>DAY(A2820)</f>
        <v>12</v>
      </c>
      <c r="E2820" s="68" t="s">
        <v>1263</v>
      </c>
      <c r="F2820">
        <v>1</v>
      </c>
      <c r="G2820" s="68"/>
      <c r="H2820"/>
      <c r="I2820"/>
      <c r="J2820" s="34" t="s">
        <v>86</v>
      </c>
      <c r="K2820">
        <v>80</v>
      </c>
      <c r="L2820">
        <f>K2820*2.54</f>
        <v>203.2</v>
      </c>
      <c r="M2820" s="34">
        <v>90</v>
      </c>
      <c r="N2820">
        <f>M2820*2.54</f>
        <v>228.6</v>
      </c>
      <c r="O2820">
        <v>1</v>
      </c>
      <c r="P2820" t="s">
        <v>101</v>
      </c>
      <c r="R2820"/>
    </row>
    <row r="2821" spans="1:21" x14ac:dyDescent="0.35">
      <c r="A2821" s="68">
        <v>41467</v>
      </c>
      <c r="B2821" s="15">
        <f>YEAR(A2821)</f>
        <v>2013</v>
      </c>
      <c r="C2821" s="13">
        <f>MONTH(A2821)</f>
        <v>7</v>
      </c>
      <c r="D2821" s="15">
        <f>DAY(A2821)</f>
        <v>12</v>
      </c>
      <c r="E2821" s="68" t="s">
        <v>1263</v>
      </c>
      <c r="F2821">
        <v>1</v>
      </c>
      <c r="G2821" s="68"/>
      <c r="H2821"/>
      <c r="I2821"/>
      <c r="J2821" s="34" t="s">
        <v>87</v>
      </c>
      <c r="K2821">
        <v>69</v>
      </c>
      <c r="L2821">
        <f>K2821*2.54</f>
        <v>175.26</v>
      </c>
      <c r="M2821" s="34">
        <v>78</v>
      </c>
      <c r="N2821">
        <f>M2821*2.54</f>
        <v>198.12</v>
      </c>
      <c r="O2821">
        <v>1</v>
      </c>
      <c r="P2821" t="s">
        <v>101</v>
      </c>
      <c r="R2821"/>
    </row>
    <row r="2822" spans="1:21" x14ac:dyDescent="0.35">
      <c r="A2822" s="68">
        <v>41467</v>
      </c>
      <c r="B2822" s="15">
        <f>YEAR(A2822)</f>
        <v>2013</v>
      </c>
      <c r="C2822" s="13">
        <f>MONTH(A2822)</f>
        <v>7</v>
      </c>
      <c r="D2822" s="15">
        <f>DAY(A2822)</f>
        <v>12</v>
      </c>
      <c r="E2822" s="68" t="s">
        <v>1263</v>
      </c>
      <c r="F2822">
        <v>1</v>
      </c>
      <c r="G2822" s="68"/>
      <c r="H2822"/>
      <c r="I2822"/>
      <c r="J2822" s="34" t="s">
        <v>87</v>
      </c>
      <c r="K2822">
        <v>72</v>
      </c>
      <c r="L2822">
        <f>K2822*2.54</f>
        <v>182.88</v>
      </c>
      <c r="M2822" s="34">
        <v>81</v>
      </c>
      <c r="N2822">
        <f>M2822*2.54</f>
        <v>205.74</v>
      </c>
      <c r="O2822">
        <v>1</v>
      </c>
      <c r="P2822" t="s">
        <v>101</v>
      </c>
      <c r="R2822"/>
    </row>
    <row r="2823" spans="1:21" x14ac:dyDescent="0.35">
      <c r="A2823" s="68">
        <v>41467</v>
      </c>
      <c r="B2823" s="15">
        <f>YEAR(A2823)</f>
        <v>2013</v>
      </c>
      <c r="C2823" s="13">
        <f>MONTH(A2823)</f>
        <v>7</v>
      </c>
      <c r="D2823" s="15">
        <f>DAY(A2823)</f>
        <v>12</v>
      </c>
      <c r="E2823" s="68" t="s">
        <v>1263</v>
      </c>
      <c r="F2823">
        <v>1</v>
      </c>
      <c r="G2823" s="68"/>
      <c r="H2823"/>
      <c r="I2823"/>
      <c r="J2823" s="34" t="s">
        <v>87</v>
      </c>
      <c r="K2823">
        <v>63</v>
      </c>
      <c r="L2823">
        <f>K2823*2.54</f>
        <v>160.02000000000001</v>
      </c>
      <c r="M2823" s="34">
        <v>70</v>
      </c>
      <c r="N2823">
        <f>M2823*2.54</f>
        <v>177.8</v>
      </c>
      <c r="O2823">
        <v>1</v>
      </c>
      <c r="P2823" t="s">
        <v>101</v>
      </c>
      <c r="R2823"/>
    </row>
    <row r="2824" spans="1:21" x14ac:dyDescent="0.35">
      <c r="A2824" s="68">
        <v>41467</v>
      </c>
      <c r="B2824" s="15">
        <f>YEAR(A2824)</f>
        <v>2013</v>
      </c>
      <c r="C2824" s="13">
        <f>MONTH(A2824)</f>
        <v>7</v>
      </c>
      <c r="D2824" s="15">
        <f>DAY(A2824)</f>
        <v>12</v>
      </c>
      <c r="E2824" s="68" t="s">
        <v>1263</v>
      </c>
      <c r="F2824">
        <v>1</v>
      </c>
      <c r="G2824" s="68"/>
      <c r="H2824"/>
      <c r="I2824"/>
      <c r="J2824" s="34" t="s">
        <v>87</v>
      </c>
      <c r="K2824">
        <v>78</v>
      </c>
      <c r="L2824">
        <f>K2824*2.54</f>
        <v>198.12</v>
      </c>
      <c r="M2824" s="34">
        <v>86</v>
      </c>
      <c r="N2824">
        <f>M2824*2.54</f>
        <v>218.44</v>
      </c>
      <c r="O2824">
        <v>1</v>
      </c>
      <c r="P2824" t="s">
        <v>101</v>
      </c>
      <c r="R2824"/>
    </row>
    <row r="2825" spans="1:21" x14ac:dyDescent="0.35">
      <c r="A2825" s="68">
        <v>41467</v>
      </c>
      <c r="B2825" s="15">
        <f>YEAR(A2825)</f>
        <v>2013</v>
      </c>
      <c r="C2825" s="13">
        <f>MONTH(A2825)</f>
        <v>7</v>
      </c>
      <c r="D2825" s="15">
        <f>DAY(A2825)</f>
        <v>12</v>
      </c>
      <c r="E2825" s="68" t="s">
        <v>1263</v>
      </c>
      <c r="F2825">
        <v>1</v>
      </c>
      <c r="G2825" s="68"/>
      <c r="H2825"/>
      <c r="I2825"/>
      <c r="J2825" s="34" t="s">
        <v>87</v>
      </c>
      <c r="K2825">
        <v>76</v>
      </c>
      <c r="L2825">
        <f>K2825*2.54</f>
        <v>193.04</v>
      </c>
      <c r="M2825" s="34">
        <v>86</v>
      </c>
      <c r="N2825">
        <f>M2825*2.54</f>
        <v>218.44</v>
      </c>
      <c r="O2825">
        <v>1</v>
      </c>
      <c r="P2825" t="s">
        <v>101</v>
      </c>
      <c r="R2825"/>
    </row>
    <row r="2826" spans="1:21" x14ac:dyDescent="0.35">
      <c r="A2826" s="53">
        <v>41615</v>
      </c>
      <c r="B2826" s="15">
        <v>2013</v>
      </c>
      <c r="C2826" s="54">
        <v>7</v>
      </c>
      <c r="D2826" s="15">
        <v>12</v>
      </c>
      <c r="E2826" t="s">
        <v>1167</v>
      </c>
      <c r="F2826">
        <v>1</v>
      </c>
      <c r="G2826"/>
      <c r="H2826"/>
      <c r="I2826"/>
      <c r="J2826" t="s">
        <v>86</v>
      </c>
      <c r="K2826">
        <v>71</v>
      </c>
      <c r="L2826">
        <f>K2826*2.54</f>
        <v>180.34</v>
      </c>
      <c r="M2826">
        <v>78</v>
      </c>
      <c r="N2826">
        <f>M2826*2.54</f>
        <v>198.12</v>
      </c>
      <c r="O2826">
        <v>1</v>
      </c>
      <c r="P2826" t="s">
        <v>101</v>
      </c>
      <c r="R2826"/>
    </row>
    <row r="2827" spans="1:21" x14ac:dyDescent="0.35">
      <c r="A2827" s="53">
        <v>41615</v>
      </c>
      <c r="B2827" s="15">
        <v>2013</v>
      </c>
      <c r="C2827" s="54">
        <v>7</v>
      </c>
      <c r="D2827" s="15">
        <v>12</v>
      </c>
      <c r="E2827" t="s">
        <v>1173</v>
      </c>
      <c r="F2827">
        <v>1</v>
      </c>
      <c r="G2827"/>
      <c r="H2827"/>
      <c r="I2827"/>
      <c r="J2827" t="s">
        <v>86</v>
      </c>
      <c r="K2827">
        <v>66</v>
      </c>
      <c r="L2827">
        <f>K2827*2.54</f>
        <v>167.64000000000001</v>
      </c>
      <c r="M2827">
        <v>74</v>
      </c>
      <c r="N2827">
        <f>M2827*2.54</f>
        <v>187.96</v>
      </c>
      <c r="O2827">
        <v>1</v>
      </c>
      <c r="P2827" t="s">
        <v>101</v>
      </c>
      <c r="R2827"/>
    </row>
    <row r="2828" spans="1:21" x14ac:dyDescent="0.35">
      <c r="A2828" s="53">
        <v>41615</v>
      </c>
      <c r="B2828" s="15">
        <v>2013</v>
      </c>
      <c r="C2828" s="54">
        <v>7</v>
      </c>
      <c r="D2828" s="15">
        <v>12</v>
      </c>
      <c r="E2828" t="s">
        <v>1173</v>
      </c>
      <c r="F2828">
        <v>1</v>
      </c>
      <c r="G2828"/>
      <c r="H2828"/>
      <c r="I2828"/>
      <c r="J2828" t="s">
        <v>86</v>
      </c>
      <c r="K2828">
        <v>74</v>
      </c>
      <c r="L2828">
        <f>K2828*2.54</f>
        <v>187.96</v>
      </c>
      <c r="M2828">
        <v>81</v>
      </c>
      <c r="N2828">
        <f>M2828*2.54</f>
        <v>205.74</v>
      </c>
      <c r="O2828">
        <v>1</v>
      </c>
      <c r="P2828" t="s">
        <v>101</v>
      </c>
      <c r="R2828"/>
    </row>
    <row r="2829" spans="1:21" x14ac:dyDescent="0.35">
      <c r="A2829" s="69">
        <v>41615</v>
      </c>
      <c r="B2829" s="70">
        <v>2013</v>
      </c>
      <c r="C2829" s="71">
        <v>7</v>
      </c>
      <c r="D2829" s="70">
        <v>12</v>
      </c>
      <c r="E2829" s="34" t="s">
        <v>94</v>
      </c>
      <c r="F2829">
        <v>1</v>
      </c>
      <c r="G2829" s="34" t="s">
        <v>1228</v>
      </c>
      <c r="H2829" s="34">
        <v>2065</v>
      </c>
      <c r="I2829" s="34">
        <v>186304</v>
      </c>
      <c r="J2829" s="34"/>
      <c r="K2829" s="34">
        <v>78</v>
      </c>
      <c r="L2829">
        <f>K2829*2.54</f>
        <v>198.12</v>
      </c>
      <c r="M2829" s="34">
        <v>86</v>
      </c>
      <c r="N2829">
        <f>M2829*2.54</f>
        <v>218.44</v>
      </c>
      <c r="O2829" s="34">
        <v>0</v>
      </c>
      <c r="P2829" s="34" t="s">
        <v>102</v>
      </c>
      <c r="Q2829" s="34"/>
      <c r="R2829" s="34"/>
      <c r="S2829" s="34"/>
      <c r="T2829" s="34">
        <v>20130708</v>
      </c>
      <c r="U2829" s="34">
        <v>20130709</v>
      </c>
    </row>
    <row r="2830" spans="1:21" x14ac:dyDescent="0.35">
      <c r="A2830" s="53">
        <v>41615</v>
      </c>
      <c r="B2830" s="15">
        <v>2013</v>
      </c>
      <c r="C2830" s="54">
        <v>7</v>
      </c>
      <c r="D2830" s="15">
        <v>12</v>
      </c>
      <c r="E2830" t="s">
        <v>94</v>
      </c>
      <c r="F2830">
        <v>1</v>
      </c>
      <c r="G2830"/>
      <c r="H2830"/>
      <c r="I2830"/>
      <c r="J2830" t="s">
        <v>86</v>
      </c>
      <c r="K2830">
        <v>67</v>
      </c>
      <c r="L2830">
        <f>K2830*2.54</f>
        <v>170.18</v>
      </c>
      <c r="M2830">
        <v>75</v>
      </c>
      <c r="N2830">
        <f>M2830*2.54</f>
        <v>190.5</v>
      </c>
      <c r="O2830">
        <v>1</v>
      </c>
      <c r="P2830" t="s">
        <v>101</v>
      </c>
      <c r="R2830"/>
    </row>
    <row r="2831" spans="1:21" x14ac:dyDescent="0.35">
      <c r="A2831" s="15" t="s">
        <v>1273</v>
      </c>
      <c r="B2831" s="15">
        <v>2013</v>
      </c>
      <c r="C2831" s="54">
        <v>7</v>
      </c>
      <c r="D2831" s="15">
        <v>13</v>
      </c>
      <c r="E2831" t="s">
        <v>1171</v>
      </c>
      <c r="F2831">
        <v>1</v>
      </c>
      <c r="G2831"/>
      <c r="H2831" s="56">
        <v>46</v>
      </c>
      <c r="I2831">
        <v>186309</v>
      </c>
      <c r="J2831" t="s">
        <v>86</v>
      </c>
      <c r="K2831">
        <v>55</v>
      </c>
      <c r="L2831">
        <f>K2831*2.54</f>
        <v>139.69999999999999</v>
      </c>
      <c r="M2831">
        <v>61</v>
      </c>
      <c r="N2831">
        <f>M2831*2.54</f>
        <v>154.94</v>
      </c>
      <c r="O2831">
        <v>0</v>
      </c>
      <c r="P2831" t="s">
        <v>102</v>
      </c>
      <c r="Q2831" t="s">
        <v>1274</v>
      </c>
      <c r="R2831" t="s">
        <v>1274</v>
      </c>
    </row>
    <row r="2832" spans="1:21" x14ac:dyDescent="0.35">
      <c r="A2832" s="15" t="s">
        <v>1273</v>
      </c>
      <c r="B2832" s="15">
        <v>2013</v>
      </c>
      <c r="C2832" s="54">
        <v>7</v>
      </c>
      <c r="D2832" s="15">
        <v>13</v>
      </c>
      <c r="E2832" t="s">
        <v>1171</v>
      </c>
      <c r="F2832">
        <v>1</v>
      </c>
      <c r="G2832"/>
      <c r="H2832"/>
      <c r="I2832"/>
      <c r="J2832" t="s">
        <v>87</v>
      </c>
      <c r="K2832">
        <v>75</v>
      </c>
      <c r="L2832">
        <f>K2832*2.54</f>
        <v>190.5</v>
      </c>
      <c r="M2832">
        <v>85</v>
      </c>
      <c r="N2832">
        <f>M2832*2.54</f>
        <v>215.9</v>
      </c>
      <c r="O2832">
        <v>1</v>
      </c>
      <c r="P2832" t="s">
        <v>101</v>
      </c>
      <c r="Q2832" t="s">
        <v>103</v>
      </c>
      <c r="R2832" t="s">
        <v>103</v>
      </c>
    </row>
    <row r="2833" spans="1:21" x14ac:dyDescent="0.35">
      <c r="A2833" s="15" t="s">
        <v>1273</v>
      </c>
      <c r="B2833" s="15">
        <v>2013</v>
      </c>
      <c r="C2833" s="54">
        <v>7</v>
      </c>
      <c r="D2833" s="15">
        <v>13</v>
      </c>
      <c r="E2833" t="s">
        <v>1171</v>
      </c>
      <c r="F2833">
        <v>1</v>
      </c>
      <c r="G2833"/>
      <c r="H2833"/>
      <c r="I2833"/>
      <c r="J2833" t="s">
        <v>87</v>
      </c>
      <c r="K2833">
        <v>75</v>
      </c>
      <c r="L2833">
        <f>K2833*2.54</f>
        <v>190.5</v>
      </c>
      <c r="M2833">
        <v>84</v>
      </c>
      <c r="N2833">
        <f>M2833*2.54</f>
        <v>213.36</v>
      </c>
      <c r="O2833">
        <v>1</v>
      </c>
      <c r="P2833" t="s">
        <v>101</v>
      </c>
      <c r="R2833"/>
    </row>
    <row r="2834" spans="1:21" x14ac:dyDescent="0.35">
      <c r="A2834" s="68">
        <v>41468</v>
      </c>
      <c r="B2834" s="15">
        <f>YEAR(A2834)</f>
        <v>2013</v>
      </c>
      <c r="C2834" s="13">
        <f>MONTH(A2834)</f>
        <v>7</v>
      </c>
      <c r="D2834" s="15">
        <f>DAY(A2834)</f>
        <v>13</v>
      </c>
      <c r="E2834" s="68" t="s">
        <v>1263</v>
      </c>
      <c r="F2834">
        <v>1</v>
      </c>
      <c r="G2834" s="68"/>
      <c r="H2834"/>
      <c r="I2834"/>
      <c r="J2834" s="34" t="s">
        <v>86</v>
      </c>
      <c r="K2834">
        <v>64</v>
      </c>
      <c r="L2834">
        <f>K2834*2.54</f>
        <v>162.56</v>
      </c>
      <c r="M2834" s="34">
        <v>73</v>
      </c>
      <c r="N2834">
        <f>M2834*2.54</f>
        <v>185.42000000000002</v>
      </c>
      <c r="O2834">
        <v>1</v>
      </c>
      <c r="P2834" t="s">
        <v>101</v>
      </c>
      <c r="R2834"/>
    </row>
    <row r="2835" spans="1:21" x14ac:dyDescent="0.35">
      <c r="A2835" s="68">
        <v>41468</v>
      </c>
      <c r="B2835" s="15">
        <f>YEAR(A2835)</f>
        <v>2013</v>
      </c>
      <c r="C2835" s="13">
        <f>MONTH(A2835)</f>
        <v>7</v>
      </c>
      <c r="D2835" s="15">
        <f>DAY(A2835)</f>
        <v>13</v>
      </c>
      <c r="E2835" s="68" t="s">
        <v>1263</v>
      </c>
      <c r="F2835">
        <v>1</v>
      </c>
      <c r="G2835" s="68"/>
      <c r="H2835"/>
      <c r="I2835"/>
      <c r="J2835" s="34" t="s">
        <v>86</v>
      </c>
      <c r="K2835">
        <v>69</v>
      </c>
      <c r="L2835">
        <f>K2835*2.54</f>
        <v>175.26</v>
      </c>
      <c r="M2835" s="34">
        <v>78</v>
      </c>
      <c r="N2835">
        <f>M2835*2.54</f>
        <v>198.12</v>
      </c>
      <c r="O2835">
        <v>1</v>
      </c>
      <c r="P2835" t="s">
        <v>101</v>
      </c>
      <c r="R2835"/>
    </row>
    <row r="2836" spans="1:21" x14ac:dyDescent="0.35">
      <c r="A2836" s="68">
        <v>41468</v>
      </c>
      <c r="B2836" s="15">
        <f>YEAR(A2836)</f>
        <v>2013</v>
      </c>
      <c r="C2836" s="13">
        <f>MONTH(A2836)</f>
        <v>7</v>
      </c>
      <c r="D2836" s="15">
        <f>DAY(A2836)</f>
        <v>13</v>
      </c>
      <c r="E2836" s="68" t="s">
        <v>1263</v>
      </c>
      <c r="F2836">
        <v>1</v>
      </c>
      <c r="G2836" s="68"/>
      <c r="H2836"/>
      <c r="I2836"/>
      <c r="J2836" s="34" t="s">
        <v>86</v>
      </c>
      <c r="K2836">
        <v>68</v>
      </c>
      <c r="L2836">
        <f>K2836*2.54</f>
        <v>172.72</v>
      </c>
      <c r="M2836" s="34">
        <v>75</v>
      </c>
      <c r="N2836">
        <f>M2836*2.54</f>
        <v>190.5</v>
      </c>
      <c r="O2836">
        <v>1</v>
      </c>
      <c r="P2836" t="s">
        <v>101</v>
      </c>
      <c r="R2836"/>
    </row>
    <row r="2837" spans="1:21" x14ac:dyDescent="0.35">
      <c r="A2837" s="15" t="s">
        <v>1273</v>
      </c>
      <c r="B2837" s="15">
        <v>2013</v>
      </c>
      <c r="C2837" s="54">
        <v>7</v>
      </c>
      <c r="D2837" s="15">
        <v>13</v>
      </c>
      <c r="E2837" t="s">
        <v>1167</v>
      </c>
      <c r="F2837">
        <v>1</v>
      </c>
      <c r="G2837"/>
      <c r="H2837"/>
      <c r="I2837"/>
      <c r="J2837" t="s">
        <v>87</v>
      </c>
      <c r="K2837">
        <v>69</v>
      </c>
      <c r="L2837">
        <f>K2837*2.54</f>
        <v>175.26</v>
      </c>
      <c r="M2837">
        <v>77</v>
      </c>
      <c r="N2837">
        <f>M2837*2.54</f>
        <v>195.58</v>
      </c>
      <c r="O2837">
        <v>1</v>
      </c>
      <c r="P2837" t="s">
        <v>101</v>
      </c>
      <c r="R2837"/>
    </row>
    <row r="2838" spans="1:21" x14ac:dyDescent="0.35">
      <c r="A2838" s="15" t="s">
        <v>1273</v>
      </c>
      <c r="B2838" s="15">
        <v>2013</v>
      </c>
      <c r="C2838" s="54">
        <v>7</v>
      </c>
      <c r="D2838" s="15">
        <v>13</v>
      </c>
      <c r="E2838" t="s">
        <v>1167</v>
      </c>
      <c r="F2838">
        <v>1</v>
      </c>
      <c r="G2838"/>
      <c r="H2838"/>
      <c r="I2838"/>
      <c r="J2838" t="s">
        <v>86</v>
      </c>
      <c r="K2838">
        <v>58</v>
      </c>
      <c r="L2838">
        <f>K2838*2.54</f>
        <v>147.32</v>
      </c>
      <c r="M2838">
        <v>66</v>
      </c>
      <c r="N2838">
        <f>M2838*2.54</f>
        <v>167.64000000000001</v>
      </c>
      <c r="O2838">
        <v>1</v>
      </c>
      <c r="P2838" t="s">
        <v>101</v>
      </c>
      <c r="R2838" t="s">
        <v>1275</v>
      </c>
    </row>
    <row r="2839" spans="1:21" x14ac:dyDescent="0.35">
      <c r="A2839" s="70" t="s">
        <v>1273</v>
      </c>
      <c r="B2839" s="70">
        <v>2013</v>
      </c>
      <c r="C2839" s="71">
        <v>7</v>
      </c>
      <c r="D2839" s="70">
        <v>13</v>
      </c>
      <c r="E2839" s="34" t="s">
        <v>117</v>
      </c>
      <c r="F2839">
        <v>1</v>
      </c>
      <c r="G2839" s="34"/>
      <c r="H2839" s="34">
        <v>3</v>
      </c>
      <c r="I2839" s="34">
        <v>187282</v>
      </c>
      <c r="J2839" s="34"/>
      <c r="K2839">
        <v>76</v>
      </c>
      <c r="L2839">
        <f>K2839*2.54</f>
        <v>193.04</v>
      </c>
      <c r="M2839">
        <v>87</v>
      </c>
      <c r="N2839">
        <f>M2839*2.54</f>
        <v>220.98</v>
      </c>
      <c r="O2839" s="34">
        <v>0</v>
      </c>
      <c r="P2839" s="34" t="s">
        <v>102</v>
      </c>
      <c r="Q2839" s="34" t="s">
        <v>1276</v>
      </c>
      <c r="R2839" s="34" t="s">
        <v>1276</v>
      </c>
      <c r="S2839" s="34">
        <v>20130626</v>
      </c>
      <c r="T2839" s="34"/>
      <c r="U2839" s="34"/>
    </row>
    <row r="2840" spans="1:21" x14ac:dyDescent="0.35">
      <c r="A2840" s="15" t="s">
        <v>1273</v>
      </c>
      <c r="B2840" s="15">
        <v>2013</v>
      </c>
      <c r="C2840" s="54">
        <v>7</v>
      </c>
      <c r="D2840" s="15">
        <v>13</v>
      </c>
      <c r="E2840" t="s">
        <v>117</v>
      </c>
      <c r="F2840">
        <v>1</v>
      </c>
      <c r="G2840"/>
      <c r="H2840"/>
      <c r="I2840"/>
      <c r="J2840" t="s">
        <v>86</v>
      </c>
      <c r="K2840">
        <v>58</v>
      </c>
      <c r="L2840">
        <f>K2840*2.54</f>
        <v>147.32</v>
      </c>
      <c r="M2840">
        <v>66</v>
      </c>
      <c r="N2840">
        <f>M2840*2.54</f>
        <v>167.64000000000001</v>
      </c>
      <c r="O2840">
        <v>1</v>
      </c>
      <c r="P2840" t="s">
        <v>101</v>
      </c>
      <c r="R2840"/>
    </row>
    <row r="2841" spans="1:21" x14ac:dyDescent="0.35">
      <c r="A2841" s="15" t="s">
        <v>1273</v>
      </c>
      <c r="B2841" s="15">
        <v>2013</v>
      </c>
      <c r="C2841" s="54">
        <v>7</v>
      </c>
      <c r="D2841" s="15">
        <v>13</v>
      </c>
      <c r="E2841" t="s">
        <v>117</v>
      </c>
      <c r="F2841">
        <v>1</v>
      </c>
      <c r="G2841"/>
      <c r="H2841"/>
      <c r="I2841"/>
      <c r="J2841" t="s">
        <v>86</v>
      </c>
      <c r="K2841">
        <v>67</v>
      </c>
      <c r="L2841">
        <f>K2841*2.54</f>
        <v>170.18</v>
      </c>
      <c r="M2841">
        <v>74</v>
      </c>
      <c r="N2841">
        <f>M2841*2.54</f>
        <v>187.96</v>
      </c>
      <c r="O2841">
        <v>1</v>
      </c>
      <c r="P2841" t="s">
        <v>101</v>
      </c>
      <c r="R2841"/>
    </row>
    <row r="2842" spans="1:21" x14ac:dyDescent="0.35">
      <c r="A2842" s="15" t="s">
        <v>1273</v>
      </c>
      <c r="B2842" s="15">
        <v>2013</v>
      </c>
      <c r="C2842" s="54">
        <v>7</v>
      </c>
      <c r="D2842" s="15">
        <v>13</v>
      </c>
      <c r="E2842" t="s">
        <v>117</v>
      </c>
      <c r="F2842">
        <v>1</v>
      </c>
      <c r="G2842"/>
      <c r="H2842"/>
      <c r="I2842"/>
      <c r="J2842" t="s">
        <v>86</v>
      </c>
      <c r="K2842">
        <v>67</v>
      </c>
      <c r="L2842">
        <f>K2842*2.54</f>
        <v>170.18</v>
      </c>
      <c r="M2842">
        <v>74</v>
      </c>
      <c r="N2842">
        <f>M2842*2.54</f>
        <v>187.96</v>
      </c>
      <c r="O2842">
        <v>1</v>
      </c>
      <c r="P2842" t="s">
        <v>101</v>
      </c>
      <c r="R2842"/>
    </row>
    <row r="2843" spans="1:21" x14ac:dyDescent="0.35">
      <c r="A2843" s="15" t="s">
        <v>1273</v>
      </c>
      <c r="B2843" s="15">
        <v>2013</v>
      </c>
      <c r="C2843" s="54">
        <v>7</v>
      </c>
      <c r="D2843" s="15">
        <v>13</v>
      </c>
      <c r="E2843" t="s">
        <v>117</v>
      </c>
      <c r="F2843">
        <v>1</v>
      </c>
      <c r="G2843"/>
      <c r="H2843"/>
      <c r="I2843"/>
      <c r="J2843" t="s">
        <v>86</v>
      </c>
      <c r="K2843">
        <v>66</v>
      </c>
      <c r="L2843">
        <f>K2843*2.54</f>
        <v>167.64000000000001</v>
      </c>
      <c r="M2843">
        <v>74</v>
      </c>
      <c r="N2843">
        <f>M2843*2.54</f>
        <v>187.96</v>
      </c>
      <c r="O2843">
        <v>1</v>
      </c>
      <c r="P2843" t="s">
        <v>101</v>
      </c>
      <c r="R2843"/>
    </row>
    <row r="2844" spans="1:21" x14ac:dyDescent="0.35">
      <c r="A2844" s="15" t="s">
        <v>1273</v>
      </c>
      <c r="B2844" s="15">
        <v>2013</v>
      </c>
      <c r="C2844" s="54">
        <v>7</v>
      </c>
      <c r="D2844" s="15">
        <v>13</v>
      </c>
      <c r="E2844" t="s">
        <v>117</v>
      </c>
      <c r="F2844">
        <v>1</v>
      </c>
      <c r="G2844"/>
      <c r="H2844"/>
      <c r="I2844"/>
      <c r="J2844" t="s">
        <v>87</v>
      </c>
      <c r="K2844">
        <v>76</v>
      </c>
      <c r="L2844">
        <f>K2844*2.54</f>
        <v>193.04</v>
      </c>
      <c r="M2844">
        <v>84</v>
      </c>
      <c r="N2844">
        <f>M2844*2.54</f>
        <v>213.36</v>
      </c>
      <c r="O2844">
        <v>1</v>
      </c>
      <c r="P2844" t="s">
        <v>101</v>
      </c>
      <c r="R2844"/>
    </row>
    <row r="2845" spans="1:21" x14ac:dyDescent="0.35">
      <c r="A2845" s="70" t="s">
        <v>1273</v>
      </c>
      <c r="B2845" s="70">
        <v>2013</v>
      </c>
      <c r="C2845" s="71">
        <v>7</v>
      </c>
      <c r="D2845" s="70">
        <v>13</v>
      </c>
      <c r="E2845" s="34" t="s">
        <v>1173</v>
      </c>
      <c r="F2845">
        <v>1</v>
      </c>
      <c r="G2845" s="34" t="s">
        <v>1228</v>
      </c>
      <c r="H2845" s="34">
        <v>2065</v>
      </c>
      <c r="I2845" s="34">
        <v>186304</v>
      </c>
      <c r="J2845" s="34"/>
      <c r="K2845" s="34">
        <v>78</v>
      </c>
      <c r="L2845">
        <f>K2845*2.54</f>
        <v>198.12</v>
      </c>
      <c r="M2845" s="34">
        <v>86</v>
      </c>
      <c r="N2845">
        <f>M2845*2.54</f>
        <v>218.44</v>
      </c>
      <c r="O2845" s="34">
        <v>0</v>
      </c>
      <c r="P2845" s="34" t="s">
        <v>102</v>
      </c>
      <c r="Q2845" s="34"/>
      <c r="R2845" s="34"/>
      <c r="S2845" s="34">
        <v>20130708</v>
      </c>
      <c r="T2845" s="34">
        <v>20130708</v>
      </c>
      <c r="U2845" s="34">
        <v>20130709</v>
      </c>
    </row>
    <row r="2846" spans="1:21" x14ac:dyDescent="0.35">
      <c r="A2846" s="15" t="s">
        <v>1273</v>
      </c>
      <c r="B2846" s="15">
        <v>2013</v>
      </c>
      <c r="C2846" s="54">
        <v>7</v>
      </c>
      <c r="D2846" s="15">
        <v>13</v>
      </c>
      <c r="E2846" t="s">
        <v>94</v>
      </c>
      <c r="F2846">
        <v>1</v>
      </c>
      <c r="G2846"/>
      <c r="H2846"/>
      <c r="I2846"/>
      <c r="J2846" t="s">
        <v>86</v>
      </c>
      <c r="K2846">
        <v>63</v>
      </c>
      <c r="L2846">
        <f>K2846*2.54</f>
        <v>160.02000000000001</v>
      </c>
      <c r="M2846">
        <v>70</v>
      </c>
      <c r="N2846">
        <f>M2846*2.54</f>
        <v>177.8</v>
      </c>
      <c r="O2846">
        <v>1</v>
      </c>
      <c r="P2846" t="s">
        <v>101</v>
      </c>
      <c r="R2846"/>
    </row>
    <row r="2847" spans="1:21" x14ac:dyDescent="0.35">
      <c r="A2847" s="15" t="s">
        <v>1277</v>
      </c>
      <c r="B2847" s="15">
        <v>2013</v>
      </c>
      <c r="C2847" s="54">
        <v>7</v>
      </c>
      <c r="D2847" s="15">
        <v>14</v>
      </c>
      <c r="E2847" t="s">
        <v>119</v>
      </c>
      <c r="F2847">
        <v>1</v>
      </c>
      <c r="G2847"/>
      <c r="H2847" s="34">
        <v>5</v>
      </c>
      <c r="I2847">
        <v>187285</v>
      </c>
      <c r="J2847"/>
      <c r="K2847">
        <v>57</v>
      </c>
      <c r="L2847">
        <f>K2847*2.54</f>
        <v>144.78</v>
      </c>
      <c r="M2847">
        <v>63</v>
      </c>
      <c r="N2847">
        <f>M2847*2.54</f>
        <v>160.02000000000001</v>
      </c>
      <c r="O2847">
        <v>0</v>
      </c>
      <c r="P2847" t="s">
        <v>102</v>
      </c>
      <c r="R2847"/>
      <c r="S2847">
        <v>20130702</v>
      </c>
      <c r="T2847">
        <v>20130704</v>
      </c>
    </row>
    <row r="2848" spans="1:21" x14ac:dyDescent="0.35">
      <c r="A2848" s="15" t="s">
        <v>1277</v>
      </c>
      <c r="B2848" s="15">
        <v>2013</v>
      </c>
      <c r="C2848" s="54">
        <v>7</v>
      </c>
      <c r="D2848" s="15">
        <v>14</v>
      </c>
      <c r="E2848" t="s">
        <v>119</v>
      </c>
      <c r="F2848">
        <v>1</v>
      </c>
      <c r="G2848"/>
      <c r="H2848"/>
      <c r="I2848"/>
      <c r="J2848" t="s">
        <v>87</v>
      </c>
      <c r="K2848">
        <v>80</v>
      </c>
      <c r="L2848">
        <f>K2848*2.54</f>
        <v>203.2</v>
      </c>
      <c r="M2848">
        <v>91</v>
      </c>
      <c r="N2848">
        <f>M2848*2.54</f>
        <v>231.14000000000001</v>
      </c>
      <c r="O2848">
        <v>1</v>
      </c>
      <c r="P2848" t="s">
        <v>101</v>
      </c>
      <c r="R2848"/>
    </row>
    <row r="2849" spans="1:21" x14ac:dyDescent="0.35">
      <c r="A2849" s="15" t="s">
        <v>1277</v>
      </c>
      <c r="B2849" s="15">
        <v>2013</v>
      </c>
      <c r="C2849" s="54">
        <v>7</v>
      </c>
      <c r="D2849" s="15">
        <v>14</v>
      </c>
      <c r="E2849" t="s">
        <v>119</v>
      </c>
      <c r="F2849">
        <v>1</v>
      </c>
      <c r="G2849"/>
      <c r="H2849"/>
      <c r="I2849"/>
      <c r="J2849" t="s">
        <v>87</v>
      </c>
      <c r="K2849">
        <v>67</v>
      </c>
      <c r="L2849">
        <f>K2849*2.54</f>
        <v>170.18</v>
      </c>
      <c r="M2849">
        <v>75</v>
      </c>
      <c r="N2849">
        <f>M2849*2.54</f>
        <v>190.5</v>
      </c>
      <c r="O2849">
        <v>1</v>
      </c>
      <c r="P2849" t="s">
        <v>101</v>
      </c>
      <c r="R2849"/>
    </row>
    <row r="2850" spans="1:21" x14ac:dyDescent="0.35">
      <c r="A2850" s="15" t="s">
        <v>1277</v>
      </c>
      <c r="B2850" s="15">
        <v>2013</v>
      </c>
      <c r="C2850" s="54">
        <v>7</v>
      </c>
      <c r="D2850" s="15">
        <v>14</v>
      </c>
      <c r="E2850" t="s">
        <v>119</v>
      </c>
      <c r="F2850">
        <v>1</v>
      </c>
      <c r="G2850"/>
      <c r="H2850"/>
      <c r="I2850"/>
      <c r="J2850" t="s">
        <v>86</v>
      </c>
      <c r="K2850">
        <v>66</v>
      </c>
      <c r="L2850">
        <f>K2850*2.54</f>
        <v>167.64000000000001</v>
      </c>
      <c r="M2850">
        <v>74</v>
      </c>
      <c r="N2850">
        <f>M2850*2.54</f>
        <v>187.96</v>
      </c>
      <c r="O2850">
        <v>1</v>
      </c>
      <c r="P2850" t="s">
        <v>101</v>
      </c>
      <c r="R2850"/>
    </row>
    <row r="2851" spans="1:21" x14ac:dyDescent="0.35">
      <c r="A2851" s="15" t="s">
        <v>1277</v>
      </c>
      <c r="B2851" s="15">
        <v>2013</v>
      </c>
      <c r="C2851" s="54">
        <v>7</v>
      </c>
      <c r="D2851" s="15">
        <v>14</v>
      </c>
      <c r="E2851" t="s">
        <v>117</v>
      </c>
      <c r="F2851">
        <v>1</v>
      </c>
      <c r="G2851" t="s">
        <v>108</v>
      </c>
      <c r="H2851">
        <v>703</v>
      </c>
      <c r="I2851"/>
      <c r="J2851" t="s">
        <v>86</v>
      </c>
      <c r="K2851">
        <v>62</v>
      </c>
      <c r="L2851">
        <f>K2851*2.54</f>
        <v>157.47999999999999</v>
      </c>
      <c r="M2851">
        <v>68</v>
      </c>
      <c r="N2851">
        <f>M2851*2.54</f>
        <v>172.72</v>
      </c>
      <c r="O2851">
        <v>1</v>
      </c>
      <c r="P2851" t="s">
        <v>101</v>
      </c>
      <c r="R2851"/>
      <c r="S2851">
        <v>20090816</v>
      </c>
    </row>
    <row r="2852" spans="1:21" x14ac:dyDescent="0.35">
      <c r="A2852" s="15" t="s">
        <v>1277</v>
      </c>
      <c r="B2852" s="15">
        <v>2013</v>
      </c>
      <c r="C2852" s="54">
        <v>7</v>
      </c>
      <c r="D2852" s="15">
        <v>14</v>
      </c>
      <c r="E2852" t="s">
        <v>117</v>
      </c>
      <c r="F2852">
        <v>1</v>
      </c>
      <c r="G2852"/>
      <c r="H2852"/>
      <c r="I2852"/>
      <c r="J2852" t="s">
        <v>86</v>
      </c>
      <c r="K2852">
        <v>71</v>
      </c>
      <c r="L2852">
        <f>K2852*2.54</f>
        <v>180.34</v>
      </c>
      <c r="M2852">
        <v>78</v>
      </c>
      <c r="N2852">
        <f>M2852*2.54</f>
        <v>198.12</v>
      </c>
      <c r="O2852">
        <v>1</v>
      </c>
      <c r="P2852" t="s">
        <v>101</v>
      </c>
      <c r="R2852"/>
    </row>
    <row r="2853" spans="1:21" x14ac:dyDescent="0.35">
      <c r="A2853" s="15" t="s">
        <v>1277</v>
      </c>
      <c r="B2853" s="15">
        <v>2013</v>
      </c>
      <c r="C2853" s="54">
        <v>7</v>
      </c>
      <c r="D2853" s="15">
        <v>14</v>
      </c>
      <c r="E2853" t="s">
        <v>1206</v>
      </c>
      <c r="F2853">
        <v>1</v>
      </c>
      <c r="G2853"/>
      <c r="H2853">
        <v>22</v>
      </c>
      <c r="I2853">
        <v>186302</v>
      </c>
      <c r="J2853"/>
      <c r="O2853">
        <v>0</v>
      </c>
      <c r="P2853" t="s">
        <v>102</v>
      </c>
      <c r="R2853" t="s">
        <v>1278</v>
      </c>
    </row>
    <row r="2854" spans="1:21" x14ac:dyDescent="0.35">
      <c r="A2854" s="15" t="s">
        <v>1277</v>
      </c>
      <c r="B2854" s="15">
        <v>2013</v>
      </c>
      <c r="C2854" s="54">
        <v>7</v>
      </c>
      <c r="D2854" s="15">
        <v>14</v>
      </c>
      <c r="E2854" t="s">
        <v>1206</v>
      </c>
      <c r="F2854">
        <v>1</v>
      </c>
      <c r="G2854"/>
      <c r="H2854">
        <v>45</v>
      </c>
      <c r="I2854">
        <v>186313</v>
      </c>
      <c r="J2854" t="s">
        <v>87</v>
      </c>
      <c r="K2854">
        <v>73</v>
      </c>
      <c r="L2854">
        <f>K2854*2.54</f>
        <v>185.42000000000002</v>
      </c>
      <c r="M2854">
        <v>82</v>
      </c>
      <c r="N2854">
        <f>M2854*2.54</f>
        <v>208.28</v>
      </c>
      <c r="O2854">
        <v>0</v>
      </c>
      <c r="P2854" t="s">
        <v>102</v>
      </c>
      <c r="Q2854" t="s">
        <v>103</v>
      </c>
      <c r="R2854" t="s">
        <v>103</v>
      </c>
    </row>
    <row r="2855" spans="1:21" x14ac:dyDescent="0.35">
      <c r="A2855" s="15" t="s">
        <v>1277</v>
      </c>
      <c r="B2855" s="15">
        <v>2013</v>
      </c>
      <c r="C2855" s="54">
        <v>7</v>
      </c>
      <c r="D2855" s="15">
        <v>14</v>
      </c>
      <c r="E2855" t="s">
        <v>123</v>
      </c>
      <c r="F2855">
        <v>1</v>
      </c>
      <c r="G2855" t="s">
        <v>1208</v>
      </c>
      <c r="H2855">
        <v>2441</v>
      </c>
      <c r="I2855">
        <v>186310</v>
      </c>
      <c r="J2855" t="s">
        <v>87</v>
      </c>
      <c r="K2855">
        <v>74</v>
      </c>
      <c r="L2855">
        <f>K2855*2.54</f>
        <v>187.96</v>
      </c>
      <c r="M2855">
        <v>82</v>
      </c>
      <c r="N2855">
        <f>M2855*2.54</f>
        <v>208.28</v>
      </c>
      <c r="O2855">
        <v>0</v>
      </c>
      <c r="P2855" t="s">
        <v>102</v>
      </c>
      <c r="Q2855" t="s">
        <v>103</v>
      </c>
      <c r="R2855" t="s">
        <v>103</v>
      </c>
      <c r="S2855" t="s">
        <v>1209</v>
      </c>
    </row>
    <row r="2856" spans="1:21" x14ac:dyDescent="0.35">
      <c r="A2856" s="70" t="s">
        <v>1279</v>
      </c>
      <c r="B2856" s="70">
        <v>2013</v>
      </c>
      <c r="C2856" s="71">
        <v>7</v>
      </c>
      <c r="D2856" s="70">
        <v>15</v>
      </c>
      <c r="E2856" s="34" t="s">
        <v>119</v>
      </c>
      <c r="F2856">
        <v>0</v>
      </c>
      <c r="G2856" s="34"/>
      <c r="H2856" s="34">
        <v>22</v>
      </c>
      <c r="I2856" s="34">
        <v>186302</v>
      </c>
      <c r="J2856" s="34"/>
      <c r="K2856" s="34"/>
      <c r="M2856" s="34"/>
      <c r="O2856" s="34">
        <v>0</v>
      </c>
      <c r="P2856" s="34" t="s">
        <v>102</v>
      </c>
      <c r="Q2856" s="34"/>
      <c r="R2856" s="34"/>
      <c r="S2856" s="34">
        <v>20130714</v>
      </c>
      <c r="T2856" s="34"/>
      <c r="U2856" s="34"/>
    </row>
    <row r="2857" spans="1:21" x14ac:dyDescent="0.35">
      <c r="A2857" s="78">
        <v>41470</v>
      </c>
      <c r="B2857" s="70">
        <f>YEAR(A2857)</f>
        <v>2013</v>
      </c>
      <c r="C2857" s="79">
        <f>MONTH(A2857)</f>
        <v>7</v>
      </c>
      <c r="D2857" s="70">
        <f>DAY(A2857)</f>
        <v>15</v>
      </c>
      <c r="E2857" s="78" t="s">
        <v>1263</v>
      </c>
      <c r="F2857">
        <v>1</v>
      </c>
      <c r="G2857" s="78"/>
      <c r="H2857" s="34">
        <v>44</v>
      </c>
      <c r="I2857" s="34">
        <v>186314</v>
      </c>
      <c r="J2857" s="34" t="s">
        <v>86</v>
      </c>
      <c r="K2857" s="34">
        <v>57</v>
      </c>
      <c r="L2857">
        <f>K2857*2.54</f>
        <v>144.78</v>
      </c>
      <c r="M2857" s="34">
        <v>64</v>
      </c>
      <c r="N2857">
        <f>M2857*2.54</f>
        <v>162.56</v>
      </c>
      <c r="O2857" s="34">
        <v>0</v>
      </c>
      <c r="P2857" s="34" t="s">
        <v>102</v>
      </c>
      <c r="Q2857" s="34"/>
      <c r="R2857" s="34"/>
      <c r="S2857" s="34" t="e">
        <f>#REF!*2.54</f>
        <v>#REF!</v>
      </c>
      <c r="T2857" s="34">
        <v>57</v>
      </c>
      <c r="U2857" s="34">
        <f>T2857*2.54</f>
        <v>144.78</v>
      </c>
    </row>
    <row r="2858" spans="1:21" x14ac:dyDescent="0.35">
      <c r="A2858" s="68">
        <v>41470</v>
      </c>
      <c r="B2858" s="15">
        <f>YEAR(A2858)</f>
        <v>2013</v>
      </c>
      <c r="C2858" s="13">
        <f>MONTH(A2858)</f>
        <v>7</v>
      </c>
      <c r="D2858" s="15">
        <f>DAY(A2858)</f>
        <v>15</v>
      </c>
      <c r="E2858" s="68" t="s">
        <v>1263</v>
      </c>
      <c r="F2858">
        <v>1</v>
      </c>
      <c r="G2858" s="68"/>
      <c r="H2858"/>
      <c r="I2858"/>
      <c r="J2858" s="34" t="s">
        <v>87</v>
      </c>
      <c r="K2858">
        <v>78</v>
      </c>
      <c r="L2858">
        <f>K2858*2.54</f>
        <v>198.12</v>
      </c>
      <c r="M2858" s="34">
        <v>88</v>
      </c>
      <c r="N2858">
        <f>M2858*2.54</f>
        <v>223.52</v>
      </c>
      <c r="O2858">
        <v>1</v>
      </c>
      <c r="P2858" t="s">
        <v>101</v>
      </c>
      <c r="R2858"/>
    </row>
    <row r="2859" spans="1:21" x14ac:dyDescent="0.35">
      <c r="A2859" s="68">
        <v>41470</v>
      </c>
      <c r="B2859" s="15">
        <f>YEAR(A2859)</f>
        <v>2013</v>
      </c>
      <c r="C2859" s="13">
        <f>MONTH(A2859)</f>
        <v>7</v>
      </c>
      <c r="D2859" s="15">
        <f>DAY(A2859)</f>
        <v>15</v>
      </c>
      <c r="E2859" s="68" t="s">
        <v>1263</v>
      </c>
      <c r="F2859">
        <v>1</v>
      </c>
      <c r="G2859" s="68"/>
      <c r="H2859"/>
      <c r="I2859"/>
      <c r="J2859" s="34" t="s">
        <v>87</v>
      </c>
      <c r="K2859">
        <v>71</v>
      </c>
      <c r="L2859">
        <f>K2859*2.54</f>
        <v>180.34</v>
      </c>
      <c r="M2859" s="34">
        <v>79</v>
      </c>
      <c r="N2859">
        <f>M2859*2.54</f>
        <v>200.66</v>
      </c>
      <c r="O2859">
        <v>1</v>
      </c>
      <c r="P2859" t="s">
        <v>101</v>
      </c>
      <c r="R2859"/>
    </row>
    <row r="2860" spans="1:21" x14ac:dyDescent="0.35">
      <c r="A2860" s="68">
        <v>41470</v>
      </c>
      <c r="B2860" s="15">
        <f>YEAR(A2860)</f>
        <v>2013</v>
      </c>
      <c r="C2860" s="13">
        <f>MONTH(A2860)</f>
        <v>7</v>
      </c>
      <c r="D2860" s="15">
        <f>DAY(A2860)</f>
        <v>15</v>
      </c>
      <c r="E2860" s="68" t="s">
        <v>1263</v>
      </c>
      <c r="F2860">
        <v>1</v>
      </c>
      <c r="G2860" s="68"/>
      <c r="H2860"/>
      <c r="I2860"/>
      <c r="J2860" s="34" t="s">
        <v>87</v>
      </c>
      <c r="K2860">
        <v>68</v>
      </c>
      <c r="L2860">
        <f>K2860*2.54</f>
        <v>172.72</v>
      </c>
      <c r="M2860" s="34">
        <v>76</v>
      </c>
      <c r="N2860">
        <f>M2860*2.54</f>
        <v>193.04</v>
      </c>
      <c r="O2860">
        <v>1</v>
      </c>
      <c r="P2860" t="s">
        <v>101</v>
      </c>
      <c r="R2860"/>
    </row>
    <row r="2861" spans="1:21" x14ac:dyDescent="0.35">
      <c r="A2861" s="68">
        <v>41470</v>
      </c>
      <c r="B2861" s="15">
        <f>YEAR(A2861)</f>
        <v>2013</v>
      </c>
      <c r="C2861" s="13">
        <f>MONTH(A2861)</f>
        <v>7</v>
      </c>
      <c r="D2861" s="15">
        <f>DAY(A2861)</f>
        <v>15</v>
      </c>
      <c r="E2861" s="68" t="s">
        <v>1263</v>
      </c>
      <c r="F2861">
        <v>1</v>
      </c>
      <c r="G2861" s="68"/>
      <c r="H2861"/>
      <c r="I2861"/>
      <c r="J2861" s="34" t="s">
        <v>87</v>
      </c>
      <c r="K2861">
        <v>70</v>
      </c>
      <c r="L2861">
        <f>K2861*2.54</f>
        <v>177.8</v>
      </c>
      <c r="M2861" s="34">
        <v>78</v>
      </c>
      <c r="N2861">
        <f>M2861*2.54</f>
        <v>198.12</v>
      </c>
      <c r="O2861">
        <v>1</v>
      </c>
      <c r="P2861" t="s">
        <v>101</v>
      </c>
      <c r="R2861"/>
    </row>
    <row r="2862" spans="1:21" x14ac:dyDescent="0.35">
      <c r="A2862" s="68">
        <v>41470</v>
      </c>
      <c r="B2862" s="15">
        <f>YEAR(A2862)</f>
        <v>2013</v>
      </c>
      <c r="C2862" s="13">
        <f>MONTH(A2862)</f>
        <v>7</v>
      </c>
      <c r="D2862" s="15">
        <f>DAY(A2862)</f>
        <v>15</v>
      </c>
      <c r="E2862" s="68" t="s">
        <v>1263</v>
      </c>
      <c r="F2862">
        <v>1</v>
      </c>
      <c r="G2862" s="68"/>
      <c r="H2862"/>
      <c r="I2862"/>
      <c r="J2862" s="34" t="s">
        <v>87</v>
      </c>
      <c r="K2862">
        <v>68</v>
      </c>
      <c r="L2862">
        <f>K2862*2.54</f>
        <v>172.72</v>
      </c>
      <c r="M2862" s="34">
        <v>75</v>
      </c>
      <c r="N2862">
        <f>M2862*2.54</f>
        <v>190.5</v>
      </c>
      <c r="O2862">
        <v>1</v>
      </c>
      <c r="P2862" t="s">
        <v>101</v>
      </c>
      <c r="R2862"/>
    </row>
    <row r="2863" spans="1:21" x14ac:dyDescent="0.35">
      <c r="A2863" s="15" t="s">
        <v>1279</v>
      </c>
      <c r="B2863" s="15">
        <v>2013</v>
      </c>
      <c r="C2863" s="54">
        <v>7</v>
      </c>
      <c r="D2863" s="15">
        <v>15</v>
      </c>
      <c r="E2863" t="s">
        <v>1173</v>
      </c>
      <c r="F2863">
        <v>1</v>
      </c>
      <c r="G2863" t="s">
        <v>179</v>
      </c>
      <c r="H2863">
        <v>150</v>
      </c>
      <c r="I2863"/>
      <c r="J2863" t="s">
        <v>87</v>
      </c>
      <c r="K2863">
        <v>71</v>
      </c>
      <c r="L2863">
        <f>K2863*2.54</f>
        <v>180.34</v>
      </c>
      <c r="M2863">
        <v>80</v>
      </c>
      <c r="N2863">
        <f>M2863*2.54</f>
        <v>203.2</v>
      </c>
      <c r="O2863">
        <v>1</v>
      </c>
      <c r="P2863" t="s">
        <v>101</v>
      </c>
      <c r="Q2863" s="58"/>
      <c r="R2863"/>
      <c r="S2863">
        <v>20090603</v>
      </c>
    </row>
    <row r="2864" spans="1:21" x14ac:dyDescent="0.35">
      <c r="A2864" s="15" t="s">
        <v>1279</v>
      </c>
      <c r="B2864" s="15">
        <v>2013</v>
      </c>
      <c r="C2864" s="54">
        <v>7</v>
      </c>
      <c r="D2864" s="15">
        <v>15</v>
      </c>
      <c r="E2864" t="s">
        <v>1173</v>
      </c>
      <c r="F2864">
        <v>1</v>
      </c>
      <c r="G2864"/>
      <c r="H2864"/>
      <c r="I2864"/>
      <c r="J2864" t="s">
        <v>87</v>
      </c>
      <c r="K2864">
        <v>89</v>
      </c>
      <c r="L2864">
        <f>K2864*2.54</f>
        <v>226.06</v>
      </c>
      <c r="M2864">
        <v>100</v>
      </c>
      <c r="N2864">
        <f>M2864*2.54</f>
        <v>254</v>
      </c>
      <c r="O2864">
        <v>1</v>
      </c>
      <c r="P2864" t="s">
        <v>101</v>
      </c>
      <c r="R2864"/>
    </row>
    <row r="2865" spans="1:21" x14ac:dyDescent="0.35">
      <c r="A2865" s="15" t="s">
        <v>1279</v>
      </c>
      <c r="B2865" s="15">
        <v>2013</v>
      </c>
      <c r="C2865" s="54">
        <v>7</v>
      </c>
      <c r="D2865" s="15">
        <v>15</v>
      </c>
      <c r="E2865" t="s">
        <v>1173</v>
      </c>
      <c r="F2865">
        <v>1</v>
      </c>
      <c r="G2865"/>
      <c r="H2865"/>
      <c r="I2865"/>
      <c r="J2865" t="s">
        <v>86</v>
      </c>
      <c r="K2865">
        <v>67</v>
      </c>
      <c r="L2865">
        <f>K2865*2.54</f>
        <v>170.18</v>
      </c>
      <c r="M2865">
        <v>75</v>
      </c>
      <c r="N2865">
        <f>M2865*2.54</f>
        <v>190.5</v>
      </c>
      <c r="O2865" s="58">
        <v>1</v>
      </c>
      <c r="P2865" t="s">
        <v>101</v>
      </c>
      <c r="R2865"/>
    </row>
    <row r="2866" spans="1:21" x14ac:dyDescent="0.35">
      <c r="A2866" s="60" t="s">
        <v>1279</v>
      </c>
      <c r="B2866" s="60">
        <v>2013</v>
      </c>
      <c r="C2866" s="61">
        <v>7</v>
      </c>
      <c r="D2866" s="60">
        <v>15</v>
      </c>
      <c r="E2866" s="58" t="s">
        <v>123</v>
      </c>
      <c r="F2866" s="58">
        <v>1</v>
      </c>
      <c r="G2866" s="58" t="s">
        <v>1219</v>
      </c>
      <c r="H2866" s="58">
        <v>16036</v>
      </c>
      <c r="I2866" s="58">
        <v>985120031113619</v>
      </c>
      <c r="J2866" s="58" t="s">
        <v>86</v>
      </c>
      <c r="K2866" s="58">
        <v>65</v>
      </c>
      <c r="L2866" s="58">
        <f>K2866*2.54</f>
        <v>165.1</v>
      </c>
      <c r="M2866" s="58">
        <v>72</v>
      </c>
      <c r="N2866" s="58">
        <f>M2866*2.54</f>
        <v>182.88</v>
      </c>
      <c r="O2866" s="58">
        <v>0</v>
      </c>
      <c r="P2866" s="58" t="s">
        <v>102</v>
      </c>
      <c r="Q2866" s="58"/>
      <c r="R2866" s="58" t="s">
        <v>1280</v>
      </c>
      <c r="S2866" s="58" t="s">
        <v>1209</v>
      </c>
      <c r="T2866" s="58">
        <v>20130529</v>
      </c>
      <c r="U2866" s="58" t="s">
        <v>1281</v>
      </c>
    </row>
    <row r="2867" spans="1:21" x14ac:dyDescent="0.35">
      <c r="A2867" s="15" t="s">
        <v>1279</v>
      </c>
      <c r="B2867" s="15">
        <v>2013</v>
      </c>
      <c r="C2867" s="54">
        <v>7</v>
      </c>
      <c r="D2867" s="15">
        <v>15</v>
      </c>
      <c r="E2867" t="s">
        <v>123</v>
      </c>
      <c r="F2867">
        <v>1</v>
      </c>
      <c r="G2867"/>
      <c r="H2867"/>
      <c r="I2867"/>
      <c r="J2867" t="s">
        <v>86</v>
      </c>
      <c r="K2867">
        <v>67</v>
      </c>
      <c r="L2867">
        <f>K2867*2.54</f>
        <v>170.18</v>
      </c>
      <c r="M2867">
        <v>76</v>
      </c>
      <c r="N2867">
        <f>M2867*2.54</f>
        <v>193.04</v>
      </c>
      <c r="O2867">
        <v>1</v>
      </c>
      <c r="P2867" t="s">
        <v>101</v>
      </c>
      <c r="R2867"/>
    </row>
    <row r="2868" spans="1:21" x14ac:dyDescent="0.35">
      <c r="A2868" s="70" t="s">
        <v>1279</v>
      </c>
      <c r="B2868" s="70">
        <v>2013</v>
      </c>
      <c r="C2868" s="71">
        <v>7</v>
      </c>
      <c r="D2868" s="70">
        <v>15</v>
      </c>
      <c r="E2868" s="34" t="s">
        <v>94</v>
      </c>
      <c r="F2868">
        <v>1</v>
      </c>
      <c r="G2868" s="34"/>
      <c r="H2868" s="34">
        <v>32864</v>
      </c>
      <c r="I2868" s="34">
        <v>187265</v>
      </c>
      <c r="J2868" s="34" t="s">
        <v>87</v>
      </c>
      <c r="K2868" s="34">
        <v>68</v>
      </c>
      <c r="L2868">
        <f>K2868*2.54</f>
        <v>172.72</v>
      </c>
      <c r="M2868" s="34">
        <v>76</v>
      </c>
      <c r="N2868">
        <f>M2868*2.54</f>
        <v>193.04</v>
      </c>
      <c r="O2868" s="34">
        <v>1</v>
      </c>
      <c r="P2868" s="34" t="s">
        <v>101</v>
      </c>
      <c r="Q2868" s="34"/>
      <c r="R2868" s="34"/>
      <c r="S2868" s="34">
        <v>20130529</v>
      </c>
      <c r="T2868" s="34">
        <v>20130702</v>
      </c>
      <c r="U2868" s="34"/>
    </row>
    <row r="2869" spans="1:21" x14ac:dyDescent="0.35">
      <c r="A2869" s="15" t="s">
        <v>1282</v>
      </c>
      <c r="B2869" s="15">
        <v>2013</v>
      </c>
      <c r="C2869" s="54">
        <v>7</v>
      </c>
      <c r="D2869" s="15">
        <v>16</v>
      </c>
      <c r="E2869" t="s">
        <v>1171</v>
      </c>
      <c r="F2869">
        <v>1</v>
      </c>
      <c r="G2869"/>
      <c r="H2869"/>
      <c r="I2869"/>
      <c r="J2869" t="s">
        <v>86</v>
      </c>
      <c r="K2869">
        <v>66</v>
      </c>
      <c r="L2869">
        <f>K2869*2.54</f>
        <v>167.64000000000001</v>
      </c>
      <c r="M2869">
        <v>75</v>
      </c>
      <c r="N2869">
        <f>M2869*2.54</f>
        <v>190.5</v>
      </c>
      <c r="O2869">
        <v>1</v>
      </c>
      <c r="P2869" t="s">
        <v>101</v>
      </c>
      <c r="R2869"/>
    </row>
    <row r="2870" spans="1:21" x14ac:dyDescent="0.35">
      <c r="A2870" s="70" t="s">
        <v>1282</v>
      </c>
      <c r="B2870" s="70">
        <v>2013</v>
      </c>
      <c r="C2870" s="71">
        <v>7</v>
      </c>
      <c r="D2870" s="70">
        <v>16</v>
      </c>
      <c r="E2870" s="34" t="s">
        <v>119</v>
      </c>
      <c r="F2870">
        <v>0</v>
      </c>
      <c r="G2870" s="34"/>
      <c r="H2870" s="34">
        <v>22</v>
      </c>
      <c r="I2870" s="34">
        <v>186302</v>
      </c>
      <c r="J2870" s="34"/>
      <c r="K2870" s="34"/>
      <c r="M2870" s="34"/>
      <c r="O2870" s="34">
        <v>0</v>
      </c>
      <c r="P2870" s="34" t="s">
        <v>102</v>
      </c>
      <c r="Q2870" s="34"/>
      <c r="R2870" s="34"/>
      <c r="S2870" s="34">
        <v>20130714</v>
      </c>
      <c r="T2870" s="34">
        <v>20130715</v>
      </c>
      <c r="U2870" s="34"/>
    </row>
    <row r="2871" spans="1:21" x14ac:dyDescent="0.35">
      <c r="A2871" s="15" t="s">
        <v>1282</v>
      </c>
      <c r="B2871" s="15">
        <v>2013</v>
      </c>
      <c r="C2871" s="54">
        <v>7</v>
      </c>
      <c r="D2871" s="15">
        <v>16</v>
      </c>
      <c r="E2871" t="s">
        <v>119</v>
      </c>
      <c r="F2871">
        <v>1</v>
      </c>
      <c r="G2871"/>
      <c r="H2871"/>
      <c r="I2871"/>
      <c r="J2871" t="s">
        <v>87</v>
      </c>
      <c r="K2871">
        <v>84</v>
      </c>
      <c r="L2871">
        <f>K2871*2.54</f>
        <v>213.36</v>
      </c>
      <c r="M2871">
        <v>95</v>
      </c>
      <c r="N2871">
        <f>M2871*2.54</f>
        <v>241.3</v>
      </c>
      <c r="O2871">
        <v>1</v>
      </c>
      <c r="P2871" t="s">
        <v>101</v>
      </c>
      <c r="R2871"/>
    </row>
    <row r="2872" spans="1:21" x14ac:dyDescent="0.35">
      <c r="A2872" s="15" t="s">
        <v>1282</v>
      </c>
      <c r="B2872" s="15">
        <v>2013</v>
      </c>
      <c r="C2872" s="54">
        <v>7</v>
      </c>
      <c r="D2872" s="15">
        <v>16</v>
      </c>
      <c r="E2872" t="s">
        <v>117</v>
      </c>
      <c r="F2872">
        <v>1</v>
      </c>
      <c r="G2872"/>
      <c r="H2872"/>
      <c r="I2872"/>
      <c r="J2872" t="s">
        <v>86</v>
      </c>
      <c r="K2872">
        <v>65</v>
      </c>
      <c r="L2872">
        <f>K2872*2.54</f>
        <v>165.1</v>
      </c>
      <c r="M2872">
        <v>73</v>
      </c>
      <c r="N2872">
        <f>M2872*2.54</f>
        <v>185.42000000000002</v>
      </c>
      <c r="O2872">
        <v>1</v>
      </c>
      <c r="P2872" t="s">
        <v>101</v>
      </c>
      <c r="R2872"/>
    </row>
    <row r="2873" spans="1:21" x14ac:dyDescent="0.35">
      <c r="A2873" s="15" t="s">
        <v>1282</v>
      </c>
      <c r="B2873" s="15">
        <v>2013</v>
      </c>
      <c r="C2873" s="54">
        <v>7</v>
      </c>
      <c r="D2873" s="15">
        <v>16</v>
      </c>
      <c r="E2873" t="s">
        <v>1173</v>
      </c>
      <c r="F2873">
        <v>1</v>
      </c>
      <c r="G2873"/>
      <c r="H2873"/>
      <c r="I2873"/>
      <c r="J2873" t="s">
        <v>87</v>
      </c>
      <c r="K2873">
        <v>74</v>
      </c>
      <c r="L2873">
        <f>K2873*2.54</f>
        <v>187.96</v>
      </c>
      <c r="M2873">
        <v>83</v>
      </c>
      <c r="N2873">
        <f>M2873*2.54</f>
        <v>210.82</v>
      </c>
      <c r="O2873">
        <v>1</v>
      </c>
      <c r="P2873" t="s">
        <v>101</v>
      </c>
      <c r="R2873"/>
    </row>
    <row r="2874" spans="1:21" x14ac:dyDescent="0.35">
      <c r="A2874" s="15" t="s">
        <v>1282</v>
      </c>
      <c r="B2874" s="15">
        <v>2013</v>
      </c>
      <c r="C2874" s="54">
        <v>7</v>
      </c>
      <c r="D2874" s="15">
        <v>16</v>
      </c>
      <c r="E2874" t="s">
        <v>1173</v>
      </c>
      <c r="F2874">
        <v>1</v>
      </c>
      <c r="G2874"/>
      <c r="H2874"/>
      <c r="I2874"/>
      <c r="J2874" t="s">
        <v>87</v>
      </c>
      <c r="K2874">
        <v>80</v>
      </c>
      <c r="L2874">
        <f>K2874*2.54</f>
        <v>203.2</v>
      </c>
      <c r="M2874">
        <v>89</v>
      </c>
      <c r="N2874">
        <f>M2874*2.54</f>
        <v>226.06</v>
      </c>
      <c r="O2874" s="58">
        <v>1</v>
      </c>
      <c r="P2874" t="s">
        <v>101</v>
      </c>
      <c r="Q2874" t="s">
        <v>103</v>
      </c>
      <c r="R2874" t="s">
        <v>103</v>
      </c>
    </row>
    <row r="2875" spans="1:21" x14ac:dyDescent="0.35">
      <c r="A2875" s="15" t="s">
        <v>1282</v>
      </c>
      <c r="B2875" s="15">
        <v>2013</v>
      </c>
      <c r="C2875" s="54">
        <v>7</v>
      </c>
      <c r="D2875" s="15">
        <v>16</v>
      </c>
      <c r="E2875" t="s">
        <v>94</v>
      </c>
      <c r="F2875">
        <v>1</v>
      </c>
      <c r="G2875"/>
      <c r="H2875"/>
      <c r="I2875"/>
      <c r="J2875" t="s">
        <v>86</v>
      </c>
      <c r="K2875">
        <v>67</v>
      </c>
      <c r="L2875">
        <f>K2875*2.54</f>
        <v>170.18</v>
      </c>
      <c r="M2875">
        <v>77</v>
      </c>
      <c r="N2875">
        <f>M2875*2.54</f>
        <v>195.58</v>
      </c>
      <c r="O2875" s="58">
        <v>1</v>
      </c>
      <c r="P2875" t="s">
        <v>101</v>
      </c>
      <c r="R2875"/>
    </row>
    <row r="2876" spans="1:21" x14ac:dyDescent="0.35">
      <c r="A2876" s="15" t="s">
        <v>1283</v>
      </c>
      <c r="B2876" s="15">
        <v>2013</v>
      </c>
      <c r="C2876" s="54">
        <v>7</v>
      </c>
      <c r="D2876" s="15">
        <v>17</v>
      </c>
      <c r="E2876" t="s">
        <v>1171</v>
      </c>
      <c r="F2876">
        <v>1</v>
      </c>
      <c r="G2876"/>
      <c r="H2876"/>
      <c r="I2876"/>
      <c r="J2876" t="s">
        <v>86</v>
      </c>
      <c r="K2876">
        <v>70</v>
      </c>
      <c r="L2876">
        <f>K2876*2.54</f>
        <v>177.8</v>
      </c>
      <c r="M2876">
        <v>79</v>
      </c>
      <c r="N2876">
        <f>M2876*2.54</f>
        <v>200.66</v>
      </c>
      <c r="O2876" s="58">
        <v>1</v>
      </c>
      <c r="P2876" t="s">
        <v>101</v>
      </c>
      <c r="R2876"/>
    </row>
    <row r="2877" spans="1:21" x14ac:dyDescent="0.35">
      <c r="A2877" s="70" t="s">
        <v>1283</v>
      </c>
      <c r="B2877" s="70">
        <v>2013</v>
      </c>
      <c r="C2877" s="71">
        <v>7</v>
      </c>
      <c r="D2877" s="70">
        <v>17</v>
      </c>
      <c r="E2877" s="34" t="s">
        <v>119</v>
      </c>
      <c r="F2877">
        <v>0</v>
      </c>
      <c r="G2877" s="34"/>
      <c r="H2877" s="34">
        <v>22</v>
      </c>
      <c r="I2877" s="34">
        <v>186302</v>
      </c>
      <c r="J2877" s="34"/>
      <c r="K2877" s="34"/>
      <c r="M2877" s="34"/>
      <c r="O2877" s="34">
        <v>0</v>
      </c>
      <c r="P2877" s="34" t="s">
        <v>102</v>
      </c>
      <c r="Q2877" s="34"/>
      <c r="R2877" s="34"/>
      <c r="S2877" s="34">
        <v>20130714</v>
      </c>
      <c r="T2877" s="34">
        <v>20130715</v>
      </c>
      <c r="U2877" s="34">
        <v>20130716</v>
      </c>
    </row>
    <row r="2878" spans="1:21" x14ac:dyDescent="0.35">
      <c r="A2878" s="68">
        <v>41472</v>
      </c>
      <c r="B2878" s="15">
        <f>YEAR(A2878)</f>
        <v>2013</v>
      </c>
      <c r="C2878" s="13">
        <f>MONTH(A2878)</f>
        <v>7</v>
      </c>
      <c r="D2878" s="15">
        <f>DAY(A2878)</f>
        <v>17</v>
      </c>
      <c r="E2878" s="68" t="s">
        <v>1263</v>
      </c>
      <c r="F2878">
        <v>1</v>
      </c>
      <c r="G2878" s="68"/>
      <c r="H2878"/>
      <c r="I2878"/>
      <c r="J2878" s="34" t="s">
        <v>87</v>
      </c>
      <c r="K2878">
        <v>74</v>
      </c>
      <c r="L2878">
        <f>K2878*2.54</f>
        <v>187.96</v>
      </c>
      <c r="M2878" s="34">
        <v>82</v>
      </c>
      <c r="N2878">
        <f>M2878*2.54</f>
        <v>208.28</v>
      </c>
      <c r="O2878">
        <v>1</v>
      </c>
      <c r="P2878" t="s">
        <v>101</v>
      </c>
      <c r="R2878"/>
    </row>
    <row r="2879" spans="1:21" x14ac:dyDescent="0.35">
      <c r="A2879" s="68">
        <v>41472</v>
      </c>
      <c r="B2879" s="15">
        <f>YEAR(A2879)</f>
        <v>2013</v>
      </c>
      <c r="C2879" s="13">
        <f>MONTH(A2879)</f>
        <v>7</v>
      </c>
      <c r="D2879" s="15">
        <f>DAY(A2879)</f>
        <v>17</v>
      </c>
      <c r="E2879" s="68" t="s">
        <v>1263</v>
      </c>
      <c r="F2879">
        <v>1</v>
      </c>
      <c r="G2879" s="68"/>
      <c r="H2879"/>
      <c r="I2879"/>
      <c r="J2879" s="34" t="s">
        <v>87</v>
      </c>
      <c r="K2879">
        <v>69</v>
      </c>
      <c r="L2879">
        <f>K2879*2.54</f>
        <v>175.26</v>
      </c>
      <c r="M2879" s="34">
        <v>78</v>
      </c>
      <c r="N2879">
        <f>M2879*2.54</f>
        <v>198.12</v>
      </c>
      <c r="O2879">
        <v>1</v>
      </c>
      <c r="P2879" t="s">
        <v>101</v>
      </c>
      <c r="R2879"/>
    </row>
    <row r="2880" spans="1:21" x14ac:dyDescent="0.35">
      <c r="A2880" s="68">
        <v>41472</v>
      </c>
      <c r="B2880" s="15">
        <f>YEAR(A2880)</f>
        <v>2013</v>
      </c>
      <c r="C2880" s="13">
        <f>MONTH(A2880)</f>
        <v>7</v>
      </c>
      <c r="D2880" s="15">
        <f>DAY(A2880)</f>
        <v>17</v>
      </c>
      <c r="E2880" s="68" t="s">
        <v>1263</v>
      </c>
      <c r="F2880">
        <v>1</v>
      </c>
      <c r="G2880" s="68"/>
      <c r="H2880"/>
      <c r="I2880"/>
      <c r="J2880" s="34" t="s">
        <v>86</v>
      </c>
      <c r="K2880">
        <v>61</v>
      </c>
      <c r="L2880">
        <f>K2880*2.54</f>
        <v>154.94</v>
      </c>
      <c r="M2880" s="34">
        <v>69</v>
      </c>
      <c r="N2880">
        <f>M2880*2.54</f>
        <v>175.26</v>
      </c>
      <c r="O2880">
        <v>1</v>
      </c>
      <c r="P2880" t="s">
        <v>101</v>
      </c>
      <c r="R2880"/>
    </row>
    <row r="2881" spans="1:21" x14ac:dyDescent="0.35">
      <c r="A2881" s="15" t="s">
        <v>1283</v>
      </c>
      <c r="B2881" s="15">
        <v>2013</v>
      </c>
      <c r="C2881" s="54">
        <v>7</v>
      </c>
      <c r="D2881" s="15">
        <v>17</v>
      </c>
      <c r="E2881" t="s">
        <v>1167</v>
      </c>
      <c r="F2881">
        <v>1</v>
      </c>
      <c r="G2881"/>
      <c r="H2881"/>
      <c r="I2881"/>
      <c r="J2881" t="s">
        <v>86</v>
      </c>
      <c r="K2881">
        <v>68</v>
      </c>
      <c r="L2881">
        <f>K2881*2.54</f>
        <v>172.72</v>
      </c>
      <c r="M2881">
        <v>75</v>
      </c>
      <c r="N2881">
        <f>M2881*2.54</f>
        <v>190.5</v>
      </c>
      <c r="O2881" s="58">
        <v>1</v>
      </c>
      <c r="P2881" t="s">
        <v>101</v>
      </c>
      <c r="R2881"/>
    </row>
    <row r="2882" spans="1:21" x14ac:dyDescent="0.35">
      <c r="A2882" s="15" t="s">
        <v>1283</v>
      </c>
      <c r="B2882" s="15">
        <v>2013</v>
      </c>
      <c r="C2882" s="54">
        <v>7</v>
      </c>
      <c r="D2882" s="15">
        <v>17</v>
      </c>
      <c r="E2882" t="s">
        <v>1173</v>
      </c>
      <c r="F2882">
        <v>1</v>
      </c>
      <c r="G2882"/>
      <c r="H2882"/>
      <c r="I2882"/>
      <c r="J2882" t="s">
        <v>86</v>
      </c>
      <c r="K2882">
        <v>70</v>
      </c>
      <c r="L2882">
        <f>K2882*2.54</f>
        <v>177.8</v>
      </c>
      <c r="M2882">
        <v>77</v>
      </c>
      <c r="N2882">
        <f>M2882*2.54</f>
        <v>195.58</v>
      </c>
      <c r="O2882">
        <v>1</v>
      </c>
      <c r="P2882" t="s">
        <v>101</v>
      </c>
      <c r="R2882"/>
    </row>
    <row r="2883" spans="1:21" x14ac:dyDescent="0.35">
      <c r="A2883" s="15" t="s">
        <v>1283</v>
      </c>
      <c r="B2883" s="15">
        <v>2013</v>
      </c>
      <c r="C2883" s="54">
        <v>7</v>
      </c>
      <c r="D2883" s="15">
        <v>17</v>
      </c>
      <c r="E2883" t="s">
        <v>123</v>
      </c>
      <c r="F2883">
        <v>1</v>
      </c>
      <c r="G2883"/>
      <c r="H2883"/>
      <c r="I2883"/>
      <c r="J2883" t="s">
        <v>86</v>
      </c>
      <c r="K2883">
        <v>62</v>
      </c>
      <c r="L2883">
        <f>K2883*2.54</f>
        <v>157.47999999999999</v>
      </c>
      <c r="M2883">
        <v>69</v>
      </c>
      <c r="N2883">
        <f>M2883*2.54</f>
        <v>175.26</v>
      </c>
      <c r="O2883">
        <v>1</v>
      </c>
      <c r="P2883" t="s">
        <v>101</v>
      </c>
      <c r="R2883"/>
    </row>
    <row r="2884" spans="1:21" x14ac:dyDescent="0.35">
      <c r="A2884" s="15" t="s">
        <v>1284</v>
      </c>
      <c r="B2884" s="15">
        <v>2013</v>
      </c>
      <c r="C2884" s="54">
        <v>7</v>
      </c>
      <c r="D2884" s="15">
        <v>18</v>
      </c>
      <c r="E2884" t="s">
        <v>1171</v>
      </c>
      <c r="F2884">
        <v>1</v>
      </c>
      <c r="G2884"/>
      <c r="H2884"/>
      <c r="I2884"/>
      <c r="J2884" t="s">
        <v>86</v>
      </c>
      <c r="K2884">
        <v>74</v>
      </c>
      <c r="L2884">
        <f>K2884*2.54</f>
        <v>187.96</v>
      </c>
      <c r="M2884">
        <v>83</v>
      </c>
      <c r="N2884">
        <f>M2884*2.54</f>
        <v>210.82</v>
      </c>
      <c r="O2884">
        <v>1</v>
      </c>
      <c r="P2884" t="s">
        <v>101</v>
      </c>
      <c r="R2884"/>
    </row>
    <row r="2885" spans="1:21" x14ac:dyDescent="0.35">
      <c r="A2885" s="70" t="s">
        <v>1284</v>
      </c>
      <c r="B2885" s="70">
        <v>2013</v>
      </c>
      <c r="C2885" s="71">
        <v>7</v>
      </c>
      <c r="D2885" s="70">
        <v>18</v>
      </c>
      <c r="E2885" s="34" t="s">
        <v>119</v>
      </c>
      <c r="F2885">
        <v>1</v>
      </c>
      <c r="G2885" s="34"/>
      <c r="H2885" s="34">
        <v>39</v>
      </c>
      <c r="I2885" s="34">
        <v>186316</v>
      </c>
      <c r="J2885" t="s">
        <v>87</v>
      </c>
      <c r="K2885" s="34">
        <v>72</v>
      </c>
      <c r="L2885">
        <f>K2885*2.54</f>
        <v>182.88</v>
      </c>
      <c r="M2885" s="34">
        <v>81</v>
      </c>
      <c r="N2885">
        <f>M2885*2.54</f>
        <v>205.74</v>
      </c>
      <c r="O2885" s="34">
        <v>0</v>
      </c>
      <c r="P2885" s="34" t="s">
        <v>102</v>
      </c>
      <c r="Q2885" s="34" t="s">
        <v>103</v>
      </c>
      <c r="R2885" s="34" t="s">
        <v>1285</v>
      </c>
      <c r="S2885" s="34" t="s">
        <v>1209</v>
      </c>
      <c r="T2885" s="34" t="s">
        <v>1286</v>
      </c>
      <c r="U2885" s="34"/>
    </row>
    <row r="2886" spans="1:21" x14ac:dyDescent="0.35">
      <c r="A2886" s="70" t="s">
        <v>1284</v>
      </c>
      <c r="B2886" s="70">
        <v>2013</v>
      </c>
      <c r="C2886" s="71">
        <v>7</v>
      </c>
      <c r="D2886" s="70">
        <v>18</v>
      </c>
      <c r="E2886" s="34" t="s">
        <v>119</v>
      </c>
      <c r="F2886">
        <v>1</v>
      </c>
      <c r="G2886" s="34"/>
      <c r="H2886" s="34">
        <v>40</v>
      </c>
      <c r="I2886" s="34">
        <v>186315</v>
      </c>
      <c r="J2886" t="s">
        <v>87</v>
      </c>
      <c r="K2886" s="34">
        <v>66</v>
      </c>
      <c r="L2886">
        <f>K2886*2.54</f>
        <v>167.64000000000001</v>
      </c>
      <c r="M2886" s="34">
        <v>74</v>
      </c>
      <c r="N2886">
        <f>M2886*2.54</f>
        <v>187.96</v>
      </c>
      <c r="O2886" s="34">
        <v>1</v>
      </c>
      <c r="P2886" s="34" t="s">
        <v>101</v>
      </c>
      <c r="Q2886" s="34" t="s">
        <v>103</v>
      </c>
      <c r="R2886" s="34" t="s">
        <v>1287</v>
      </c>
      <c r="S2886" s="34" t="s">
        <v>1209</v>
      </c>
      <c r="T2886" s="34" t="s">
        <v>1288</v>
      </c>
      <c r="U2886" s="34"/>
    </row>
    <row r="2887" spans="1:21" x14ac:dyDescent="0.35">
      <c r="A2887" s="68">
        <v>41473</v>
      </c>
      <c r="B2887" s="15">
        <f>YEAR(A2887)</f>
        <v>2013</v>
      </c>
      <c r="C2887" s="13">
        <f>MONTH(A2887)</f>
        <v>7</v>
      </c>
      <c r="D2887" s="15">
        <f>DAY(A2887)</f>
        <v>18</v>
      </c>
      <c r="E2887" s="68" t="s">
        <v>1263</v>
      </c>
      <c r="F2887">
        <v>1</v>
      </c>
      <c r="G2887" s="68"/>
      <c r="H2887"/>
      <c r="I2887"/>
      <c r="J2887" s="34" t="s">
        <v>87</v>
      </c>
      <c r="K2887">
        <v>94</v>
      </c>
      <c r="L2887">
        <f>K2887*2.54</f>
        <v>238.76</v>
      </c>
      <c r="M2887" s="34">
        <v>104</v>
      </c>
      <c r="N2887">
        <f>M2887*2.54</f>
        <v>264.16000000000003</v>
      </c>
      <c r="O2887">
        <v>1</v>
      </c>
      <c r="P2887" t="s">
        <v>101</v>
      </c>
      <c r="R2887" s="80"/>
    </row>
    <row r="2888" spans="1:21" x14ac:dyDescent="0.35">
      <c r="A2888" s="15" t="s">
        <v>1284</v>
      </c>
      <c r="B2888" s="15">
        <v>2013</v>
      </c>
      <c r="C2888" s="54">
        <v>7</v>
      </c>
      <c r="D2888" s="15">
        <v>18</v>
      </c>
      <c r="E2888" t="s">
        <v>117</v>
      </c>
      <c r="F2888">
        <v>1</v>
      </c>
      <c r="G2888"/>
      <c r="H2888"/>
      <c r="I2888"/>
      <c r="J2888" t="s">
        <v>87</v>
      </c>
      <c r="K2888">
        <v>66</v>
      </c>
      <c r="L2888">
        <f>K2888*2.54</f>
        <v>167.64000000000001</v>
      </c>
      <c r="M2888">
        <v>75</v>
      </c>
      <c r="N2888">
        <f>M2888*2.54</f>
        <v>190.5</v>
      </c>
      <c r="O2888">
        <v>1</v>
      </c>
      <c r="P2888" t="s">
        <v>101</v>
      </c>
      <c r="R2888"/>
    </row>
    <row r="2889" spans="1:21" x14ac:dyDescent="0.35">
      <c r="A2889" s="15" t="s">
        <v>1284</v>
      </c>
      <c r="B2889" s="15">
        <v>2013</v>
      </c>
      <c r="C2889" s="54">
        <v>7</v>
      </c>
      <c r="D2889" s="15">
        <v>18</v>
      </c>
      <c r="E2889" t="s">
        <v>117</v>
      </c>
      <c r="F2889">
        <v>1</v>
      </c>
      <c r="G2889"/>
      <c r="H2889"/>
      <c r="I2889"/>
      <c r="J2889" t="s">
        <v>87</v>
      </c>
      <c r="K2889">
        <v>68</v>
      </c>
      <c r="L2889">
        <f>K2889*2.54</f>
        <v>172.72</v>
      </c>
      <c r="M2889">
        <v>77</v>
      </c>
      <c r="N2889">
        <f>M2889*2.54</f>
        <v>195.58</v>
      </c>
      <c r="O2889" s="58">
        <v>1</v>
      </c>
      <c r="P2889" t="s">
        <v>101</v>
      </c>
      <c r="R2889"/>
    </row>
    <row r="2890" spans="1:21" x14ac:dyDescent="0.35">
      <c r="A2890" s="15" t="s">
        <v>1284</v>
      </c>
      <c r="B2890" s="15">
        <v>2013</v>
      </c>
      <c r="C2890" s="54">
        <v>7</v>
      </c>
      <c r="D2890" s="15">
        <v>18</v>
      </c>
      <c r="E2890" t="s">
        <v>117</v>
      </c>
      <c r="F2890">
        <v>1</v>
      </c>
      <c r="G2890"/>
      <c r="H2890"/>
      <c r="I2890"/>
      <c r="J2890" t="s">
        <v>86</v>
      </c>
      <c r="K2890">
        <v>61</v>
      </c>
      <c r="L2890">
        <f>K2890*2.54</f>
        <v>154.94</v>
      </c>
      <c r="M2890">
        <v>69</v>
      </c>
      <c r="N2890">
        <f>M2890*2.54</f>
        <v>175.26</v>
      </c>
      <c r="O2890">
        <v>1</v>
      </c>
      <c r="P2890" t="s">
        <v>101</v>
      </c>
      <c r="R2890"/>
    </row>
    <row r="2891" spans="1:21" x14ac:dyDescent="0.35">
      <c r="A2891" s="70" t="s">
        <v>1284</v>
      </c>
      <c r="B2891" s="70">
        <v>2013</v>
      </c>
      <c r="C2891" s="71">
        <v>7</v>
      </c>
      <c r="D2891" s="70">
        <v>18</v>
      </c>
      <c r="E2891" s="34" t="s">
        <v>1206</v>
      </c>
      <c r="F2891">
        <v>1</v>
      </c>
      <c r="G2891" s="34"/>
      <c r="H2891" s="34">
        <v>41</v>
      </c>
      <c r="I2891" s="34"/>
      <c r="J2891" s="34" t="s">
        <v>86</v>
      </c>
      <c r="K2891" s="34">
        <v>70</v>
      </c>
      <c r="L2891" s="34">
        <f>K2891*2.54</f>
        <v>177.8</v>
      </c>
      <c r="M2891" s="34">
        <v>77</v>
      </c>
      <c r="N2891" s="34">
        <f>M2891*2.54</f>
        <v>195.58</v>
      </c>
      <c r="O2891" s="34">
        <v>1</v>
      </c>
      <c r="P2891" s="34" t="s">
        <v>101</v>
      </c>
      <c r="Q2891" s="34"/>
      <c r="R2891" s="34" t="s">
        <v>1289</v>
      </c>
      <c r="S2891" s="34" t="s">
        <v>1209</v>
      </c>
      <c r="T2891" s="34" t="s">
        <v>1286</v>
      </c>
      <c r="U2891" s="34"/>
    </row>
    <row r="2892" spans="1:21" x14ac:dyDescent="0.35">
      <c r="A2892" s="70" t="s">
        <v>1284</v>
      </c>
      <c r="B2892" s="70">
        <v>2013</v>
      </c>
      <c r="C2892" s="71">
        <v>7</v>
      </c>
      <c r="D2892" s="70">
        <v>18</v>
      </c>
      <c r="E2892" s="34" t="s">
        <v>123</v>
      </c>
      <c r="F2892">
        <v>1</v>
      </c>
      <c r="G2892" s="34"/>
      <c r="H2892" s="34">
        <v>37</v>
      </c>
      <c r="I2892" s="34"/>
      <c r="J2892" s="34" t="s">
        <v>86</v>
      </c>
      <c r="K2892" s="34">
        <v>59</v>
      </c>
      <c r="L2892">
        <f>K2892*2.54</f>
        <v>149.86000000000001</v>
      </c>
      <c r="M2892" s="34">
        <v>66</v>
      </c>
      <c r="N2892">
        <f>M2892*2.54</f>
        <v>167.64000000000001</v>
      </c>
      <c r="O2892" s="34">
        <v>0</v>
      </c>
      <c r="P2892" s="34" t="s">
        <v>102</v>
      </c>
      <c r="Q2892" s="34"/>
      <c r="R2892" s="34"/>
      <c r="S2892" s="34"/>
      <c r="T2892" s="34"/>
      <c r="U2892" s="34"/>
    </row>
    <row r="2893" spans="1:21" x14ac:dyDescent="0.35">
      <c r="A2893" s="70" t="s">
        <v>1284</v>
      </c>
      <c r="B2893" s="70">
        <v>2013</v>
      </c>
      <c r="C2893" s="71">
        <v>7</v>
      </c>
      <c r="D2893" s="70">
        <v>18</v>
      </c>
      <c r="E2893" s="34" t="s">
        <v>123</v>
      </c>
      <c r="F2893">
        <v>1</v>
      </c>
      <c r="G2893" s="34"/>
      <c r="H2893" s="34">
        <v>38</v>
      </c>
      <c r="I2893" s="34">
        <v>186318</v>
      </c>
      <c r="J2893" s="34" t="s">
        <v>87</v>
      </c>
      <c r="K2893" s="34">
        <v>68</v>
      </c>
      <c r="L2893">
        <f>K2893*2.54</f>
        <v>172.72</v>
      </c>
      <c r="M2893" s="34">
        <v>75</v>
      </c>
      <c r="N2893">
        <f>M2893*2.54</f>
        <v>190.5</v>
      </c>
      <c r="O2893" s="34">
        <v>0</v>
      </c>
      <c r="P2893" s="34" t="s">
        <v>102</v>
      </c>
      <c r="Q2893" s="34"/>
      <c r="R2893" s="34"/>
      <c r="S2893" s="34"/>
      <c r="T2893" s="34"/>
      <c r="U2893" s="34"/>
    </row>
    <row r="2894" spans="1:21" x14ac:dyDescent="0.35">
      <c r="A2894" s="70" t="s">
        <v>1284</v>
      </c>
      <c r="B2894" s="70">
        <v>2013</v>
      </c>
      <c r="C2894" s="71">
        <v>7</v>
      </c>
      <c r="D2894" s="70">
        <v>18</v>
      </c>
      <c r="E2894" s="34" t="s">
        <v>123</v>
      </c>
      <c r="F2894">
        <v>1</v>
      </c>
      <c r="G2894" s="34"/>
      <c r="H2894" s="34">
        <v>37348</v>
      </c>
      <c r="I2894">
        <v>187213</v>
      </c>
      <c r="J2894" t="s">
        <v>87</v>
      </c>
      <c r="K2894">
        <v>73</v>
      </c>
      <c r="L2894">
        <f>K2894*2.54</f>
        <v>185.42000000000002</v>
      </c>
      <c r="M2894">
        <v>79</v>
      </c>
      <c r="N2894">
        <f>M2894*2.54</f>
        <v>200.66</v>
      </c>
      <c r="O2894" s="34">
        <v>0</v>
      </c>
      <c r="P2894" s="34" t="s">
        <v>102</v>
      </c>
      <c r="Q2894" s="34" t="s">
        <v>103</v>
      </c>
      <c r="R2894" s="34" t="s">
        <v>103</v>
      </c>
      <c r="S2894" s="34">
        <v>20090802</v>
      </c>
      <c r="T2894" s="34">
        <v>20130523</v>
      </c>
      <c r="U2894" s="34">
        <v>20130626</v>
      </c>
    </row>
    <row r="2895" spans="1:21" x14ac:dyDescent="0.35">
      <c r="A2895" s="70" t="s">
        <v>1284</v>
      </c>
      <c r="B2895" s="70">
        <v>2013</v>
      </c>
      <c r="C2895" s="71">
        <v>7</v>
      </c>
      <c r="D2895" s="70">
        <v>18</v>
      </c>
      <c r="E2895" s="34" t="s">
        <v>94</v>
      </c>
      <c r="F2895">
        <v>1</v>
      </c>
      <c r="G2895" s="34"/>
      <c r="H2895" s="34">
        <v>36</v>
      </c>
      <c r="I2895" s="34">
        <v>186319</v>
      </c>
      <c r="J2895" s="34" t="s">
        <v>86</v>
      </c>
      <c r="K2895" s="34">
        <v>62</v>
      </c>
      <c r="L2895">
        <f>K2895*2.54</f>
        <v>157.47999999999999</v>
      </c>
      <c r="M2895" s="34">
        <v>69</v>
      </c>
      <c r="N2895">
        <f>M2895*2.54</f>
        <v>175.26</v>
      </c>
      <c r="O2895" s="34">
        <v>0</v>
      </c>
      <c r="P2895" s="34" t="s">
        <v>102</v>
      </c>
      <c r="Q2895" s="34"/>
      <c r="R2895" s="34"/>
      <c r="S2895" s="34"/>
      <c r="T2895" s="34"/>
      <c r="U2895" s="34"/>
    </row>
    <row r="2896" spans="1:21" x14ac:dyDescent="0.35">
      <c r="A2896" s="70" t="s">
        <v>1284</v>
      </c>
      <c r="B2896" s="70">
        <v>2013</v>
      </c>
      <c r="C2896" s="71">
        <v>7</v>
      </c>
      <c r="D2896" s="70">
        <v>18</v>
      </c>
      <c r="E2896" s="34" t="s">
        <v>94</v>
      </c>
      <c r="F2896">
        <v>1</v>
      </c>
      <c r="G2896" s="34"/>
      <c r="H2896" s="34"/>
      <c r="I2896" s="34"/>
      <c r="J2896" s="34" t="s">
        <v>87</v>
      </c>
      <c r="K2896" s="34">
        <v>67</v>
      </c>
      <c r="L2896">
        <f>K2896*2.54</f>
        <v>170.18</v>
      </c>
      <c r="M2896" s="34">
        <v>77</v>
      </c>
      <c r="N2896">
        <f>M2896*2.54</f>
        <v>195.58</v>
      </c>
      <c r="O2896" s="34">
        <v>1</v>
      </c>
      <c r="P2896" s="34" t="s">
        <v>101</v>
      </c>
      <c r="Q2896" s="34"/>
      <c r="R2896" s="34"/>
      <c r="S2896" s="34"/>
      <c r="T2896" s="34"/>
      <c r="U2896" s="34"/>
    </row>
    <row r="2897" spans="1:18" x14ac:dyDescent="0.35">
      <c r="A2897" s="15" t="s">
        <v>1284</v>
      </c>
      <c r="B2897" s="15">
        <v>2013</v>
      </c>
      <c r="C2897" s="54">
        <v>7</v>
      </c>
      <c r="D2897" s="15">
        <v>18</v>
      </c>
      <c r="E2897" t="s">
        <v>94</v>
      </c>
      <c r="F2897">
        <v>1</v>
      </c>
      <c r="G2897"/>
      <c r="H2897"/>
      <c r="I2897"/>
      <c r="J2897" t="s">
        <v>87</v>
      </c>
      <c r="K2897">
        <v>60</v>
      </c>
      <c r="L2897">
        <f>K2897*2.54</f>
        <v>152.4</v>
      </c>
      <c r="M2897">
        <v>66</v>
      </c>
      <c r="N2897">
        <f>M2897*2.54</f>
        <v>167.64000000000001</v>
      </c>
      <c r="O2897" s="58">
        <v>1</v>
      </c>
      <c r="P2897" t="s">
        <v>101</v>
      </c>
      <c r="R2897"/>
    </row>
    <row r="2898" spans="1:18" x14ac:dyDescent="0.35">
      <c r="A2898" s="15" t="s">
        <v>1290</v>
      </c>
      <c r="B2898" s="15">
        <v>2013</v>
      </c>
      <c r="C2898" s="54">
        <v>7</v>
      </c>
      <c r="D2898" s="15">
        <v>19</v>
      </c>
      <c r="E2898" t="s">
        <v>1171</v>
      </c>
      <c r="F2898">
        <v>1</v>
      </c>
      <c r="G2898"/>
      <c r="H2898"/>
      <c r="I2898"/>
      <c r="J2898" t="s">
        <v>87</v>
      </c>
      <c r="K2898">
        <v>72</v>
      </c>
      <c r="L2898">
        <f>K2898*2.54</f>
        <v>182.88</v>
      </c>
      <c r="M2898">
        <v>81</v>
      </c>
      <c r="N2898">
        <f>M2898*2.54</f>
        <v>205.74</v>
      </c>
      <c r="O2898" s="58">
        <v>1</v>
      </c>
      <c r="P2898" t="s">
        <v>101</v>
      </c>
      <c r="R2898"/>
    </row>
    <row r="2899" spans="1:18" x14ac:dyDescent="0.35">
      <c r="A2899" s="15" t="s">
        <v>1290</v>
      </c>
      <c r="B2899" s="15">
        <v>2013</v>
      </c>
      <c r="C2899" s="54">
        <v>7</v>
      </c>
      <c r="D2899" s="15">
        <v>19</v>
      </c>
      <c r="E2899" t="s">
        <v>1171</v>
      </c>
      <c r="F2899">
        <v>1</v>
      </c>
      <c r="G2899"/>
      <c r="H2899"/>
      <c r="I2899"/>
      <c r="J2899" s="58" t="s">
        <v>87</v>
      </c>
      <c r="K2899">
        <v>71</v>
      </c>
      <c r="L2899">
        <f>K2899*2.54</f>
        <v>180.34</v>
      </c>
      <c r="M2899">
        <v>79</v>
      </c>
      <c r="N2899">
        <f>M2899*2.54</f>
        <v>200.66</v>
      </c>
      <c r="O2899" s="58">
        <v>1</v>
      </c>
      <c r="P2899" t="s">
        <v>101</v>
      </c>
      <c r="R2899"/>
    </row>
    <row r="2900" spans="1:18" x14ac:dyDescent="0.35">
      <c r="A2900" s="15" t="s">
        <v>1290</v>
      </c>
      <c r="B2900" s="15">
        <v>2013</v>
      </c>
      <c r="C2900" s="54">
        <v>7</v>
      </c>
      <c r="D2900" s="15">
        <v>19</v>
      </c>
      <c r="E2900" t="s">
        <v>1171</v>
      </c>
      <c r="F2900">
        <v>1</v>
      </c>
      <c r="G2900"/>
      <c r="H2900"/>
      <c r="I2900"/>
      <c r="J2900" t="s">
        <v>87</v>
      </c>
      <c r="K2900">
        <v>72</v>
      </c>
      <c r="L2900">
        <f>K2900*2.54</f>
        <v>182.88</v>
      </c>
      <c r="M2900">
        <v>80</v>
      </c>
      <c r="N2900">
        <f>M2900*2.54</f>
        <v>203.2</v>
      </c>
      <c r="O2900" s="58">
        <v>1</v>
      </c>
      <c r="P2900" t="s">
        <v>101</v>
      </c>
      <c r="R2900"/>
    </row>
    <row r="2901" spans="1:18" x14ac:dyDescent="0.35">
      <c r="A2901" s="15" t="s">
        <v>1290</v>
      </c>
      <c r="B2901" s="15">
        <v>2013</v>
      </c>
      <c r="C2901" s="54">
        <v>7</v>
      </c>
      <c r="D2901" s="15">
        <v>19</v>
      </c>
      <c r="E2901" t="s">
        <v>119</v>
      </c>
      <c r="F2901">
        <v>1</v>
      </c>
      <c r="G2901"/>
      <c r="H2901">
        <v>35</v>
      </c>
      <c r="I2901">
        <v>186320</v>
      </c>
      <c r="J2901" t="s">
        <v>87</v>
      </c>
      <c r="K2901">
        <v>58</v>
      </c>
      <c r="L2901">
        <f>K2901*2.54</f>
        <v>147.32</v>
      </c>
      <c r="M2901">
        <v>64</v>
      </c>
      <c r="N2901">
        <f>M2901*2.54</f>
        <v>162.56</v>
      </c>
      <c r="O2901" s="58">
        <v>0</v>
      </c>
      <c r="P2901" t="s">
        <v>102</v>
      </c>
      <c r="R2901"/>
    </row>
    <row r="2902" spans="1:18" x14ac:dyDescent="0.35">
      <c r="A2902" s="15" t="s">
        <v>1290</v>
      </c>
      <c r="B2902" s="15">
        <v>2013</v>
      </c>
      <c r="C2902" s="54">
        <v>7</v>
      </c>
      <c r="D2902" s="15">
        <v>19</v>
      </c>
      <c r="E2902" t="s">
        <v>119</v>
      </c>
      <c r="F2902">
        <v>1</v>
      </c>
      <c r="G2902"/>
      <c r="H2902" s="58"/>
      <c r="I2902" s="58"/>
      <c r="J2902" s="58" t="s">
        <v>87</v>
      </c>
      <c r="K2902">
        <v>85</v>
      </c>
      <c r="L2902">
        <f>K2902*2.54</f>
        <v>215.9</v>
      </c>
      <c r="M2902">
        <v>94</v>
      </c>
      <c r="N2902">
        <f>M2902*2.54</f>
        <v>238.76</v>
      </c>
      <c r="O2902" s="58">
        <v>1</v>
      </c>
      <c r="P2902" t="s">
        <v>101</v>
      </c>
      <c r="R2902"/>
    </row>
    <row r="2903" spans="1:18" x14ac:dyDescent="0.35">
      <c r="A2903" s="68">
        <v>41474</v>
      </c>
      <c r="B2903" s="15">
        <f>YEAR(A2903)</f>
        <v>2013</v>
      </c>
      <c r="C2903" s="13">
        <f>MONTH(A2903)</f>
        <v>7</v>
      </c>
      <c r="D2903" s="15">
        <f>DAY(A2903)</f>
        <v>19</v>
      </c>
      <c r="E2903" s="68" t="s">
        <v>1263</v>
      </c>
      <c r="F2903">
        <v>1</v>
      </c>
      <c r="G2903" s="68"/>
      <c r="H2903"/>
      <c r="I2903"/>
      <c r="J2903" s="34" t="s">
        <v>86</v>
      </c>
      <c r="K2903">
        <v>66</v>
      </c>
      <c r="L2903">
        <f>K2903*2.54</f>
        <v>167.64000000000001</v>
      </c>
      <c r="M2903" s="34">
        <v>75</v>
      </c>
      <c r="N2903">
        <f>M2903*2.54</f>
        <v>190.5</v>
      </c>
      <c r="O2903">
        <v>1</v>
      </c>
      <c r="P2903" t="s">
        <v>101</v>
      </c>
      <c r="R2903"/>
    </row>
    <row r="2904" spans="1:18" x14ac:dyDescent="0.35">
      <c r="A2904" s="68">
        <v>41474</v>
      </c>
      <c r="B2904" s="15">
        <f>YEAR(A2904)</f>
        <v>2013</v>
      </c>
      <c r="C2904" s="13">
        <f>MONTH(A2904)</f>
        <v>7</v>
      </c>
      <c r="D2904" s="15">
        <f>DAY(A2904)</f>
        <v>19</v>
      </c>
      <c r="E2904" s="68" t="s">
        <v>1263</v>
      </c>
      <c r="F2904">
        <v>1</v>
      </c>
      <c r="G2904" s="68"/>
      <c r="H2904"/>
      <c r="I2904"/>
      <c r="J2904" s="34" t="s">
        <v>87</v>
      </c>
      <c r="K2904">
        <v>78</v>
      </c>
      <c r="L2904">
        <f>K2904*2.54</f>
        <v>198.12</v>
      </c>
      <c r="M2904" s="34">
        <v>86</v>
      </c>
      <c r="N2904">
        <f>M2904*2.54</f>
        <v>218.44</v>
      </c>
      <c r="O2904">
        <v>1</v>
      </c>
      <c r="P2904" t="s">
        <v>101</v>
      </c>
      <c r="R2904"/>
    </row>
    <row r="2905" spans="1:18" x14ac:dyDescent="0.35">
      <c r="A2905" s="15" t="s">
        <v>1290</v>
      </c>
      <c r="B2905" s="15">
        <v>2013</v>
      </c>
      <c r="C2905" s="54">
        <v>7</v>
      </c>
      <c r="D2905" s="15">
        <v>19</v>
      </c>
      <c r="E2905" t="s">
        <v>1206</v>
      </c>
      <c r="F2905">
        <v>1</v>
      </c>
      <c r="G2905"/>
      <c r="H2905"/>
      <c r="I2905"/>
      <c r="J2905" t="s">
        <v>87</v>
      </c>
      <c r="K2905">
        <v>83</v>
      </c>
      <c r="L2905">
        <f>K2905*2.54</f>
        <v>210.82</v>
      </c>
      <c r="M2905">
        <v>89</v>
      </c>
      <c r="N2905">
        <f>M2905*2.54</f>
        <v>226.06</v>
      </c>
      <c r="O2905" s="58">
        <v>1</v>
      </c>
      <c r="P2905" t="s">
        <v>101</v>
      </c>
      <c r="R2905"/>
    </row>
    <row r="2906" spans="1:18" x14ac:dyDescent="0.35">
      <c r="A2906" s="15" t="s">
        <v>1290</v>
      </c>
      <c r="B2906" s="15">
        <v>2013</v>
      </c>
      <c r="C2906" s="54">
        <v>7</v>
      </c>
      <c r="D2906" s="15">
        <v>19</v>
      </c>
      <c r="E2906" t="s">
        <v>123</v>
      </c>
      <c r="F2906">
        <v>1</v>
      </c>
      <c r="G2906"/>
      <c r="H2906"/>
      <c r="I2906"/>
      <c r="J2906" t="s">
        <v>87</v>
      </c>
      <c r="K2906">
        <v>72</v>
      </c>
      <c r="L2906">
        <f>K2906*2.54</f>
        <v>182.88</v>
      </c>
      <c r="M2906">
        <v>80</v>
      </c>
      <c r="N2906">
        <f>M2906*2.54</f>
        <v>203.2</v>
      </c>
      <c r="O2906" s="58">
        <v>1</v>
      </c>
      <c r="P2906" t="s">
        <v>101</v>
      </c>
      <c r="R2906"/>
    </row>
    <row r="2907" spans="1:18" x14ac:dyDescent="0.35">
      <c r="A2907" s="15" t="s">
        <v>1290</v>
      </c>
      <c r="B2907" s="15">
        <v>2013</v>
      </c>
      <c r="C2907" s="54">
        <v>7</v>
      </c>
      <c r="D2907" s="15">
        <v>19</v>
      </c>
      <c r="E2907" t="s">
        <v>94</v>
      </c>
      <c r="F2907">
        <v>1</v>
      </c>
      <c r="G2907"/>
      <c r="H2907"/>
      <c r="I2907"/>
      <c r="J2907" t="s">
        <v>87</v>
      </c>
      <c r="K2907">
        <v>85</v>
      </c>
      <c r="L2907">
        <f>K2907*2.54</f>
        <v>215.9</v>
      </c>
      <c r="M2907">
        <v>94</v>
      </c>
      <c r="N2907">
        <f>M2907*2.54</f>
        <v>238.76</v>
      </c>
      <c r="O2907" s="58">
        <v>1</v>
      </c>
      <c r="P2907" t="s">
        <v>101</v>
      </c>
      <c r="R2907"/>
    </row>
    <row r="2908" spans="1:18" x14ac:dyDescent="0.35">
      <c r="A2908" s="15" t="s">
        <v>1290</v>
      </c>
      <c r="B2908" s="15">
        <v>2013</v>
      </c>
      <c r="C2908" s="54">
        <v>7</v>
      </c>
      <c r="D2908" s="15">
        <v>19</v>
      </c>
      <c r="E2908" t="s">
        <v>94</v>
      </c>
      <c r="F2908">
        <v>1</v>
      </c>
      <c r="G2908"/>
      <c r="H2908"/>
      <c r="I2908"/>
      <c r="J2908" t="s">
        <v>87</v>
      </c>
      <c r="K2908">
        <v>75</v>
      </c>
      <c r="L2908">
        <f>K2908*2.54</f>
        <v>190.5</v>
      </c>
      <c r="M2908">
        <v>81</v>
      </c>
      <c r="N2908">
        <f>M2908*2.54</f>
        <v>205.74</v>
      </c>
      <c r="O2908" s="58">
        <v>1</v>
      </c>
      <c r="P2908" t="s">
        <v>101</v>
      </c>
      <c r="R2908"/>
    </row>
    <row r="2909" spans="1:18" x14ac:dyDescent="0.35">
      <c r="A2909" s="15" t="s">
        <v>1291</v>
      </c>
      <c r="B2909" s="15">
        <v>2013</v>
      </c>
      <c r="C2909" s="54">
        <v>7</v>
      </c>
      <c r="D2909" s="15">
        <v>20</v>
      </c>
      <c r="E2909" t="s">
        <v>1171</v>
      </c>
      <c r="F2909">
        <v>1</v>
      </c>
      <c r="G2909"/>
      <c r="H2909"/>
      <c r="I2909"/>
      <c r="J2909" t="s">
        <v>87</v>
      </c>
      <c r="K2909">
        <v>65</v>
      </c>
      <c r="L2909">
        <f>K2909*2.54</f>
        <v>165.1</v>
      </c>
      <c r="M2909">
        <v>74</v>
      </c>
      <c r="N2909">
        <f>M2909*2.54</f>
        <v>187.96</v>
      </c>
      <c r="O2909" s="58">
        <v>1</v>
      </c>
      <c r="P2909" t="s">
        <v>101</v>
      </c>
      <c r="R2909"/>
    </row>
    <row r="2910" spans="1:18" x14ac:dyDescent="0.35">
      <c r="A2910" s="15" t="s">
        <v>1291</v>
      </c>
      <c r="B2910" s="15">
        <v>2013</v>
      </c>
      <c r="C2910" s="54">
        <v>7</v>
      </c>
      <c r="D2910" s="15">
        <v>20</v>
      </c>
      <c r="E2910" t="s">
        <v>1171</v>
      </c>
      <c r="F2910">
        <v>1</v>
      </c>
      <c r="G2910"/>
      <c r="H2910"/>
      <c r="I2910"/>
      <c r="J2910" t="s">
        <v>87</v>
      </c>
      <c r="K2910">
        <v>68</v>
      </c>
      <c r="L2910">
        <f>K2910*2.54</f>
        <v>172.72</v>
      </c>
      <c r="M2910">
        <v>75</v>
      </c>
      <c r="N2910">
        <f>M2910*2.54</f>
        <v>190.5</v>
      </c>
      <c r="O2910" s="58">
        <v>1</v>
      </c>
      <c r="P2910" t="s">
        <v>101</v>
      </c>
      <c r="R2910"/>
    </row>
    <row r="2911" spans="1:18" x14ac:dyDescent="0.35">
      <c r="A2911" s="15" t="s">
        <v>1291</v>
      </c>
      <c r="B2911" s="15">
        <v>2013</v>
      </c>
      <c r="C2911" s="54">
        <v>7</v>
      </c>
      <c r="D2911" s="15">
        <v>20</v>
      </c>
      <c r="E2911" t="s">
        <v>1171</v>
      </c>
      <c r="F2911">
        <v>1</v>
      </c>
      <c r="G2911"/>
      <c r="H2911"/>
      <c r="I2911"/>
      <c r="J2911" t="s">
        <v>87</v>
      </c>
      <c r="K2911">
        <v>64</v>
      </c>
      <c r="L2911">
        <f>K2911*2.54</f>
        <v>162.56</v>
      </c>
      <c r="M2911">
        <v>69</v>
      </c>
      <c r="N2911">
        <f>M2911*2.54</f>
        <v>175.26</v>
      </c>
      <c r="O2911" s="58">
        <v>1</v>
      </c>
      <c r="P2911" t="s">
        <v>101</v>
      </c>
      <c r="R2911"/>
    </row>
    <row r="2912" spans="1:18" x14ac:dyDescent="0.35">
      <c r="A2912" s="68">
        <v>41475</v>
      </c>
      <c r="B2912" s="15">
        <f>YEAR(A2912)</f>
        <v>2013</v>
      </c>
      <c r="C2912" s="13">
        <f>MONTH(A2912)</f>
        <v>7</v>
      </c>
      <c r="D2912" s="15">
        <f>DAY(A2912)</f>
        <v>20</v>
      </c>
      <c r="E2912" s="68" t="s">
        <v>1263</v>
      </c>
      <c r="F2912">
        <v>1</v>
      </c>
      <c r="G2912" s="68"/>
      <c r="H2912"/>
      <c r="I2912"/>
      <c r="J2912" s="34" t="s">
        <v>86</v>
      </c>
      <c r="K2912">
        <v>64</v>
      </c>
      <c r="L2912">
        <f>K2912*2.54</f>
        <v>162.56</v>
      </c>
      <c r="M2912" s="34">
        <v>72</v>
      </c>
      <c r="N2912">
        <f>M2912*2.54</f>
        <v>182.88</v>
      </c>
      <c r="O2912">
        <v>1</v>
      </c>
      <c r="P2912" t="s">
        <v>101</v>
      </c>
      <c r="R2912"/>
    </row>
    <row r="2913" spans="1:19" x14ac:dyDescent="0.35">
      <c r="A2913" s="15" t="s">
        <v>1291</v>
      </c>
      <c r="B2913" s="15">
        <v>2013</v>
      </c>
      <c r="C2913" s="54">
        <v>7</v>
      </c>
      <c r="D2913" s="15">
        <v>20</v>
      </c>
      <c r="E2913" t="s">
        <v>1167</v>
      </c>
      <c r="F2913">
        <v>1</v>
      </c>
      <c r="G2913"/>
      <c r="H2913"/>
      <c r="I2913"/>
      <c r="J2913" t="s">
        <v>87</v>
      </c>
      <c r="K2913">
        <v>67</v>
      </c>
      <c r="L2913">
        <f>K2913*2.54</f>
        <v>170.18</v>
      </c>
      <c r="M2913">
        <v>75</v>
      </c>
      <c r="N2913">
        <f>M2913*2.54</f>
        <v>190.5</v>
      </c>
      <c r="O2913" s="58">
        <v>1</v>
      </c>
      <c r="P2913" t="s">
        <v>101</v>
      </c>
      <c r="R2913"/>
    </row>
    <row r="2914" spans="1:19" x14ac:dyDescent="0.35">
      <c r="A2914" s="15" t="s">
        <v>1291</v>
      </c>
      <c r="B2914" s="15">
        <v>2013</v>
      </c>
      <c r="C2914" s="54">
        <v>7</v>
      </c>
      <c r="D2914" s="15">
        <v>20</v>
      </c>
      <c r="E2914" t="s">
        <v>117</v>
      </c>
      <c r="F2914">
        <v>1</v>
      </c>
      <c r="G2914"/>
      <c r="H2914"/>
      <c r="I2914"/>
      <c r="J2914" t="s">
        <v>87</v>
      </c>
      <c r="K2914">
        <v>73</v>
      </c>
      <c r="L2914">
        <f>K2914*2.54</f>
        <v>185.42000000000002</v>
      </c>
      <c r="M2914">
        <v>83</v>
      </c>
      <c r="N2914">
        <f>M2914*2.54</f>
        <v>210.82</v>
      </c>
      <c r="O2914" s="58">
        <v>1</v>
      </c>
      <c r="P2914" t="s">
        <v>101</v>
      </c>
      <c r="R2914"/>
    </row>
    <row r="2915" spans="1:19" x14ac:dyDescent="0.35">
      <c r="A2915" s="15" t="s">
        <v>1291</v>
      </c>
      <c r="B2915" s="15">
        <v>2013</v>
      </c>
      <c r="C2915" s="54">
        <v>7</v>
      </c>
      <c r="D2915" s="15">
        <v>20</v>
      </c>
      <c r="E2915" t="s">
        <v>117</v>
      </c>
      <c r="F2915">
        <v>1</v>
      </c>
      <c r="G2915"/>
      <c r="H2915"/>
      <c r="I2915"/>
      <c r="J2915" t="s">
        <v>86</v>
      </c>
      <c r="K2915">
        <v>66</v>
      </c>
      <c r="L2915">
        <f>K2915*2.54</f>
        <v>167.64000000000001</v>
      </c>
      <c r="M2915">
        <v>73</v>
      </c>
      <c r="N2915">
        <f>M2915*2.54</f>
        <v>185.42000000000002</v>
      </c>
      <c r="O2915" s="58">
        <v>1</v>
      </c>
      <c r="P2915" t="s">
        <v>101</v>
      </c>
      <c r="R2915"/>
    </row>
    <row r="2916" spans="1:19" x14ac:dyDescent="0.35">
      <c r="A2916" s="15" t="s">
        <v>1291</v>
      </c>
      <c r="B2916" s="15">
        <v>2013</v>
      </c>
      <c r="C2916" s="54">
        <v>7</v>
      </c>
      <c r="D2916" s="15">
        <v>20</v>
      </c>
      <c r="E2916" t="s">
        <v>1206</v>
      </c>
      <c r="F2916">
        <v>1</v>
      </c>
      <c r="G2916"/>
      <c r="H2916" s="58">
        <v>36</v>
      </c>
      <c r="I2916">
        <v>186319</v>
      </c>
      <c r="J2916" t="s">
        <v>86</v>
      </c>
      <c r="K2916" s="34">
        <v>62</v>
      </c>
      <c r="L2916">
        <f>K2916*2.54</f>
        <v>157.47999999999999</v>
      </c>
      <c r="M2916" s="34">
        <v>69</v>
      </c>
      <c r="N2916">
        <f>M2916*2.54</f>
        <v>175.26</v>
      </c>
      <c r="O2916" s="58">
        <v>0</v>
      </c>
      <c r="P2916" s="34" t="s">
        <v>102</v>
      </c>
      <c r="R2916"/>
      <c r="S2916">
        <v>20130718</v>
      </c>
    </row>
    <row r="2917" spans="1:19" x14ac:dyDescent="0.35">
      <c r="A2917" s="15" t="s">
        <v>1291</v>
      </c>
      <c r="B2917" s="15">
        <v>2013</v>
      </c>
      <c r="C2917" s="54">
        <v>7</v>
      </c>
      <c r="D2917" s="15">
        <v>20</v>
      </c>
      <c r="E2917" t="s">
        <v>1206</v>
      </c>
      <c r="F2917">
        <v>1</v>
      </c>
      <c r="G2917"/>
      <c r="H2917"/>
      <c r="I2917"/>
      <c r="J2917" t="s">
        <v>86</v>
      </c>
      <c r="K2917">
        <v>71</v>
      </c>
      <c r="L2917">
        <f>K2917*2.54</f>
        <v>180.34</v>
      </c>
      <c r="M2917">
        <v>81</v>
      </c>
      <c r="N2917">
        <f>M2917*2.54</f>
        <v>205.74</v>
      </c>
      <c r="O2917" s="58">
        <v>1</v>
      </c>
      <c r="P2917" t="s">
        <v>101</v>
      </c>
      <c r="R2917"/>
    </row>
    <row r="2918" spans="1:19" x14ac:dyDescent="0.35">
      <c r="A2918" s="15" t="s">
        <v>1291</v>
      </c>
      <c r="B2918" s="15">
        <v>2013</v>
      </c>
      <c r="C2918" s="54">
        <v>7</v>
      </c>
      <c r="D2918" s="15">
        <v>20</v>
      </c>
      <c r="E2918" t="s">
        <v>123</v>
      </c>
      <c r="F2918">
        <v>1</v>
      </c>
      <c r="G2918"/>
      <c r="H2918"/>
      <c r="I2918"/>
      <c r="J2918" t="s">
        <v>86</v>
      </c>
      <c r="K2918">
        <v>59</v>
      </c>
      <c r="L2918">
        <f>K2918*2.54</f>
        <v>149.86000000000001</v>
      </c>
      <c r="M2918">
        <v>64</v>
      </c>
      <c r="N2918">
        <f>M2918*2.54</f>
        <v>162.56</v>
      </c>
      <c r="O2918" s="58">
        <v>1</v>
      </c>
      <c r="P2918" t="s">
        <v>101</v>
      </c>
      <c r="R2918"/>
    </row>
    <row r="2919" spans="1:19" x14ac:dyDescent="0.35">
      <c r="A2919" s="15" t="s">
        <v>1291</v>
      </c>
      <c r="B2919" s="15">
        <v>2013</v>
      </c>
      <c r="C2919" s="54">
        <v>7</v>
      </c>
      <c r="D2919" s="15">
        <v>20</v>
      </c>
      <c r="E2919" t="s">
        <v>94</v>
      </c>
      <c r="F2919">
        <v>1</v>
      </c>
      <c r="G2919"/>
      <c r="H2919">
        <v>288</v>
      </c>
      <c r="I2919">
        <v>186307</v>
      </c>
      <c r="J2919" t="s">
        <v>86</v>
      </c>
      <c r="K2919">
        <v>60</v>
      </c>
      <c r="L2919">
        <f>K2919*2.54</f>
        <v>152.4</v>
      </c>
      <c r="M2919">
        <v>68</v>
      </c>
      <c r="N2919">
        <f>M2919*2.54</f>
        <v>172.72</v>
      </c>
      <c r="O2919" s="58">
        <v>0</v>
      </c>
      <c r="P2919" t="s">
        <v>102</v>
      </c>
      <c r="R2919" t="s">
        <v>1292</v>
      </c>
      <c r="S2919">
        <v>20130710</v>
      </c>
    </row>
    <row r="2920" spans="1:19" x14ac:dyDescent="0.35">
      <c r="A2920" s="15" t="s">
        <v>1293</v>
      </c>
      <c r="B2920" s="15">
        <v>2013</v>
      </c>
      <c r="C2920" s="54">
        <v>7</v>
      </c>
      <c r="D2920" s="15">
        <v>21</v>
      </c>
      <c r="E2920" t="s">
        <v>1171</v>
      </c>
      <c r="F2920">
        <v>1</v>
      </c>
      <c r="G2920"/>
      <c r="H2920"/>
      <c r="I2920"/>
      <c r="J2920" t="s">
        <v>86</v>
      </c>
      <c r="K2920">
        <v>72</v>
      </c>
      <c r="L2920">
        <f>K2920*2.54</f>
        <v>182.88</v>
      </c>
      <c r="M2920">
        <v>78</v>
      </c>
      <c r="N2920">
        <f>M2920*2.54</f>
        <v>198.12</v>
      </c>
      <c r="O2920" s="58">
        <v>1</v>
      </c>
      <c r="P2920" t="s">
        <v>101</v>
      </c>
      <c r="R2920"/>
    </row>
    <row r="2921" spans="1:19" x14ac:dyDescent="0.35">
      <c r="A2921" s="15" t="s">
        <v>1293</v>
      </c>
      <c r="B2921" s="15">
        <v>2013</v>
      </c>
      <c r="C2921" s="54">
        <v>7</v>
      </c>
      <c r="D2921" s="15">
        <v>21</v>
      </c>
      <c r="E2921" t="s">
        <v>119</v>
      </c>
      <c r="F2921">
        <v>1</v>
      </c>
      <c r="G2921"/>
      <c r="H2921"/>
      <c r="I2921"/>
      <c r="J2921" t="s">
        <v>87</v>
      </c>
      <c r="K2921">
        <v>75</v>
      </c>
      <c r="L2921">
        <f>K2921*2.54</f>
        <v>190.5</v>
      </c>
      <c r="M2921">
        <v>83</v>
      </c>
      <c r="N2921">
        <f>M2921*2.54</f>
        <v>210.82</v>
      </c>
      <c r="O2921" s="58">
        <v>1</v>
      </c>
      <c r="P2921" t="s">
        <v>101</v>
      </c>
      <c r="R2921"/>
    </row>
    <row r="2922" spans="1:19" x14ac:dyDescent="0.35">
      <c r="A2922" s="15" t="s">
        <v>1293</v>
      </c>
      <c r="B2922" s="15">
        <v>2013</v>
      </c>
      <c r="C2922" s="54">
        <v>7</v>
      </c>
      <c r="D2922" s="15">
        <v>21</v>
      </c>
      <c r="E2922" t="s">
        <v>119</v>
      </c>
      <c r="F2922">
        <v>1</v>
      </c>
      <c r="G2922"/>
      <c r="H2922"/>
      <c r="I2922"/>
      <c r="J2922" t="s">
        <v>86</v>
      </c>
      <c r="K2922">
        <v>66</v>
      </c>
      <c r="L2922">
        <f>K2922*2.54</f>
        <v>167.64000000000001</v>
      </c>
      <c r="M2922">
        <v>75</v>
      </c>
      <c r="N2922">
        <f>M2922*2.54</f>
        <v>190.5</v>
      </c>
      <c r="O2922" s="58">
        <v>1</v>
      </c>
      <c r="P2922" t="s">
        <v>101</v>
      </c>
      <c r="R2922"/>
    </row>
    <row r="2923" spans="1:19" x14ac:dyDescent="0.35">
      <c r="A2923" s="15" t="s">
        <v>1293</v>
      </c>
      <c r="B2923" s="15">
        <v>2013</v>
      </c>
      <c r="C2923" s="54">
        <v>7</v>
      </c>
      <c r="D2923" s="15">
        <v>21</v>
      </c>
      <c r="E2923" t="s">
        <v>119</v>
      </c>
      <c r="F2923">
        <v>1</v>
      </c>
      <c r="G2923"/>
      <c r="H2923"/>
      <c r="I2923"/>
      <c r="J2923" t="s">
        <v>87</v>
      </c>
      <c r="K2923">
        <v>75</v>
      </c>
      <c r="L2923">
        <f>K2923*2.54</f>
        <v>190.5</v>
      </c>
      <c r="M2923">
        <v>84</v>
      </c>
      <c r="N2923">
        <f>M2923*2.54</f>
        <v>213.36</v>
      </c>
      <c r="O2923" s="58">
        <v>1</v>
      </c>
      <c r="P2923" t="s">
        <v>101</v>
      </c>
      <c r="Q2923" t="s">
        <v>103</v>
      </c>
      <c r="R2923" t="s">
        <v>103</v>
      </c>
    </row>
    <row r="2924" spans="1:19" x14ac:dyDescent="0.35">
      <c r="A2924" s="68">
        <v>41476</v>
      </c>
      <c r="B2924" s="15">
        <f>YEAR(A2924)</f>
        <v>2013</v>
      </c>
      <c r="C2924" s="13">
        <f>MONTH(A2924)</f>
        <v>7</v>
      </c>
      <c r="D2924" s="15">
        <f>DAY(A2924)</f>
        <v>21</v>
      </c>
      <c r="E2924" s="68" t="s">
        <v>1263</v>
      </c>
      <c r="F2924">
        <v>1</v>
      </c>
      <c r="G2924" s="68"/>
      <c r="H2924"/>
      <c r="I2924"/>
      <c r="J2924" s="34" t="s">
        <v>87</v>
      </c>
      <c r="K2924">
        <v>78</v>
      </c>
      <c r="L2924">
        <f>K2924*2.54</f>
        <v>198.12</v>
      </c>
      <c r="M2924" s="34">
        <v>87</v>
      </c>
      <c r="N2924">
        <f>M2924*2.54</f>
        <v>220.98</v>
      </c>
      <c r="O2924">
        <v>1</v>
      </c>
      <c r="P2924" t="s">
        <v>101</v>
      </c>
      <c r="R2924"/>
    </row>
    <row r="2925" spans="1:19" x14ac:dyDescent="0.35">
      <c r="A2925" s="15" t="s">
        <v>1293</v>
      </c>
      <c r="B2925" s="15">
        <v>2013</v>
      </c>
      <c r="C2925" s="54">
        <v>7</v>
      </c>
      <c r="D2925" s="15">
        <v>21</v>
      </c>
      <c r="E2925" t="s">
        <v>117</v>
      </c>
      <c r="F2925">
        <v>1</v>
      </c>
      <c r="G2925"/>
      <c r="H2925"/>
      <c r="I2925"/>
      <c r="J2925" t="s">
        <v>86</v>
      </c>
      <c r="K2925">
        <v>68</v>
      </c>
      <c r="L2925">
        <f>K2925*2.54</f>
        <v>172.72</v>
      </c>
      <c r="M2925">
        <v>77</v>
      </c>
      <c r="N2925">
        <f>M2925*2.54</f>
        <v>195.58</v>
      </c>
      <c r="O2925" s="58">
        <v>1</v>
      </c>
      <c r="P2925" t="s">
        <v>101</v>
      </c>
      <c r="R2925"/>
    </row>
    <row r="2926" spans="1:19" x14ac:dyDescent="0.35">
      <c r="A2926" s="15" t="s">
        <v>1293</v>
      </c>
      <c r="B2926" s="15">
        <v>2013</v>
      </c>
      <c r="C2926" s="54">
        <v>7</v>
      </c>
      <c r="D2926" s="15">
        <v>21</v>
      </c>
      <c r="E2926" t="s">
        <v>1206</v>
      </c>
      <c r="F2926">
        <v>1</v>
      </c>
      <c r="G2926"/>
      <c r="H2926"/>
      <c r="I2926"/>
      <c r="J2926" t="s">
        <v>86</v>
      </c>
      <c r="K2926">
        <v>58</v>
      </c>
      <c r="L2926">
        <f>K2926*2.54</f>
        <v>147.32</v>
      </c>
      <c r="M2926">
        <v>66</v>
      </c>
      <c r="N2926">
        <f>M2926*2.54</f>
        <v>167.64000000000001</v>
      </c>
      <c r="O2926" s="58">
        <v>1</v>
      </c>
      <c r="P2926" t="s">
        <v>101</v>
      </c>
      <c r="R2926"/>
    </row>
    <row r="2927" spans="1:19" x14ac:dyDescent="0.35">
      <c r="A2927" s="15" t="s">
        <v>1293</v>
      </c>
      <c r="B2927" s="15">
        <v>2013</v>
      </c>
      <c r="C2927" s="54">
        <v>7</v>
      </c>
      <c r="D2927" s="15">
        <v>21</v>
      </c>
      <c r="E2927" t="s">
        <v>123</v>
      </c>
      <c r="F2927">
        <v>1</v>
      </c>
      <c r="G2927"/>
      <c r="H2927"/>
      <c r="I2927"/>
      <c r="J2927" t="s">
        <v>86</v>
      </c>
      <c r="K2927">
        <v>58</v>
      </c>
      <c r="L2927">
        <f>K2927*2.54</f>
        <v>147.32</v>
      </c>
      <c r="M2927">
        <v>66</v>
      </c>
      <c r="N2927">
        <f>M2927*2.54</f>
        <v>167.64000000000001</v>
      </c>
      <c r="O2927" s="58">
        <v>1</v>
      </c>
      <c r="P2927" t="s">
        <v>101</v>
      </c>
      <c r="R2927"/>
    </row>
    <row r="2928" spans="1:19" x14ac:dyDescent="0.35">
      <c r="A2928" s="15" t="s">
        <v>1293</v>
      </c>
      <c r="B2928" s="15">
        <v>2013</v>
      </c>
      <c r="C2928" s="54">
        <v>7</v>
      </c>
      <c r="D2928" s="15">
        <v>21</v>
      </c>
      <c r="E2928" t="s">
        <v>123</v>
      </c>
      <c r="F2928">
        <v>1</v>
      </c>
      <c r="G2928"/>
      <c r="H2928"/>
      <c r="I2928"/>
      <c r="J2928" t="s">
        <v>86</v>
      </c>
      <c r="K2928">
        <v>63</v>
      </c>
      <c r="L2928">
        <f>K2928*2.54</f>
        <v>160.02000000000001</v>
      </c>
      <c r="M2928">
        <v>70</v>
      </c>
      <c r="N2928">
        <f>M2928*2.54</f>
        <v>177.8</v>
      </c>
      <c r="O2928" s="58">
        <v>1</v>
      </c>
      <c r="P2928" t="s">
        <v>101</v>
      </c>
      <c r="R2928"/>
    </row>
    <row r="2929" spans="1:21" x14ac:dyDescent="0.35">
      <c r="A2929" s="15" t="s">
        <v>1293</v>
      </c>
      <c r="B2929" s="15">
        <v>2013</v>
      </c>
      <c r="C2929" s="54">
        <v>7</v>
      </c>
      <c r="D2929" s="15">
        <v>21</v>
      </c>
      <c r="E2929" t="s">
        <v>123</v>
      </c>
      <c r="F2929">
        <v>1</v>
      </c>
      <c r="G2929"/>
      <c r="H2929"/>
      <c r="I2929"/>
      <c r="J2929" t="s">
        <v>86</v>
      </c>
      <c r="K2929">
        <v>59</v>
      </c>
      <c r="L2929">
        <f>K2929*2.54</f>
        <v>149.86000000000001</v>
      </c>
      <c r="M2929">
        <v>67</v>
      </c>
      <c r="N2929">
        <f>M2929*2.54</f>
        <v>170.18</v>
      </c>
      <c r="O2929" s="58">
        <v>1</v>
      </c>
      <c r="P2929" t="s">
        <v>101</v>
      </c>
      <c r="R2929"/>
    </row>
    <row r="2930" spans="1:21" x14ac:dyDescent="0.35">
      <c r="A2930" s="15" t="s">
        <v>1294</v>
      </c>
      <c r="B2930" s="15">
        <v>2013</v>
      </c>
      <c r="C2930" s="54">
        <v>7</v>
      </c>
      <c r="D2930" s="15">
        <v>22</v>
      </c>
      <c r="E2930" t="s">
        <v>1206</v>
      </c>
      <c r="F2930">
        <v>1</v>
      </c>
      <c r="G2930"/>
      <c r="H2930" s="56">
        <v>31</v>
      </c>
      <c r="I2930">
        <v>186321</v>
      </c>
      <c r="J2930" t="s">
        <v>86</v>
      </c>
      <c r="K2930">
        <v>60</v>
      </c>
      <c r="L2930">
        <f>K2930*2.54</f>
        <v>152.4</v>
      </c>
      <c r="M2930">
        <v>68</v>
      </c>
      <c r="N2930">
        <f>M2930*2.54</f>
        <v>172.72</v>
      </c>
      <c r="O2930" s="58">
        <v>0</v>
      </c>
      <c r="P2930" t="s">
        <v>102</v>
      </c>
      <c r="R2930"/>
    </row>
    <row r="2931" spans="1:21" x14ac:dyDescent="0.35">
      <c r="A2931" s="15" t="s">
        <v>1295</v>
      </c>
      <c r="B2931" s="15">
        <v>2013</v>
      </c>
      <c r="C2931" s="54">
        <v>7</v>
      </c>
      <c r="D2931" s="15">
        <v>23</v>
      </c>
      <c r="E2931" t="s">
        <v>1171</v>
      </c>
      <c r="F2931">
        <v>1</v>
      </c>
      <c r="G2931"/>
      <c r="H2931"/>
      <c r="I2931"/>
      <c r="J2931" t="s">
        <v>87</v>
      </c>
      <c r="K2931">
        <v>68</v>
      </c>
      <c r="L2931">
        <f>K2931*2.54</f>
        <v>172.72</v>
      </c>
      <c r="M2931">
        <v>74</v>
      </c>
      <c r="N2931">
        <f>M2931*2.54</f>
        <v>187.96</v>
      </c>
      <c r="O2931" s="58">
        <v>1</v>
      </c>
      <c r="P2931" t="s">
        <v>101</v>
      </c>
      <c r="R2931"/>
    </row>
    <row r="2932" spans="1:21" x14ac:dyDescent="0.35">
      <c r="A2932" s="68">
        <v>41478</v>
      </c>
      <c r="B2932" s="15">
        <f>YEAR(A2932)</f>
        <v>2013</v>
      </c>
      <c r="C2932" s="13">
        <f>MONTH(A2932)</f>
        <v>7</v>
      </c>
      <c r="D2932" s="15">
        <f>DAY(A2932)</f>
        <v>23</v>
      </c>
      <c r="E2932" s="68" t="s">
        <v>1263</v>
      </c>
      <c r="F2932">
        <v>1</v>
      </c>
      <c r="G2932" s="68"/>
      <c r="H2932"/>
      <c r="I2932"/>
      <c r="J2932" s="34" t="s">
        <v>87</v>
      </c>
      <c r="K2932">
        <v>71</v>
      </c>
      <c r="L2932">
        <f>K2932*2.54</f>
        <v>180.34</v>
      </c>
      <c r="M2932" s="34">
        <v>78</v>
      </c>
      <c r="N2932">
        <f>M2932*2.54</f>
        <v>198.12</v>
      </c>
      <c r="O2932">
        <v>1</v>
      </c>
      <c r="P2932" t="s">
        <v>101</v>
      </c>
      <c r="R2932"/>
    </row>
    <row r="2933" spans="1:21" x14ac:dyDescent="0.35">
      <c r="A2933" s="68">
        <v>41478</v>
      </c>
      <c r="B2933" s="15">
        <f>YEAR(A2933)</f>
        <v>2013</v>
      </c>
      <c r="C2933" s="13">
        <f>MONTH(A2933)</f>
        <v>7</v>
      </c>
      <c r="D2933" s="15">
        <f>DAY(A2933)</f>
        <v>23</v>
      </c>
      <c r="E2933" s="68" t="s">
        <v>1263</v>
      </c>
      <c r="F2933">
        <v>1</v>
      </c>
      <c r="G2933" s="68"/>
      <c r="H2933"/>
      <c r="I2933"/>
      <c r="J2933" s="34" t="s">
        <v>87</v>
      </c>
      <c r="K2933">
        <v>68</v>
      </c>
      <c r="L2933">
        <f>K2933*2.54</f>
        <v>172.72</v>
      </c>
      <c r="M2933" s="34">
        <v>76</v>
      </c>
      <c r="N2933">
        <f>M2933*2.54</f>
        <v>193.04</v>
      </c>
      <c r="O2933">
        <v>1</v>
      </c>
      <c r="P2933" t="s">
        <v>101</v>
      </c>
      <c r="R2933"/>
    </row>
    <row r="2934" spans="1:21" x14ac:dyDescent="0.35">
      <c r="A2934" s="68">
        <v>41478</v>
      </c>
      <c r="B2934" s="15">
        <f>YEAR(A2934)</f>
        <v>2013</v>
      </c>
      <c r="C2934" s="13">
        <f>MONTH(A2934)</f>
        <v>7</v>
      </c>
      <c r="D2934" s="15">
        <f>DAY(A2934)</f>
        <v>23</v>
      </c>
      <c r="E2934" s="68" t="s">
        <v>1263</v>
      </c>
      <c r="F2934">
        <v>1</v>
      </c>
      <c r="G2934" s="68"/>
      <c r="H2934"/>
      <c r="I2934"/>
      <c r="J2934" s="34" t="s">
        <v>87</v>
      </c>
      <c r="K2934">
        <v>70</v>
      </c>
      <c r="L2934">
        <f>K2934*2.54</f>
        <v>177.8</v>
      </c>
      <c r="M2934" s="34">
        <v>76</v>
      </c>
      <c r="N2934">
        <f>M2934*2.54</f>
        <v>193.04</v>
      </c>
      <c r="O2934">
        <v>1</v>
      </c>
      <c r="P2934" t="s">
        <v>101</v>
      </c>
      <c r="R2934"/>
    </row>
    <row r="2935" spans="1:21" x14ac:dyDescent="0.35">
      <c r="A2935" s="15" t="s">
        <v>1295</v>
      </c>
      <c r="B2935" s="15">
        <v>2013</v>
      </c>
      <c r="C2935" s="54">
        <v>7</v>
      </c>
      <c r="D2935" s="15">
        <v>23</v>
      </c>
      <c r="E2935" t="s">
        <v>1167</v>
      </c>
      <c r="F2935">
        <v>1</v>
      </c>
      <c r="G2935" t="s">
        <v>108</v>
      </c>
      <c r="H2935">
        <v>608</v>
      </c>
      <c r="I2935">
        <v>187295</v>
      </c>
      <c r="J2935" t="s">
        <v>86</v>
      </c>
      <c r="K2935">
        <v>60</v>
      </c>
      <c r="L2935">
        <f>K2935*2.54</f>
        <v>152.4</v>
      </c>
      <c r="M2935">
        <v>68</v>
      </c>
      <c r="N2935">
        <f>M2935*2.54</f>
        <v>172.72</v>
      </c>
      <c r="O2935" s="58">
        <v>0</v>
      </c>
      <c r="P2935" t="s">
        <v>102</v>
      </c>
      <c r="R2935"/>
      <c r="S2935">
        <v>20130710</v>
      </c>
      <c r="T2935">
        <v>20130720</v>
      </c>
    </row>
    <row r="2936" spans="1:21" x14ac:dyDescent="0.35">
      <c r="A2936" s="81" t="s">
        <v>1295</v>
      </c>
      <c r="B2936" s="81">
        <v>2013</v>
      </c>
      <c r="C2936" s="82">
        <v>7</v>
      </c>
      <c r="D2936" s="81">
        <v>23</v>
      </c>
      <c r="E2936" s="83" t="s">
        <v>1206</v>
      </c>
      <c r="F2936">
        <v>1</v>
      </c>
      <c r="G2936" s="83"/>
      <c r="H2936" s="83">
        <v>207</v>
      </c>
      <c r="I2936" s="83">
        <v>187323</v>
      </c>
      <c r="J2936" s="83" t="s">
        <v>86</v>
      </c>
      <c r="K2936" s="83">
        <v>59</v>
      </c>
      <c r="L2936">
        <f>K2936*2.54</f>
        <v>149.86000000000001</v>
      </c>
      <c r="M2936" s="83">
        <v>66</v>
      </c>
      <c r="N2936">
        <f>M2936*2.54</f>
        <v>167.64000000000001</v>
      </c>
      <c r="O2936" s="83">
        <v>0</v>
      </c>
      <c r="P2936" s="83" t="s">
        <v>102</v>
      </c>
      <c r="Q2936" s="83"/>
      <c r="R2936" s="83" t="s">
        <v>1296</v>
      </c>
      <c r="S2936" s="83" t="s">
        <v>1209</v>
      </c>
      <c r="T2936" s="83"/>
      <c r="U2936" s="83"/>
    </row>
    <row r="2937" spans="1:21" x14ac:dyDescent="0.35">
      <c r="A2937" s="15" t="s">
        <v>1295</v>
      </c>
      <c r="B2937" s="15">
        <v>2013</v>
      </c>
      <c r="C2937" s="54">
        <v>7</v>
      </c>
      <c r="D2937" s="15">
        <v>23</v>
      </c>
      <c r="E2937" t="s">
        <v>1206</v>
      </c>
      <c r="F2937">
        <v>1</v>
      </c>
      <c r="G2937"/>
      <c r="H2937" s="56">
        <v>288</v>
      </c>
      <c r="I2937">
        <v>186307</v>
      </c>
      <c r="J2937" t="s">
        <v>86</v>
      </c>
      <c r="K2937">
        <v>60</v>
      </c>
      <c r="L2937">
        <f>K2937*2.54</f>
        <v>152.4</v>
      </c>
      <c r="M2937">
        <v>68</v>
      </c>
      <c r="N2937">
        <f>M2937*2.54</f>
        <v>172.72</v>
      </c>
      <c r="O2937" s="58">
        <v>0</v>
      </c>
      <c r="P2937" t="s">
        <v>102</v>
      </c>
      <c r="R2937" t="s">
        <v>1297</v>
      </c>
      <c r="S2937">
        <v>20130710</v>
      </c>
      <c r="T2937">
        <v>20130720</v>
      </c>
    </row>
    <row r="2938" spans="1:21" x14ac:dyDescent="0.35">
      <c r="A2938" s="15" t="s">
        <v>1295</v>
      </c>
      <c r="B2938" s="15">
        <v>2013</v>
      </c>
      <c r="C2938" s="54">
        <v>7</v>
      </c>
      <c r="D2938" s="15">
        <v>23</v>
      </c>
      <c r="E2938" t="s">
        <v>1206</v>
      </c>
      <c r="F2938">
        <v>1</v>
      </c>
      <c r="G2938" t="s">
        <v>1208</v>
      </c>
      <c r="H2938" s="56">
        <v>2230</v>
      </c>
      <c r="I2938">
        <v>186324</v>
      </c>
      <c r="J2938" t="s">
        <v>86</v>
      </c>
      <c r="K2938">
        <v>59</v>
      </c>
      <c r="L2938">
        <f>K2938*2.54</f>
        <v>149.86000000000001</v>
      </c>
      <c r="M2938">
        <v>68</v>
      </c>
      <c r="N2938">
        <f>M2938*2.54</f>
        <v>172.72</v>
      </c>
      <c r="O2938" s="58">
        <v>0</v>
      </c>
      <c r="P2938" t="s">
        <v>102</v>
      </c>
      <c r="R2938"/>
      <c r="S2938" t="s">
        <v>1209</v>
      </c>
    </row>
    <row r="2939" spans="1:21" x14ac:dyDescent="0.35">
      <c r="A2939" s="60" t="s">
        <v>1295</v>
      </c>
      <c r="B2939" s="60">
        <v>2013</v>
      </c>
      <c r="C2939" s="61">
        <v>7</v>
      </c>
      <c r="D2939" s="60">
        <v>23</v>
      </c>
      <c r="E2939" s="58" t="s">
        <v>1206</v>
      </c>
      <c r="F2939">
        <v>1</v>
      </c>
      <c r="G2939" s="58"/>
      <c r="H2939" s="58">
        <v>33398</v>
      </c>
      <c r="I2939" s="58">
        <v>187255</v>
      </c>
      <c r="J2939" s="58" t="s">
        <v>86</v>
      </c>
      <c r="K2939" s="58">
        <v>66</v>
      </c>
      <c r="L2939">
        <f>K2939*2.54</f>
        <v>167.64000000000001</v>
      </c>
      <c r="M2939" s="58">
        <v>75</v>
      </c>
      <c r="N2939">
        <f>M2939*2.54</f>
        <v>190.5</v>
      </c>
      <c r="O2939" s="58">
        <v>1</v>
      </c>
      <c r="P2939" s="58" t="s">
        <v>99</v>
      </c>
      <c r="Q2939" s="58"/>
      <c r="R2939" s="58" t="s">
        <v>129</v>
      </c>
      <c r="S2939" s="58">
        <v>20130529</v>
      </c>
      <c r="T2939" s="58">
        <v>20130530</v>
      </c>
      <c r="U2939" s="58">
        <v>20130706</v>
      </c>
    </row>
    <row r="2940" spans="1:21" x14ac:dyDescent="0.35">
      <c r="A2940" s="15" t="s">
        <v>1295</v>
      </c>
      <c r="B2940" s="15">
        <v>2013</v>
      </c>
      <c r="C2940" s="54">
        <v>7</v>
      </c>
      <c r="D2940" s="15">
        <v>23</v>
      </c>
      <c r="E2940" t="s">
        <v>1206</v>
      </c>
      <c r="F2940">
        <v>1</v>
      </c>
      <c r="G2940"/>
      <c r="H2940"/>
      <c r="I2940"/>
      <c r="J2940" t="s">
        <v>86</v>
      </c>
      <c r="K2940">
        <v>66</v>
      </c>
      <c r="L2940">
        <f>K2940*2.54</f>
        <v>167.64000000000001</v>
      </c>
      <c r="M2940">
        <v>75</v>
      </c>
      <c r="N2940">
        <f>M2940*2.54</f>
        <v>190.5</v>
      </c>
      <c r="O2940" s="58">
        <v>1</v>
      </c>
      <c r="P2940" t="s">
        <v>101</v>
      </c>
      <c r="R2940"/>
    </row>
    <row r="2941" spans="1:21" x14ac:dyDescent="0.35">
      <c r="A2941" s="15" t="s">
        <v>1295</v>
      </c>
      <c r="B2941" s="15">
        <v>2013</v>
      </c>
      <c r="C2941" s="54">
        <v>7</v>
      </c>
      <c r="D2941" s="15">
        <v>23</v>
      </c>
      <c r="E2941" t="s">
        <v>1206</v>
      </c>
      <c r="F2941">
        <v>1</v>
      </c>
      <c r="G2941"/>
      <c r="H2941"/>
      <c r="I2941"/>
      <c r="J2941" t="s">
        <v>86</v>
      </c>
      <c r="K2941">
        <v>56</v>
      </c>
      <c r="L2941">
        <f>K2941*2.54</f>
        <v>142.24</v>
      </c>
      <c r="M2941">
        <v>65</v>
      </c>
      <c r="N2941">
        <f>M2941*2.54</f>
        <v>165.1</v>
      </c>
      <c r="O2941" s="58">
        <v>1</v>
      </c>
      <c r="P2941" t="s">
        <v>101</v>
      </c>
      <c r="R2941"/>
    </row>
    <row r="2942" spans="1:21" x14ac:dyDescent="0.35">
      <c r="A2942" s="15" t="s">
        <v>1295</v>
      </c>
      <c r="B2942" s="15">
        <v>2013</v>
      </c>
      <c r="C2942" s="54">
        <v>7</v>
      </c>
      <c r="D2942" s="15">
        <v>23</v>
      </c>
      <c r="E2942" t="s">
        <v>123</v>
      </c>
      <c r="F2942">
        <v>1</v>
      </c>
      <c r="G2942"/>
      <c r="H2942"/>
      <c r="I2942"/>
      <c r="J2942" t="s">
        <v>86</v>
      </c>
      <c r="K2942">
        <v>62</v>
      </c>
      <c r="L2942">
        <f>K2942*2.54</f>
        <v>157.47999999999999</v>
      </c>
      <c r="M2942">
        <v>71</v>
      </c>
      <c r="N2942">
        <f>M2942*2.54</f>
        <v>180.34</v>
      </c>
      <c r="O2942" s="58">
        <v>1</v>
      </c>
      <c r="P2942" t="s">
        <v>101</v>
      </c>
      <c r="R2942"/>
    </row>
    <row r="2943" spans="1:21" x14ac:dyDescent="0.35">
      <c r="A2943" s="15" t="s">
        <v>1295</v>
      </c>
      <c r="B2943" s="15">
        <v>2013</v>
      </c>
      <c r="C2943" s="54">
        <v>7</v>
      </c>
      <c r="D2943" s="15">
        <v>23</v>
      </c>
      <c r="E2943" t="s">
        <v>123</v>
      </c>
      <c r="F2943">
        <v>1</v>
      </c>
      <c r="G2943"/>
      <c r="H2943"/>
      <c r="I2943"/>
      <c r="J2943" t="s">
        <v>87</v>
      </c>
      <c r="K2943">
        <v>72</v>
      </c>
      <c r="L2943">
        <f>K2943*2.54</f>
        <v>182.88</v>
      </c>
      <c r="M2943">
        <v>80</v>
      </c>
      <c r="N2943">
        <f>M2943*2.54</f>
        <v>203.2</v>
      </c>
      <c r="O2943" s="58">
        <v>1</v>
      </c>
      <c r="P2943" t="s">
        <v>101</v>
      </c>
      <c r="R2943"/>
    </row>
    <row r="2944" spans="1:21" x14ac:dyDescent="0.35">
      <c r="A2944" s="15" t="s">
        <v>1295</v>
      </c>
      <c r="B2944" s="15">
        <v>2013</v>
      </c>
      <c r="C2944" s="54">
        <v>7</v>
      </c>
      <c r="D2944" s="15">
        <v>23</v>
      </c>
      <c r="E2944" t="s">
        <v>94</v>
      </c>
      <c r="F2944">
        <v>1</v>
      </c>
      <c r="G2944"/>
      <c r="H2944" s="56">
        <v>77</v>
      </c>
      <c r="I2944">
        <v>186322</v>
      </c>
      <c r="J2944" t="s">
        <v>86</v>
      </c>
      <c r="K2944">
        <v>62</v>
      </c>
      <c r="L2944">
        <f>K2944*2.54</f>
        <v>157.47999999999999</v>
      </c>
      <c r="M2944">
        <v>70</v>
      </c>
      <c r="N2944">
        <f>M2944*2.54</f>
        <v>177.8</v>
      </c>
      <c r="O2944" s="58">
        <v>0</v>
      </c>
      <c r="P2944" t="s">
        <v>102</v>
      </c>
      <c r="R2944"/>
    </row>
    <row r="2945" spans="1:21" x14ac:dyDescent="0.35">
      <c r="A2945" s="15" t="s">
        <v>1295</v>
      </c>
      <c r="B2945" s="15">
        <v>2013</v>
      </c>
      <c r="C2945" s="54">
        <v>7</v>
      </c>
      <c r="D2945" s="15">
        <v>23</v>
      </c>
      <c r="E2945" t="s">
        <v>94</v>
      </c>
      <c r="F2945">
        <v>1</v>
      </c>
      <c r="G2945"/>
      <c r="H2945"/>
      <c r="I2945"/>
      <c r="J2945" t="s">
        <v>86</v>
      </c>
      <c r="K2945">
        <v>60</v>
      </c>
      <c r="L2945">
        <f>K2945*2.54</f>
        <v>152.4</v>
      </c>
      <c r="M2945">
        <v>68</v>
      </c>
      <c r="N2945">
        <f>M2945*2.54</f>
        <v>172.72</v>
      </c>
      <c r="O2945" s="58">
        <v>1</v>
      </c>
      <c r="P2945" t="s">
        <v>101</v>
      </c>
      <c r="R2945"/>
    </row>
    <row r="2946" spans="1:21" x14ac:dyDescent="0.35">
      <c r="A2946" s="15" t="s">
        <v>1298</v>
      </c>
      <c r="B2946" s="15">
        <v>2013</v>
      </c>
      <c r="C2946" s="54">
        <v>7</v>
      </c>
      <c r="D2946" s="15">
        <v>24</v>
      </c>
      <c r="E2946" t="s">
        <v>119</v>
      </c>
      <c r="F2946">
        <v>1</v>
      </c>
      <c r="G2946"/>
      <c r="H2946" s="56">
        <v>32878</v>
      </c>
      <c r="I2946">
        <v>186327</v>
      </c>
      <c r="J2946" t="s">
        <v>86</v>
      </c>
      <c r="K2946">
        <v>59</v>
      </c>
      <c r="L2946">
        <f>K2946*2.54</f>
        <v>149.86000000000001</v>
      </c>
      <c r="M2946">
        <v>65</v>
      </c>
      <c r="N2946">
        <f>M2946*2.54</f>
        <v>165.1</v>
      </c>
      <c r="O2946" s="58">
        <v>0</v>
      </c>
      <c r="P2946" t="s">
        <v>102</v>
      </c>
      <c r="R2946"/>
    </row>
    <row r="2947" spans="1:21" x14ac:dyDescent="0.35">
      <c r="A2947" s="15" t="s">
        <v>1298</v>
      </c>
      <c r="B2947" s="15">
        <v>2013</v>
      </c>
      <c r="C2947" s="54">
        <v>7</v>
      </c>
      <c r="D2947" s="15">
        <v>24</v>
      </c>
      <c r="E2947" t="s">
        <v>119</v>
      </c>
      <c r="F2947">
        <v>1</v>
      </c>
      <c r="G2947"/>
      <c r="H2947"/>
      <c r="I2947"/>
      <c r="J2947" t="s">
        <v>87</v>
      </c>
      <c r="K2947">
        <v>73</v>
      </c>
      <c r="L2947">
        <f>K2947*2.54</f>
        <v>185.42000000000002</v>
      </c>
      <c r="M2947">
        <v>82</v>
      </c>
      <c r="N2947">
        <f>M2947*2.54</f>
        <v>208.28</v>
      </c>
      <c r="O2947" s="58">
        <v>1</v>
      </c>
      <c r="P2947" t="s">
        <v>101</v>
      </c>
      <c r="Q2947" t="s">
        <v>103</v>
      </c>
      <c r="R2947" t="s">
        <v>103</v>
      </c>
    </row>
    <row r="2948" spans="1:21" x14ac:dyDescent="0.35">
      <c r="A2948" s="15" t="s">
        <v>1298</v>
      </c>
      <c r="B2948" s="15">
        <v>2013</v>
      </c>
      <c r="C2948" s="54">
        <v>7</v>
      </c>
      <c r="D2948" s="15">
        <v>24</v>
      </c>
      <c r="E2948" t="s">
        <v>119</v>
      </c>
      <c r="F2948">
        <v>1</v>
      </c>
      <c r="G2948"/>
      <c r="H2948"/>
      <c r="I2948"/>
      <c r="J2948" t="s">
        <v>86</v>
      </c>
      <c r="K2948">
        <v>68</v>
      </c>
      <c r="L2948">
        <f>K2948*2.54</f>
        <v>172.72</v>
      </c>
      <c r="M2948">
        <v>75</v>
      </c>
      <c r="N2948">
        <f>M2948*2.54</f>
        <v>190.5</v>
      </c>
      <c r="O2948" s="58">
        <v>1</v>
      </c>
      <c r="P2948" t="s">
        <v>101</v>
      </c>
      <c r="R2948"/>
    </row>
    <row r="2949" spans="1:21" x14ac:dyDescent="0.35">
      <c r="A2949" s="15" t="s">
        <v>1298</v>
      </c>
      <c r="B2949" s="15">
        <v>2013</v>
      </c>
      <c r="C2949" s="54">
        <v>7</v>
      </c>
      <c r="D2949" s="15">
        <v>24</v>
      </c>
      <c r="E2949" t="s">
        <v>119</v>
      </c>
      <c r="F2949">
        <v>1</v>
      </c>
      <c r="G2949"/>
      <c r="H2949"/>
      <c r="I2949"/>
      <c r="J2949" t="s">
        <v>87</v>
      </c>
      <c r="K2949">
        <v>68</v>
      </c>
      <c r="L2949">
        <f>K2949*2.54</f>
        <v>172.72</v>
      </c>
      <c r="M2949">
        <v>76</v>
      </c>
      <c r="N2949">
        <f>M2949*2.54</f>
        <v>193.04</v>
      </c>
      <c r="O2949" s="58">
        <v>1</v>
      </c>
      <c r="P2949" t="s">
        <v>101</v>
      </c>
      <c r="R2949"/>
    </row>
    <row r="2950" spans="1:21" x14ac:dyDescent="0.35">
      <c r="A2950" s="15" t="s">
        <v>1298</v>
      </c>
      <c r="B2950" s="15">
        <v>2013</v>
      </c>
      <c r="C2950" s="54">
        <v>7</v>
      </c>
      <c r="D2950" s="15">
        <v>24</v>
      </c>
      <c r="E2950" t="s">
        <v>119</v>
      </c>
      <c r="F2950">
        <v>1</v>
      </c>
      <c r="G2950"/>
      <c r="H2950"/>
      <c r="I2950"/>
      <c r="J2950" t="s">
        <v>86</v>
      </c>
      <c r="K2950">
        <v>67</v>
      </c>
      <c r="L2950">
        <f>K2950*2.54</f>
        <v>170.18</v>
      </c>
      <c r="M2950">
        <v>74</v>
      </c>
      <c r="N2950">
        <f>M2950*2.54</f>
        <v>187.96</v>
      </c>
      <c r="O2950" s="58">
        <v>1</v>
      </c>
      <c r="P2950" t="s">
        <v>101</v>
      </c>
      <c r="R2950"/>
    </row>
    <row r="2951" spans="1:21" x14ac:dyDescent="0.35">
      <c r="A2951" s="15" t="s">
        <v>1298</v>
      </c>
      <c r="B2951" s="15">
        <v>2013</v>
      </c>
      <c r="C2951" s="54">
        <v>7</v>
      </c>
      <c r="D2951" s="15">
        <v>24</v>
      </c>
      <c r="E2951" t="s">
        <v>1167</v>
      </c>
      <c r="F2951">
        <v>1</v>
      </c>
      <c r="G2951"/>
      <c r="H2951" s="56">
        <v>32876</v>
      </c>
      <c r="I2951">
        <v>186325</v>
      </c>
      <c r="J2951" t="s">
        <v>87</v>
      </c>
      <c r="K2951">
        <v>75</v>
      </c>
      <c r="L2951">
        <f>K2951*2.54</f>
        <v>190.5</v>
      </c>
      <c r="M2951">
        <v>82</v>
      </c>
      <c r="N2951">
        <f>M2951*2.54</f>
        <v>208.28</v>
      </c>
      <c r="O2951" s="58">
        <v>0</v>
      </c>
      <c r="P2951" t="s">
        <v>102</v>
      </c>
      <c r="R2951"/>
    </row>
    <row r="2952" spans="1:21" x14ac:dyDescent="0.35">
      <c r="A2952" s="15" t="s">
        <v>1298</v>
      </c>
      <c r="B2952" s="15">
        <v>2013</v>
      </c>
      <c r="C2952" s="54">
        <v>7</v>
      </c>
      <c r="D2952" s="15">
        <v>24</v>
      </c>
      <c r="E2952" t="s">
        <v>1167</v>
      </c>
      <c r="F2952">
        <v>1</v>
      </c>
      <c r="G2952"/>
      <c r="H2952" s="56">
        <v>32877</v>
      </c>
      <c r="I2952">
        <v>186326</v>
      </c>
      <c r="J2952" t="s">
        <v>90</v>
      </c>
      <c r="K2952">
        <v>53</v>
      </c>
      <c r="L2952">
        <f>K2952*2.54</f>
        <v>134.62</v>
      </c>
      <c r="M2952">
        <v>60</v>
      </c>
      <c r="N2952">
        <f>M2952*2.54</f>
        <v>152.4</v>
      </c>
      <c r="O2952" s="58">
        <v>0</v>
      </c>
      <c r="P2952" t="s">
        <v>102</v>
      </c>
      <c r="R2952"/>
    </row>
    <row r="2953" spans="1:21" x14ac:dyDescent="0.35">
      <c r="A2953" s="15" t="s">
        <v>1298</v>
      </c>
      <c r="B2953" s="15">
        <v>2013</v>
      </c>
      <c r="C2953" s="54">
        <v>7</v>
      </c>
      <c r="D2953" s="15">
        <v>24</v>
      </c>
      <c r="E2953" t="s">
        <v>1167</v>
      </c>
      <c r="F2953">
        <v>1</v>
      </c>
      <c r="G2953"/>
      <c r="H2953"/>
      <c r="I2953"/>
      <c r="J2953" t="s">
        <v>87</v>
      </c>
      <c r="K2953">
        <v>70</v>
      </c>
      <c r="L2953">
        <f>K2953*2.54</f>
        <v>177.8</v>
      </c>
      <c r="M2953">
        <v>80</v>
      </c>
      <c r="N2953">
        <f>M2953*2.54</f>
        <v>203.2</v>
      </c>
      <c r="O2953" s="58">
        <v>1</v>
      </c>
      <c r="P2953" t="s">
        <v>101</v>
      </c>
      <c r="R2953"/>
    </row>
    <row r="2954" spans="1:21" x14ac:dyDescent="0.35">
      <c r="A2954" s="15" t="s">
        <v>1298</v>
      </c>
      <c r="B2954" s="15">
        <v>2013</v>
      </c>
      <c r="C2954" s="54">
        <v>7</v>
      </c>
      <c r="D2954" s="15">
        <v>24</v>
      </c>
      <c r="E2954" t="s">
        <v>1206</v>
      </c>
      <c r="F2954">
        <v>1</v>
      </c>
      <c r="G2954" t="s">
        <v>108</v>
      </c>
      <c r="H2954" s="56">
        <v>1008</v>
      </c>
      <c r="I2954"/>
      <c r="J2954" t="s">
        <v>86</v>
      </c>
      <c r="K2954">
        <v>72</v>
      </c>
      <c r="L2954">
        <f>K2954*2.54</f>
        <v>182.88</v>
      </c>
      <c r="M2954">
        <v>79</v>
      </c>
      <c r="N2954">
        <f>M2954*2.54</f>
        <v>200.66</v>
      </c>
      <c r="O2954" s="58">
        <v>1</v>
      </c>
      <c r="P2954" t="s">
        <v>101</v>
      </c>
      <c r="R2954"/>
      <c r="S2954">
        <v>20100815</v>
      </c>
    </row>
    <row r="2955" spans="1:21" x14ac:dyDescent="0.35">
      <c r="A2955" s="15" t="s">
        <v>1298</v>
      </c>
      <c r="B2955" s="15">
        <v>2013</v>
      </c>
      <c r="C2955" s="54">
        <v>7</v>
      </c>
      <c r="D2955" s="15">
        <v>24</v>
      </c>
      <c r="E2955" t="s">
        <v>1206</v>
      </c>
      <c r="F2955">
        <v>1</v>
      </c>
      <c r="G2955"/>
      <c r="H2955"/>
      <c r="I2955"/>
      <c r="J2955" t="s">
        <v>86</v>
      </c>
      <c r="K2955">
        <v>67</v>
      </c>
      <c r="L2955">
        <f>K2955*2.54</f>
        <v>170.18</v>
      </c>
      <c r="M2955">
        <v>74</v>
      </c>
      <c r="N2955">
        <f>M2955*2.54</f>
        <v>187.96</v>
      </c>
      <c r="O2955" s="58">
        <v>1</v>
      </c>
      <c r="P2955" t="s">
        <v>101</v>
      </c>
      <c r="R2955"/>
    </row>
    <row r="2956" spans="1:21" x14ac:dyDescent="0.35">
      <c r="A2956" s="81" t="s">
        <v>1299</v>
      </c>
      <c r="B2956" s="81">
        <v>2013</v>
      </c>
      <c r="C2956" s="82">
        <v>7</v>
      </c>
      <c r="D2956" s="81">
        <v>25</v>
      </c>
      <c r="E2956" s="83" t="s">
        <v>1171</v>
      </c>
      <c r="F2956">
        <v>1</v>
      </c>
      <c r="G2956" s="83"/>
      <c r="H2956" s="83">
        <v>32870</v>
      </c>
      <c r="I2956" s="83">
        <v>187259</v>
      </c>
      <c r="J2956" s="83" t="s">
        <v>87</v>
      </c>
      <c r="K2956" s="34">
        <v>64</v>
      </c>
      <c r="L2956">
        <f>K2956*2.54</f>
        <v>162.56</v>
      </c>
      <c r="M2956" s="34">
        <v>70</v>
      </c>
      <c r="N2956">
        <f>M2956*2.54</f>
        <v>177.8</v>
      </c>
      <c r="O2956" s="83">
        <v>0</v>
      </c>
      <c r="P2956" s="83" t="s">
        <v>102</v>
      </c>
      <c r="Q2956" s="83"/>
      <c r="R2956" s="83"/>
      <c r="S2956" s="83">
        <v>20130529</v>
      </c>
      <c r="T2956" s="83">
        <v>20130707</v>
      </c>
      <c r="U2956" s="83">
        <v>20130709</v>
      </c>
    </row>
    <row r="2957" spans="1:21" x14ac:dyDescent="0.35">
      <c r="A2957" s="60" t="s">
        <v>1299</v>
      </c>
      <c r="B2957" s="60">
        <v>2013</v>
      </c>
      <c r="C2957" s="61">
        <v>7</v>
      </c>
      <c r="D2957" s="60">
        <v>25</v>
      </c>
      <c r="E2957" s="58" t="s">
        <v>119</v>
      </c>
      <c r="F2957">
        <v>1</v>
      </c>
      <c r="G2957" s="58"/>
      <c r="H2957" s="58">
        <v>33381</v>
      </c>
      <c r="I2957" s="58">
        <v>187240</v>
      </c>
      <c r="J2957" t="s">
        <v>87</v>
      </c>
      <c r="K2957" s="58">
        <v>71</v>
      </c>
      <c r="L2957">
        <f>K2957*2.54</f>
        <v>180.34</v>
      </c>
      <c r="M2957" s="58">
        <v>78</v>
      </c>
      <c r="N2957">
        <f>M2957*2.54</f>
        <v>198.12</v>
      </c>
      <c r="O2957" s="58">
        <v>1</v>
      </c>
      <c r="P2957" s="58" t="s">
        <v>101</v>
      </c>
      <c r="Q2957" s="58" t="s">
        <v>103</v>
      </c>
      <c r="R2957" s="58" t="s">
        <v>103</v>
      </c>
      <c r="S2957" s="58">
        <v>20130527</v>
      </c>
      <c r="T2957" s="58"/>
      <c r="U2957" s="58"/>
    </row>
    <row r="2958" spans="1:21" x14ac:dyDescent="0.35">
      <c r="A2958" s="15" t="s">
        <v>1299</v>
      </c>
      <c r="B2958" s="15">
        <v>2013</v>
      </c>
      <c r="C2958" s="54">
        <v>7</v>
      </c>
      <c r="D2958" s="15">
        <v>25</v>
      </c>
      <c r="E2958" t="s">
        <v>119</v>
      </c>
      <c r="F2958">
        <v>1</v>
      </c>
      <c r="G2958"/>
      <c r="H2958" s="58">
        <v>37388</v>
      </c>
      <c r="I2958">
        <v>187201</v>
      </c>
      <c r="J2958" t="s">
        <v>87</v>
      </c>
      <c r="K2958">
        <v>63</v>
      </c>
      <c r="L2958">
        <f>K2958*2.54</f>
        <v>160.02000000000001</v>
      </c>
      <c r="M2958">
        <v>71</v>
      </c>
      <c r="N2958">
        <f>M2958*2.54</f>
        <v>180.34</v>
      </c>
      <c r="O2958" s="58">
        <v>0</v>
      </c>
      <c r="P2958" t="s">
        <v>102</v>
      </c>
      <c r="R2958" t="s">
        <v>1300</v>
      </c>
    </row>
    <row r="2959" spans="1:21" x14ac:dyDescent="0.35">
      <c r="A2959" s="15" t="s">
        <v>1299</v>
      </c>
      <c r="B2959" s="15">
        <v>2013</v>
      </c>
      <c r="C2959" s="54">
        <v>7</v>
      </c>
      <c r="D2959" s="15">
        <v>25</v>
      </c>
      <c r="E2959" t="s">
        <v>119</v>
      </c>
      <c r="F2959">
        <v>1</v>
      </c>
      <c r="G2959"/>
      <c r="H2959"/>
      <c r="I2959"/>
      <c r="J2959" t="s">
        <v>87</v>
      </c>
      <c r="K2959">
        <v>78</v>
      </c>
      <c r="L2959">
        <f>K2959*2.54</f>
        <v>198.12</v>
      </c>
      <c r="M2959">
        <v>87</v>
      </c>
      <c r="N2959">
        <f>M2959*2.54</f>
        <v>220.98</v>
      </c>
      <c r="O2959" s="58">
        <v>1</v>
      </c>
      <c r="P2959" t="s">
        <v>101</v>
      </c>
      <c r="R2959"/>
    </row>
    <row r="2960" spans="1:21" x14ac:dyDescent="0.35">
      <c r="A2960" s="68">
        <v>41480</v>
      </c>
      <c r="B2960" s="15">
        <f>YEAR(A2960)</f>
        <v>2013</v>
      </c>
      <c r="C2960" s="13">
        <f>MONTH(A2960)</f>
        <v>7</v>
      </c>
      <c r="D2960" s="15">
        <f>DAY(A2960)</f>
        <v>25</v>
      </c>
      <c r="E2960" s="68" t="s">
        <v>1263</v>
      </c>
      <c r="F2960">
        <v>1</v>
      </c>
      <c r="G2960" s="68"/>
      <c r="H2960"/>
      <c r="I2960"/>
      <c r="J2960" s="34" t="s">
        <v>86</v>
      </c>
      <c r="K2960">
        <v>61</v>
      </c>
      <c r="L2960">
        <f>K2960*2.54</f>
        <v>154.94</v>
      </c>
      <c r="M2960" s="34">
        <v>68</v>
      </c>
      <c r="N2960">
        <f>M2960*2.54</f>
        <v>172.72</v>
      </c>
      <c r="O2960">
        <v>1</v>
      </c>
      <c r="P2960" t="s">
        <v>101</v>
      </c>
      <c r="R2960"/>
    </row>
    <row r="2961" spans="1:21" x14ac:dyDescent="0.35">
      <c r="A2961" s="68">
        <v>41480</v>
      </c>
      <c r="B2961" s="15">
        <f>YEAR(A2961)</f>
        <v>2013</v>
      </c>
      <c r="C2961" s="13">
        <f>MONTH(A2961)</f>
        <v>7</v>
      </c>
      <c r="D2961" s="15">
        <f>DAY(A2961)</f>
        <v>25</v>
      </c>
      <c r="E2961" s="68" t="s">
        <v>1263</v>
      </c>
      <c r="F2961">
        <v>1</v>
      </c>
      <c r="G2961" s="68"/>
      <c r="H2961"/>
      <c r="I2961"/>
      <c r="J2961" s="34" t="s">
        <v>87</v>
      </c>
      <c r="K2961">
        <v>71</v>
      </c>
      <c r="L2961">
        <f>K2961*2.54</f>
        <v>180.34</v>
      </c>
      <c r="M2961" s="34">
        <v>84</v>
      </c>
      <c r="N2961">
        <f>M2961*2.54</f>
        <v>213.36</v>
      </c>
      <c r="O2961">
        <v>1</v>
      </c>
      <c r="P2961" t="s">
        <v>101</v>
      </c>
      <c r="R2961"/>
    </row>
    <row r="2962" spans="1:21" x14ac:dyDescent="0.35">
      <c r="A2962" s="60" t="s">
        <v>1299</v>
      </c>
      <c r="B2962" s="60">
        <v>2013</v>
      </c>
      <c r="C2962" s="61">
        <v>7</v>
      </c>
      <c r="D2962" s="60">
        <v>25</v>
      </c>
      <c r="E2962" s="58" t="s">
        <v>1167</v>
      </c>
      <c r="F2962">
        <v>1</v>
      </c>
      <c r="G2962" s="58"/>
      <c r="H2962" s="58">
        <v>33333</v>
      </c>
      <c r="I2962" s="58">
        <v>187224</v>
      </c>
      <c r="J2962" s="58" t="s">
        <v>86</v>
      </c>
      <c r="K2962" s="58">
        <v>58</v>
      </c>
      <c r="L2962">
        <f>K2962*2.54</f>
        <v>147.32</v>
      </c>
      <c r="M2962" s="58">
        <v>64</v>
      </c>
      <c r="N2962">
        <f>M2962*2.54</f>
        <v>162.56</v>
      </c>
      <c r="O2962" s="58">
        <v>0</v>
      </c>
      <c r="P2962" s="58" t="s">
        <v>102</v>
      </c>
      <c r="Q2962" s="58"/>
      <c r="R2962" s="58"/>
      <c r="S2962" s="58">
        <v>20130526</v>
      </c>
      <c r="T2962" s="58"/>
      <c r="U2962" s="58"/>
    </row>
    <row r="2963" spans="1:21" x14ac:dyDescent="0.35">
      <c r="A2963" s="15" t="s">
        <v>1299</v>
      </c>
      <c r="B2963" s="15">
        <v>2013</v>
      </c>
      <c r="C2963" s="54">
        <v>7</v>
      </c>
      <c r="D2963" s="15">
        <v>25</v>
      </c>
      <c r="E2963" t="s">
        <v>1167</v>
      </c>
      <c r="F2963">
        <v>1</v>
      </c>
      <c r="G2963"/>
      <c r="H2963"/>
      <c r="I2963"/>
      <c r="J2963" t="s">
        <v>87</v>
      </c>
      <c r="K2963">
        <v>70</v>
      </c>
      <c r="L2963">
        <f>K2963*2.54</f>
        <v>177.8</v>
      </c>
      <c r="M2963">
        <v>78</v>
      </c>
      <c r="N2963">
        <f>M2963*2.54</f>
        <v>198.12</v>
      </c>
      <c r="O2963" s="58">
        <v>1</v>
      </c>
      <c r="P2963" t="s">
        <v>101</v>
      </c>
      <c r="R2963"/>
    </row>
    <row r="2964" spans="1:21" x14ac:dyDescent="0.35">
      <c r="A2964" s="15" t="s">
        <v>1299</v>
      </c>
      <c r="B2964" s="15">
        <v>2013</v>
      </c>
      <c r="C2964" s="54">
        <v>7</v>
      </c>
      <c r="D2964" s="15">
        <v>25</v>
      </c>
      <c r="E2964" t="s">
        <v>117</v>
      </c>
      <c r="F2964">
        <v>1</v>
      </c>
      <c r="G2964"/>
      <c r="H2964" s="56">
        <v>32879</v>
      </c>
      <c r="I2964">
        <v>186328</v>
      </c>
      <c r="J2964" t="s">
        <v>87</v>
      </c>
      <c r="K2964">
        <v>59</v>
      </c>
      <c r="L2964">
        <f>K2964*2.54</f>
        <v>149.86000000000001</v>
      </c>
      <c r="M2964">
        <v>69</v>
      </c>
      <c r="N2964">
        <f>M2964*2.54</f>
        <v>175.26</v>
      </c>
      <c r="O2964" s="58">
        <v>0</v>
      </c>
      <c r="P2964" t="s">
        <v>102</v>
      </c>
      <c r="Q2964" t="s">
        <v>103</v>
      </c>
      <c r="R2964" t="s">
        <v>103</v>
      </c>
    </row>
    <row r="2965" spans="1:21" x14ac:dyDescent="0.35">
      <c r="A2965" s="15" t="s">
        <v>1299</v>
      </c>
      <c r="B2965" s="15">
        <v>2013</v>
      </c>
      <c r="C2965" s="54">
        <v>7</v>
      </c>
      <c r="D2965" s="15">
        <v>25</v>
      </c>
      <c r="E2965" t="s">
        <v>117</v>
      </c>
      <c r="F2965">
        <v>1</v>
      </c>
      <c r="G2965"/>
      <c r="H2965"/>
      <c r="I2965"/>
      <c r="J2965" t="s">
        <v>86</v>
      </c>
      <c r="K2965">
        <v>66</v>
      </c>
      <c r="L2965">
        <f>K2965*2.54</f>
        <v>167.64000000000001</v>
      </c>
      <c r="M2965">
        <v>73</v>
      </c>
      <c r="N2965">
        <f>M2965*2.54</f>
        <v>185.42000000000002</v>
      </c>
      <c r="O2965" s="58">
        <v>1</v>
      </c>
      <c r="P2965" t="s">
        <v>101</v>
      </c>
      <c r="R2965"/>
    </row>
    <row r="2966" spans="1:21" x14ac:dyDescent="0.35">
      <c r="A2966" s="15" t="s">
        <v>1299</v>
      </c>
      <c r="B2966" s="15">
        <v>2013</v>
      </c>
      <c r="C2966" s="54">
        <v>7</v>
      </c>
      <c r="D2966" s="15">
        <v>25</v>
      </c>
      <c r="E2966" t="s">
        <v>1206</v>
      </c>
      <c r="F2966">
        <v>1</v>
      </c>
      <c r="G2966"/>
      <c r="H2966"/>
      <c r="I2966"/>
      <c r="J2966" t="s">
        <v>87</v>
      </c>
      <c r="K2966">
        <v>70</v>
      </c>
      <c r="L2966">
        <f>K2966*2.54</f>
        <v>177.8</v>
      </c>
      <c r="M2966">
        <v>78</v>
      </c>
      <c r="N2966">
        <f>M2966*2.54</f>
        <v>198.12</v>
      </c>
      <c r="O2966" s="58">
        <v>1</v>
      </c>
      <c r="P2966" t="s">
        <v>101</v>
      </c>
      <c r="R2966"/>
    </row>
    <row r="2967" spans="1:21" x14ac:dyDescent="0.35">
      <c r="A2967" s="15" t="s">
        <v>1299</v>
      </c>
      <c r="B2967" s="15">
        <v>2013</v>
      </c>
      <c r="C2967" s="54">
        <v>7</v>
      </c>
      <c r="D2967" s="15">
        <v>25</v>
      </c>
      <c r="E2967" t="s">
        <v>123</v>
      </c>
      <c r="F2967">
        <v>1</v>
      </c>
      <c r="G2967"/>
      <c r="H2967"/>
      <c r="I2967"/>
      <c r="J2967" t="s">
        <v>87</v>
      </c>
      <c r="K2967">
        <v>67</v>
      </c>
      <c r="L2967">
        <f>K2967*2.54</f>
        <v>170.18</v>
      </c>
      <c r="M2967">
        <v>74</v>
      </c>
      <c r="N2967">
        <f>M2967*2.54</f>
        <v>187.96</v>
      </c>
      <c r="O2967" s="58">
        <v>1</v>
      </c>
      <c r="P2967" t="s">
        <v>99</v>
      </c>
      <c r="R2967" t="s">
        <v>129</v>
      </c>
    </row>
    <row r="2968" spans="1:21" x14ac:dyDescent="0.35">
      <c r="A2968" s="15" t="s">
        <v>1299</v>
      </c>
      <c r="B2968" s="15">
        <v>2013</v>
      </c>
      <c r="C2968" s="54">
        <v>7</v>
      </c>
      <c r="D2968" s="15">
        <v>25</v>
      </c>
      <c r="E2968" t="s">
        <v>94</v>
      </c>
      <c r="F2968">
        <v>1</v>
      </c>
      <c r="G2968"/>
      <c r="H2968"/>
      <c r="I2968"/>
      <c r="J2968" t="s">
        <v>87</v>
      </c>
      <c r="K2968">
        <v>72</v>
      </c>
      <c r="L2968">
        <f>K2968*2.54</f>
        <v>182.88</v>
      </c>
      <c r="M2968">
        <v>80</v>
      </c>
      <c r="N2968">
        <f>M2968*2.54</f>
        <v>203.2</v>
      </c>
      <c r="O2968" s="58">
        <v>1</v>
      </c>
      <c r="P2968" t="s">
        <v>101</v>
      </c>
      <c r="R2968"/>
    </row>
    <row r="2969" spans="1:21" x14ac:dyDescent="0.35">
      <c r="A2969" s="15" t="s">
        <v>1301</v>
      </c>
      <c r="B2969" s="15">
        <v>2013</v>
      </c>
      <c r="C2969" s="54">
        <v>7</v>
      </c>
      <c r="D2969" s="15">
        <v>26</v>
      </c>
      <c r="E2969" t="s">
        <v>1171</v>
      </c>
      <c r="F2969">
        <v>1</v>
      </c>
      <c r="G2969"/>
      <c r="H2969"/>
      <c r="I2969"/>
      <c r="J2969" t="s">
        <v>87</v>
      </c>
      <c r="K2969">
        <v>70</v>
      </c>
      <c r="L2969">
        <f>K2969*2.54</f>
        <v>177.8</v>
      </c>
      <c r="M2969">
        <v>79</v>
      </c>
      <c r="N2969">
        <f>M2969*2.54</f>
        <v>200.66</v>
      </c>
      <c r="O2969" s="58">
        <v>1</v>
      </c>
      <c r="P2969" t="s">
        <v>101</v>
      </c>
      <c r="Q2969" t="s">
        <v>103</v>
      </c>
      <c r="R2969" t="s">
        <v>103</v>
      </c>
    </row>
    <row r="2970" spans="1:21" x14ac:dyDescent="0.35">
      <c r="A2970" s="15" t="s">
        <v>1301</v>
      </c>
      <c r="B2970" s="15">
        <v>2013</v>
      </c>
      <c r="C2970" s="54">
        <v>7</v>
      </c>
      <c r="D2970" s="15">
        <v>26</v>
      </c>
      <c r="E2970" t="s">
        <v>1171</v>
      </c>
      <c r="F2970">
        <v>1</v>
      </c>
      <c r="G2970"/>
      <c r="H2970"/>
      <c r="I2970"/>
      <c r="J2970" t="s">
        <v>86</v>
      </c>
      <c r="K2970">
        <v>76</v>
      </c>
      <c r="L2970">
        <f>K2970*2.54</f>
        <v>193.04</v>
      </c>
      <c r="M2970">
        <v>86</v>
      </c>
      <c r="N2970">
        <f>M2970*2.54</f>
        <v>218.44</v>
      </c>
      <c r="O2970" s="58">
        <v>1</v>
      </c>
      <c r="P2970" t="s">
        <v>101</v>
      </c>
      <c r="R2970"/>
    </row>
    <row r="2971" spans="1:21" x14ac:dyDescent="0.35">
      <c r="A2971" s="60" t="s">
        <v>1301</v>
      </c>
      <c r="B2971" s="60">
        <v>2013</v>
      </c>
      <c r="C2971" s="61">
        <v>7</v>
      </c>
      <c r="D2971" s="60">
        <v>26</v>
      </c>
      <c r="E2971" s="58" t="s">
        <v>119</v>
      </c>
      <c r="F2971">
        <v>1</v>
      </c>
      <c r="G2971" s="58"/>
      <c r="H2971" s="58">
        <v>6</v>
      </c>
      <c r="I2971" s="58">
        <v>186296</v>
      </c>
      <c r="J2971" s="58" t="s">
        <v>87</v>
      </c>
      <c r="K2971" s="58">
        <v>73</v>
      </c>
      <c r="L2971">
        <f>K2971*2.54</f>
        <v>185.42000000000002</v>
      </c>
      <c r="M2971" s="58">
        <v>82</v>
      </c>
      <c r="N2971">
        <f>M2971*2.54</f>
        <v>208.28</v>
      </c>
      <c r="O2971" s="58">
        <v>1</v>
      </c>
      <c r="P2971" s="58" t="s">
        <v>101</v>
      </c>
      <c r="Q2971" s="58"/>
      <c r="R2971" s="58"/>
      <c r="S2971" s="58">
        <v>20130702</v>
      </c>
      <c r="T2971" s="58"/>
      <c r="U2971" s="58"/>
    </row>
    <row r="2972" spans="1:21" x14ac:dyDescent="0.35">
      <c r="A2972" s="15" t="s">
        <v>1301</v>
      </c>
      <c r="B2972" s="15">
        <v>2013</v>
      </c>
      <c r="C2972" s="54">
        <v>7</v>
      </c>
      <c r="D2972" s="15">
        <v>26</v>
      </c>
      <c r="E2972" t="s">
        <v>119</v>
      </c>
      <c r="F2972">
        <v>1</v>
      </c>
      <c r="G2972"/>
      <c r="H2972"/>
      <c r="I2972"/>
      <c r="J2972" t="s">
        <v>87</v>
      </c>
      <c r="K2972">
        <v>71</v>
      </c>
      <c r="L2972">
        <f>K2972*2.54</f>
        <v>180.34</v>
      </c>
      <c r="M2972">
        <v>80</v>
      </c>
      <c r="N2972">
        <f>M2972*2.54</f>
        <v>203.2</v>
      </c>
      <c r="O2972" s="58">
        <v>1</v>
      </c>
      <c r="P2972" t="s">
        <v>101</v>
      </c>
      <c r="R2972"/>
    </row>
    <row r="2973" spans="1:21" x14ac:dyDescent="0.35">
      <c r="A2973" s="68">
        <v>41481</v>
      </c>
      <c r="B2973" s="15">
        <f>YEAR(A2973)</f>
        <v>2013</v>
      </c>
      <c r="C2973" s="13">
        <f>MONTH(A2973)</f>
        <v>7</v>
      </c>
      <c r="D2973" s="15">
        <f>DAY(A2973)</f>
        <v>26</v>
      </c>
      <c r="E2973" s="68" t="s">
        <v>1263</v>
      </c>
      <c r="F2973">
        <v>1</v>
      </c>
      <c r="G2973" s="68"/>
      <c r="H2973"/>
      <c r="I2973"/>
      <c r="J2973" s="47" t="s">
        <v>87</v>
      </c>
      <c r="K2973">
        <v>67</v>
      </c>
      <c r="L2973">
        <f>K2973*2.54</f>
        <v>170.18</v>
      </c>
      <c r="M2973" s="34">
        <v>75</v>
      </c>
      <c r="N2973">
        <f>M2973*2.54</f>
        <v>190.5</v>
      </c>
      <c r="O2973">
        <v>1</v>
      </c>
      <c r="P2973" t="s">
        <v>101</v>
      </c>
      <c r="R2973"/>
    </row>
    <row r="2974" spans="1:21" x14ac:dyDescent="0.35">
      <c r="A2974" s="68">
        <v>41481</v>
      </c>
      <c r="B2974" s="15">
        <f>YEAR(A2974)</f>
        <v>2013</v>
      </c>
      <c r="C2974" s="13">
        <f>MONTH(A2974)</f>
        <v>7</v>
      </c>
      <c r="D2974" s="15">
        <f>DAY(A2974)</f>
        <v>26</v>
      </c>
      <c r="E2974" s="68" t="s">
        <v>1263</v>
      </c>
      <c r="F2974">
        <v>1</v>
      </c>
      <c r="G2974" s="68"/>
      <c r="H2974"/>
      <c r="I2974"/>
      <c r="J2974" s="34" t="s">
        <v>86</v>
      </c>
      <c r="K2974">
        <v>61</v>
      </c>
      <c r="L2974">
        <f>K2974*2.54</f>
        <v>154.94</v>
      </c>
      <c r="M2974" s="34">
        <v>79</v>
      </c>
      <c r="N2974">
        <f>M2974*2.54</f>
        <v>200.66</v>
      </c>
      <c r="O2974">
        <v>1</v>
      </c>
      <c r="P2974" t="s">
        <v>101</v>
      </c>
      <c r="R2974"/>
    </row>
    <row r="2975" spans="1:21" x14ac:dyDescent="0.35">
      <c r="A2975" s="68">
        <v>41481</v>
      </c>
      <c r="B2975" s="15">
        <f>YEAR(A2975)</f>
        <v>2013</v>
      </c>
      <c r="C2975" s="13">
        <f>MONTH(A2975)</f>
        <v>7</v>
      </c>
      <c r="D2975" s="15">
        <f>DAY(A2975)</f>
        <v>26</v>
      </c>
      <c r="E2975" s="68" t="s">
        <v>1263</v>
      </c>
      <c r="F2975">
        <v>1</v>
      </c>
      <c r="G2975" s="68"/>
      <c r="H2975"/>
      <c r="I2975"/>
      <c r="J2975" s="34" t="s">
        <v>87</v>
      </c>
      <c r="K2975">
        <v>75</v>
      </c>
      <c r="L2975">
        <f>K2975*2.54</f>
        <v>190.5</v>
      </c>
      <c r="M2975" s="34">
        <v>87</v>
      </c>
      <c r="N2975">
        <f>M2975*2.54</f>
        <v>220.98</v>
      </c>
      <c r="O2975">
        <v>1</v>
      </c>
      <c r="P2975" t="s">
        <v>101</v>
      </c>
      <c r="R2975"/>
    </row>
    <row r="2976" spans="1:21" x14ac:dyDescent="0.35">
      <c r="A2976" s="15" t="s">
        <v>1301</v>
      </c>
      <c r="B2976" s="15">
        <v>2013</v>
      </c>
      <c r="C2976" s="54">
        <v>7</v>
      </c>
      <c r="D2976" s="15">
        <v>26</v>
      </c>
      <c r="E2976" t="s">
        <v>1167</v>
      </c>
      <c r="F2976">
        <v>1</v>
      </c>
      <c r="G2976"/>
      <c r="H2976"/>
      <c r="I2976"/>
      <c r="J2976" t="s">
        <v>86</v>
      </c>
      <c r="K2976">
        <v>59</v>
      </c>
      <c r="L2976">
        <f>K2976*2.54</f>
        <v>149.86000000000001</v>
      </c>
      <c r="M2976">
        <v>69</v>
      </c>
      <c r="N2976">
        <f>M2976*2.54</f>
        <v>175.26</v>
      </c>
      <c r="O2976" s="58">
        <v>1</v>
      </c>
      <c r="P2976" t="s">
        <v>101</v>
      </c>
      <c r="R2976"/>
    </row>
    <row r="2977" spans="1:21" x14ac:dyDescent="0.35">
      <c r="A2977" s="15" t="s">
        <v>1301</v>
      </c>
      <c r="B2977" s="15">
        <v>2013</v>
      </c>
      <c r="C2977" s="54">
        <v>7</v>
      </c>
      <c r="D2977" s="15">
        <v>26</v>
      </c>
      <c r="E2977" t="s">
        <v>117</v>
      </c>
      <c r="F2977">
        <v>1</v>
      </c>
      <c r="G2977" t="s">
        <v>1208</v>
      </c>
      <c r="H2977">
        <v>1881</v>
      </c>
      <c r="I2977">
        <v>186330</v>
      </c>
      <c r="J2977" t="s">
        <v>86</v>
      </c>
      <c r="K2977">
        <v>60</v>
      </c>
      <c r="L2977">
        <f>K2977*2.54</f>
        <v>152.4</v>
      </c>
      <c r="M2977">
        <v>67</v>
      </c>
      <c r="N2977">
        <f>M2977*2.54</f>
        <v>170.18</v>
      </c>
      <c r="O2977" s="58">
        <v>0</v>
      </c>
      <c r="P2977" t="s">
        <v>102</v>
      </c>
      <c r="R2977"/>
    </row>
    <row r="2978" spans="1:21" x14ac:dyDescent="0.35">
      <c r="A2978" s="15" t="s">
        <v>1301</v>
      </c>
      <c r="B2978" s="15">
        <v>2013</v>
      </c>
      <c r="C2978" s="54">
        <v>7</v>
      </c>
      <c r="D2978" s="15">
        <v>26</v>
      </c>
      <c r="E2978" t="s">
        <v>117</v>
      </c>
      <c r="F2978">
        <v>1</v>
      </c>
      <c r="G2978"/>
      <c r="H2978" s="56">
        <v>32882</v>
      </c>
      <c r="I2978">
        <v>186331</v>
      </c>
      <c r="J2978" t="s">
        <v>90</v>
      </c>
      <c r="K2978">
        <v>30</v>
      </c>
      <c r="L2978">
        <f>K2978*2.54</f>
        <v>76.2</v>
      </c>
      <c r="M2978">
        <v>35</v>
      </c>
      <c r="N2978">
        <f>M2978*2.54</f>
        <v>88.9</v>
      </c>
      <c r="O2978" s="58">
        <v>0</v>
      </c>
      <c r="P2978" t="s">
        <v>102</v>
      </c>
      <c r="R2978"/>
    </row>
    <row r="2979" spans="1:21" x14ac:dyDescent="0.35">
      <c r="A2979" s="15" t="s">
        <v>1301</v>
      </c>
      <c r="B2979" s="15">
        <v>2013</v>
      </c>
      <c r="C2979" s="54">
        <v>7</v>
      </c>
      <c r="D2979" s="15">
        <v>26</v>
      </c>
      <c r="E2979" t="s">
        <v>117</v>
      </c>
      <c r="F2979">
        <v>1</v>
      </c>
      <c r="G2979"/>
      <c r="H2979">
        <v>37338</v>
      </c>
      <c r="I2979">
        <v>187201</v>
      </c>
      <c r="J2979" t="s">
        <v>87</v>
      </c>
      <c r="K2979">
        <v>64</v>
      </c>
      <c r="L2979">
        <f>K2979*2.54</f>
        <v>162.56</v>
      </c>
      <c r="M2979">
        <v>71</v>
      </c>
      <c r="N2979">
        <f>M2979*2.54</f>
        <v>180.34</v>
      </c>
      <c r="O2979" s="58">
        <v>0</v>
      </c>
      <c r="P2979" t="s">
        <v>102</v>
      </c>
      <c r="R2979"/>
      <c r="S2979">
        <v>20130513</v>
      </c>
      <c r="T2979">
        <v>20130706</v>
      </c>
    </row>
    <row r="2980" spans="1:21" x14ac:dyDescent="0.35">
      <c r="A2980" s="15" t="s">
        <v>1301</v>
      </c>
      <c r="B2980" s="15">
        <v>2013</v>
      </c>
      <c r="C2980" s="54">
        <v>7</v>
      </c>
      <c r="D2980" s="15">
        <v>26</v>
      </c>
      <c r="E2980" t="s">
        <v>117</v>
      </c>
      <c r="F2980">
        <v>1</v>
      </c>
      <c r="G2980"/>
      <c r="H2980"/>
      <c r="I2980"/>
      <c r="J2980" t="s">
        <v>86</v>
      </c>
      <c r="K2980">
        <v>66</v>
      </c>
      <c r="L2980">
        <f>K2980*2.54</f>
        <v>167.64000000000001</v>
      </c>
      <c r="M2980">
        <v>76</v>
      </c>
      <c r="N2980">
        <f>M2980*2.54</f>
        <v>193.04</v>
      </c>
      <c r="O2980" s="58">
        <v>1</v>
      </c>
      <c r="P2980" t="s">
        <v>101</v>
      </c>
      <c r="R2980"/>
    </row>
    <row r="2981" spans="1:21" x14ac:dyDescent="0.35">
      <c r="A2981" s="15" t="s">
        <v>1301</v>
      </c>
      <c r="B2981" s="15">
        <v>2013</v>
      </c>
      <c r="C2981" s="54">
        <v>7</v>
      </c>
      <c r="D2981" s="15">
        <v>26</v>
      </c>
      <c r="E2981" t="s">
        <v>1206</v>
      </c>
      <c r="F2981">
        <v>1</v>
      </c>
      <c r="G2981"/>
      <c r="H2981">
        <v>32881</v>
      </c>
      <c r="I2981"/>
      <c r="J2981" t="s">
        <v>86</v>
      </c>
      <c r="K2981">
        <v>64</v>
      </c>
      <c r="L2981">
        <f>K2981*2.54</f>
        <v>162.56</v>
      </c>
      <c r="M2981">
        <v>72</v>
      </c>
      <c r="N2981">
        <f>M2981*2.54</f>
        <v>182.88</v>
      </c>
      <c r="O2981" s="58">
        <v>0</v>
      </c>
      <c r="P2981" t="s">
        <v>102</v>
      </c>
      <c r="R2981" t="s">
        <v>1302</v>
      </c>
    </row>
    <row r="2982" spans="1:21" x14ac:dyDescent="0.35">
      <c r="A2982" s="15" t="s">
        <v>1301</v>
      </c>
      <c r="B2982" s="15">
        <v>2013</v>
      </c>
      <c r="C2982" s="54">
        <v>7</v>
      </c>
      <c r="D2982" s="15">
        <v>26</v>
      </c>
      <c r="E2982" t="s">
        <v>1206</v>
      </c>
      <c r="F2982">
        <v>1</v>
      </c>
      <c r="G2982"/>
      <c r="H2982">
        <v>37346</v>
      </c>
      <c r="I2982">
        <v>187211</v>
      </c>
      <c r="J2982" t="s">
        <v>86</v>
      </c>
      <c r="K2982">
        <v>71</v>
      </c>
      <c r="L2982">
        <f>K2982*2.54</f>
        <v>180.34</v>
      </c>
      <c r="M2982">
        <v>78</v>
      </c>
      <c r="N2982">
        <f>M2982*2.54</f>
        <v>198.12</v>
      </c>
      <c r="O2982" s="58">
        <v>1</v>
      </c>
      <c r="P2982" t="s">
        <v>101</v>
      </c>
      <c r="R2982"/>
      <c r="S2982">
        <v>20130523</v>
      </c>
    </row>
    <row r="2983" spans="1:21" x14ac:dyDescent="0.35">
      <c r="A2983" s="15" t="s">
        <v>1301</v>
      </c>
      <c r="B2983" s="15">
        <v>2013</v>
      </c>
      <c r="C2983" s="54">
        <v>7</v>
      </c>
      <c r="D2983" s="15">
        <v>26</v>
      </c>
      <c r="E2983" t="s">
        <v>1206</v>
      </c>
      <c r="F2983">
        <v>1</v>
      </c>
      <c r="G2983"/>
      <c r="H2983"/>
      <c r="I2983"/>
      <c r="J2983" t="s">
        <v>86</v>
      </c>
      <c r="K2983">
        <v>64</v>
      </c>
      <c r="L2983">
        <f>K2983*2.54</f>
        <v>162.56</v>
      </c>
      <c r="M2983">
        <v>72</v>
      </c>
      <c r="N2983">
        <f>M2983*2.54</f>
        <v>182.88</v>
      </c>
      <c r="O2983" s="58">
        <v>1</v>
      </c>
      <c r="P2983" t="s">
        <v>101</v>
      </c>
      <c r="R2983"/>
    </row>
    <row r="2984" spans="1:21" x14ac:dyDescent="0.35">
      <c r="A2984" s="15" t="s">
        <v>1303</v>
      </c>
      <c r="B2984" s="15">
        <v>2013</v>
      </c>
      <c r="C2984" s="54">
        <v>7</v>
      </c>
      <c r="D2984" s="15">
        <v>27</v>
      </c>
      <c r="E2984" t="s">
        <v>1171</v>
      </c>
      <c r="F2984">
        <v>1</v>
      </c>
      <c r="G2984"/>
      <c r="H2984">
        <v>38</v>
      </c>
      <c r="I2984">
        <v>186317</v>
      </c>
      <c r="J2984" t="s">
        <v>87</v>
      </c>
      <c r="K2984" s="34">
        <v>68</v>
      </c>
      <c r="L2984">
        <f>K2984*2.54</f>
        <v>172.72</v>
      </c>
      <c r="M2984" s="34">
        <v>75</v>
      </c>
      <c r="N2984">
        <f>M2984*2.54</f>
        <v>190.5</v>
      </c>
      <c r="O2984" s="58">
        <v>0</v>
      </c>
      <c r="P2984" t="s">
        <v>102</v>
      </c>
      <c r="Q2984" t="s">
        <v>103</v>
      </c>
      <c r="R2984" t="s">
        <v>103</v>
      </c>
      <c r="S2984">
        <v>20130718</v>
      </c>
    </row>
    <row r="2985" spans="1:21" x14ac:dyDescent="0.35">
      <c r="A2985" s="81" t="s">
        <v>1303</v>
      </c>
      <c r="B2985" s="81">
        <v>2013</v>
      </c>
      <c r="C2985" s="82">
        <v>7</v>
      </c>
      <c r="D2985" s="81">
        <v>27</v>
      </c>
      <c r="E2985" s="83" t="s">
        <v>1167</v>
      </c>
      <c r="F2985">
        <v>1</v>
      </c>
      <c r="G2985" s="83" t="s">
        <v>108</v>
      </c>
      <c r="H2985" s="83">
        <v>1036</v>
      </c>
      <c r="I2985" s="83"/>
      <c r="J2985" t="s">
        <v>86</v>
      </c>
      <c r="K2985" s="83">
        <v>65</v>
      </c>
      <c r="L2985">
        <f>K2985*2.54</f>
        <v>165.1</v>
      </c>
      <c r="M2985" s="83">
        <v>73</v>
      </c>
      <c r="N2985">
        <f>M2985*2.54</f>
        <v>185.42000000000002</v>
      </c>
      <c r="O2985" s="83">
        <v>1</v>
      </c>
      <c r="P2985" s="83" t="s">
        <v>101</v>
      </c>
      <c r="Q2985" s="83" t="s">
        <v>103</v>
      </c>
      <c r="R2985" s="83" t="s">
        <v>103</v>
      </c>
      <c r="S2985" s="83">
        <v>20100802</v>
      </c>
      <c r="T2985" s="83" t="s">
        <v>1304</v>
      </c>
      <c r="U2985" s="83"/>
    </row>
    <row r="2986" spans="1:21" x14ac:dyDescent="0.35">
      <c r="A2986" s="15" t="s">
        <v>1303</v>
      </c>
      <c r="B2986" s="15">
        <v>2013</v>
      </c>
      <c r="C2986" s="54">
        <v>7</v>
      </c>
      <c r="D2986" s="15">
        <v>27</v>
      </c>
      <c r="E2986" t="s">
        <v>1167</v>
      </c>
      <c r="F2986">
        <v>1</v>
      </c>
      <c r="G2986"/>
      <c r="H2986"/>
      <c r="I2986"/>
      <c r="J2986" t="s">
        <v>87</v>
      </c>
      <c r="K2986">
        <v>70</v>
      </c>
      <c r="L2986">
        <f>K2986*2.54</f>
        <v>177.8</v>
      </c>
      <c r="M2986">
        <v>78</v>
      </c>
      <c r="N2986">
        <f>M2986*2.54</f>
        <v>198.12</v>
      </c>
      <c r="O2986" s="58">
        <v>1</v>
      </c>
      <c r="P2986" t="s">
        <v>101</v>
      </c>
      <c r="R2986"/>
    </row>
    <row r="2987" spans="1:21" x14ac:dyDescent="0.35">
      <c r="A2987" s="60" t="s">
        <v>1303</v>
      </c>
      <c r="B2987" s="60">
        <v>2013</v>
      </c>
      <c r="C2987" s="61">
        <v>7</v>
      </c>
      <c r="D2987" s="60">
        <v>27</v>
      </c>
      <c r="E2987" s="58" t="s">
        <v>123</v>
      </c>
      <c r="F2987">
        <v>1</v>
      </c>
      <c r="G2987" s="58" t="s">
        <v>1208</v>
      </c>
      <c r="H2987" s="58">
        <v>2205</v>
      </c>
      <c r="I2987" s="58">
        <v>186332</v>
      </c>
      <c r="J2987" s="58" t="s">
        <v>86</v>
      </c>
      <c r="K2987" s="58">
        <v>61</v>
      </c>
      <c r="L2987">
        <f>K2987*2.54</f>
        <v>154.94</v>
      </c>
      <c r="M2987" s="58">
        <v>69</v>
      </c>
      <c r="N2987">
        <f>M2987*2.54</f>
        <v>175.26</v>
      </c>
      <c r="O2987" s="58">
        <v>1</v>
      </c>
      <c r="P2987" s="58" t="s">
        <v>1305</v>
      </c>
      <c r="R2987" s="58"/>
      <c r="S2987" s="58" t="s">
        <v>1209</v>
      </c>
      <c r="T2987" s="58"/>
      <c r="U2987" s="58"/>
    </row>
    <row r="2988" spans="1:21" x14ac:dyDescent="0.35">
      <c r="A2988" s="15" t="s">
        <v>1303</v>
      </c>
      <c r="B2988" s="15">
        <v>2013</v>
      </c>
      <c r="C2988" s="54">
        <v>7</v>
      </c>
      <c r="D2988" s="15">
        <v>27</v>
      </c>
      <c r="E2988" t="s">
        <v>94</v>
      </c>
      <c r="F2988">
        <v>1</v>
      </c>
      <c r="G2988"/>
      <c r="H2988"/>
      <c r="I2988"/>
      <c r="J2988" t="s">
        <v>86</v>
      </c>
      <c r="K2988">
        <v>63</v>
      </c>
      <c r="L2988">
        <f>K2988*2.54</f>
        <v>160.02000000000001</v>
      </c>
      <c r="M2988">
        <v>70</v>
      </c>
      <c r="N2988">
        <f>M2988*2.54</f>
        <v>177.8</v>
      </c>
      <c r="O2988" s="58">
        <v>1</v>
      </c>
      <c r="P2988" t="s">
        <v>101</v>
      </c>
      <c r="R2988"/>
    </row>
    <row r="2989" spans="1:21" x14ac:dyDescent="0.35">
      <c r="A2989" s="15" t="s">
        <v>1306</v>
      </c>
      <c r="B2989" s="15">
        <v>2013</v>
      </c>
      <c r="C2989" s="54">
        <v>7</v>
      </c>
      <c r="D2989" s="15">
        <v>28</v>
      </c>
      <c r="E2989" t="s">
        <v>1171</v>
      </c>
      <c r="F2989">
        <v>1</v>
      </c>
      <c r="G2989"/>
      <c r="H2989" s="56"/>
      <c r="I2989"/>
      <c r="J2989" t="s">
        <v>87</v>
      </c>
      <c r="K2989">
        <v>88</v>
      </c>
      <c r="L2989">
        <f>K2989*2.54</f>
        <v>223.52</v>
      </c>
      <c r="M2989">
        <v>97</v>
      </c>
      <c r="N2989">
        <f>M2989*2.54</f>
        <v>246.38</v>
      </c>
      <c r="O2989" s="58">
        <v>1</v>
      </c>
      <c r="P2989" t="s">
        <v>101</v>
      </c>
      <c r="Q2989" t="s">
        <v>103</v>
      </c>
      <c r="R2989" t="s">
        <v>103</v>
      </c>
    </row>
    <row r="2990" spans="1:21" x14ac:dyDescent="0.35">
      <c r="A2990" s="15" t="s">
        <v>1306</v>
      </c>
      <c r="B2990" s="15">
        <v>2013</v>
      </c>
      <c r="C2990" s="54">
        <v>7</v>
      </c>
      <c r="D2990" s="15">
        <v>28</v>
      </c>
      <c r="E2990" t="s">
        <v>119</v>
      </c>
      <c r="F2990">
        <v>1</v>
      </c>
      <c r="G2990"/>
      <c r="H2990">
        <v>53</v>
      </c>
      <c r="I2990">
        <v>186335</v>
      </c>
      <c r="J2990" t="s">
        <v>87</v>
      </c>
      <c r="K2990">
        <v>69</v>
      </c>
      <c r="L2990">
        <f>K2990*2.54</f>
        <v>175.26</v>
      </c>
      <c r="M2990">
        <v>77</v>
      </c>
      <c r="N2990">
        <f>M2990*2.54</f>
        <v>195.58</v>
      </c>
      <c r="O2990" s="58">
        <v>0</v>
      </c>
      <c r="P2990" t="s">
        <v>102</v>
      </c>
      <c r="Q2990" t="s">
        <v>103</v>
      </c>
      <c r="R2990" t="s">
        <v>103</v>
      </c>
    </row>
    <row r="2991" spans="1:21" x14ac:dyDescent="0.35">
      <c r="A2991" s="15" t="s">
        <v>1306</v>
      </c>
      <c r="B2991" s="15">
        <v>2013</v>
      </c>
      <c r="C2991" s="54">
        <v>7</v>
      </c>
      <c r="D2991" s="15">
        <v>28</v>
      </c>
      <c r="E2991" t="s">
        <v>119</v>
      </c>
      <c r="F2991">
        <v>1</v>
      </c>
      <c r="G2991"/>
      <c r="H2991"/>
      <c r="I2991"/>
      <c r="J2991" t="s">
        <v>87</v>
      </c>
      <c r="K2991">
        <v>87</v>
      </c>
      <c r="L2991">
        <f>K2991*2.54</f>
        <v>220.98</v>
      </c>
      <c r="M2991">
        <v>99</v>
      </c>
      <c r="N2991">
        <f>M2991*2.54</f>
        <v>251.46</v>
      </c>
      <c r="O2991" s="58">
        <v>1</v>
      </c>
      <c r="P2991" t="s">
        <v>99</v>
      </c>
      <c r="Q2991" t="s">
        <v>103</v>
      </c>
      <c r="R2991" t="s">
        <v>919</v>
      </c>
    </row>
    <row r="2992" spans="1:21" x14ac:dyDescent="0.35">
      <c r="A2992" s="15" t="s">
        <v>1306</v>
      </c>
      <c r="B2992" s="15">
        <v>2013</v>
      </c>
      <c r="C2992" s="54">
        <v>7</v>
      </c>
      <c r="D2992" s="15">
        <v>28</v>
      </c>
      <c r="E2992" t="s">
        <v>1167</v>
      </c>
      <c r="F2992">
        <v>1</v>
      </c>
      <c r="G2992"/>
      <c r="H2992" s="56">
        <v>51</v>
      </c>
      <c r="I2992">
        <v>186333</v>
      </c>
      <c r="J2992" t="s">
        <v>86</v>
      </c>
      <c r="K2992">
        <v>62</v>
      </c>
      <c r="L2992">
        <f>K2992*2.54</f>
        <v>157.47999999999999</v>
      </c>
      <c r="M2992">
        <v>70</v>
      </c>
      <c r="N2992">
        <f>M2992*2.54</f>
        <v>177.8</v>
      </c>
      <c r="O2992" s="58">
        <v>0</v>
      </c>
      <c r="P2992" t="s">
        <v>102</v>
      </c>
      <c r="Q2992" t="s">
        <v>1274</v>
      </c>
      <c r="R2992" t="s">
        <v>1274</v>
      </c>
    </row>
    <row r="2993" spans="1:20" x14ac:dyDescent="0.35">
      <c r="A2993" s="60" t="s">
        <v>1306</v>
      </c>
      <c r="B2993" s="60">
        <v>2013</v>
      </c>
      <c r="C2993" s="61">
        <v>7</v>
      </c>
      <c r="D2993" s="60">
        <v>28</v>
      </c>
      <c r="E2993" s="58" t="s">
        <v>1167</v>
      </c>
      <c r="F2993" s="58">
        <v>0</v>
      </c>
      <c r="G2993" s="58" t="s">
        <v>108</v>
      </c>
      <c r="H2993" s="58">
        <v>332</v>
      </c>
      <c r="I2993" s="58">
        <v>187292</v>
      </c>
      <c r="J2993" s="58" t="s">
        <v>86</v>
      </c>
      <c r="K2993" s="58">
        <v>62</v>
      </c>
      <c r="L2993" s="58">
        <f>K2993*2.54</f>
        <v>157.47999999999999</v>
      </c>
      <c r="M2993" s="58">
        <v>69</v>
      </c>
      <c r="N2993" s="58">
        <f>M2993*2.54</f>
        <v>175.26</v>
      </c>
      <c r="O2993" s="58">
        <v>1</v>
      </c>
      <c r="P2993" s="58" t="s">
        <v>101</v>
      </c>
      <c r="Q2993" s="58"/>
      <c r="R2993" s="58"/>
      <c r="S2993" s="58">
        <v>20100702</v>
      </c>
      <c r="T2993" s="84">
        <v>41401</v>
      </c>
    </row>
    <row r="2994" spans="1:20" x14ac:dyDescent="0.35">
      <c r="A2994" s="15" t="s">
        <v>1306</v>
      </c>
      <c r="B2994" s="15">
        <v>2013</v>
      </c>
      <c r="C2994" s="54">
        <v>7</v>
      </c>
      <c r="D2994" s="15">
        <v>28</v>
      </c>
      <c r="E2994" t="s">
        <v>1206</v>
      </c>
      <c r="F2994">
        <v>1</v>
      </c>
      <c r="G2994"/>
      <c r="H2994">
        <v>66</v>
      </c>
      <c r="I2994">
        <v>186334</v>
      </c>
      <c r="J2994" t="s">
        <v>87</v>
      </c>
      <c r="K2994">
        <v>72</v>
      </c>
      <c r="L2994">
        <f>K2994*2.54</f>
        <v>182.88</v>
      </c>
      <c r="M2994">
        <v>80</v>
      </c>
      <c r="N2994">
        <f>M2994*2.54</f>
        <v>203.2</v>
      </c>
      <c r="O2994" s="58">
        <v>0</v>
      </c>
      <c r="P2994" t="s">
        <v>102</v>
      </c>
      <c r="R2994"/>
    </row>
    <row r="2995" spans="1:20" x14ac:dyDescent="0.35">
      <c r="A2995" s="15" t="s">
        <v>1306</v>
      </c>
      <c r="B2995" s="15">
        <v>2013</v>
      </c>
      <c r="C2995" s="54">
        <v>7</v>
      </c>
      <c r="D2995" s="15">
        <v>28</v>
      </c>
      <c r="E2995" t="s">
        <v>123</v>
      </c>
      <c r="F2995">
        <v>1</v>
      </c>
      <c r="G2995"/>
      <c r="H2995"/>
      <c r="I2995"/>
      <c r="J2995" t="s">
        <v>87</v>
      </c>
      <c r="K2995">
        <v>76</v>
      </c>
      <c r="L2995">
        <f>K2995*2.54</f>
        <v>193.04</v>
      </c>
      <c r="M2995">
        <v>85</v>
      </c>
      <c r="N2995">
        <f>M2995*2.54</f>
        <v>215.9</v>
      </c>
      <c r="O2995" s="58">
        <v>1</v>
      </c>
      <c r="P2995" t="s">
        <v>99</v>
      </c>
      <c r="Q2995" t="s">
        <v>103</v>
      </c>
      <c r="R2995" t="s">
        <v>919</v>
      </c>
    </row>
    <row r="2996" spans="1:20" x14ac:dyDescent="0.35">
      <c r="A2996" s="15" t="s">
        <v>1306</v>
      </c>
      <c r="B2996" s="15">
        <v>2013</v>
      </c>
      <c r="C2996" s="54">
        <v>7</v>
      </c>
      <c r="D2996" s="15">
        <v>28</v>
      </c>
      <c r="E2996" t="s">
        <v>94</v>
      </c>
      <c r="F2996">
        <v>1</v>
      </c>
      <c r="G2996"/>
      <c r="H2996"/>
      <c r="I2996"/>
      <c r="J2996" t="s">
        <v>86</v>
      </c>
      <c r="K2996">
        <v>58</v>
      </c>
      <c r="L2996">
        <f>K2996*2.54</f>
        <v>147.32</v>
      </c>
      <c r="M2996">
        <v>67</v>
      </c>
      <c r="N2996">
        <f>M2996*2.54</f>
        <v>170.18</v>
      </c>
      <c r="O2996" s="58">
        <v>1</v>
      </c>
      <c r="P2996" t="s">
        <v>101</v>
      </c>
      <c r="R2996"/>
    </row>
    <row r="2997" spans="1:20" x14ac:dyDescent="0.35">
      <c r="A2997" s="15" t="s">
        <v>1307</v>
      </c>
      <c r="B2997" s="15">
        <v>2013</v>
      </c>
      <c r="C2997" s="54">
        <v>7</v>
      </c>
      <c r="D2997" s="15">
        <v>29</v>
      </c>
      <c r="E2997" t="s">
        <v>1171</v>
      </c>
      <c r="F2997">
        <v>1</v>
      </c>
      <c r="G2997"/>
      <c r="H2997"/>
      <c r="I2997"/>
      <c r="J2997" t="s">
        <v>87</v>
      </c>
      <c r="K2997">
        <v>77</v>
      </c>
      <c r="L2997">
        <f>K2997*2.54</f>
        <v>195.58</v>
      </c>
      <c r="M2997">
        <v>86</v>
      </c>
      <c r="N2997">
        <f>M2997*2.54</f>
        <v>218.44</v>
      </c>
      <c r="O2997" s="58">
        <v>1</v>
      </c>
      <c r="P2997" t="s">
        <v>101</v>
      </c>
      <c r="R2997"/>
    </row>
    <row r="2998" spans="1:20" x14ac:dyDescent="0.35">
      <c r="A2998" s="15" t="s">
        <v>1307</v>
      </c>
      <c r="B2998" s="15">
        <v>2013</v>
      </c>
      <c r="C2998" s="54">
        <v>7</v>
      </c>
      <c r="D2998" s="15">
        <v>29</v>
      </c>
      <c r="E2998" t="s">
        <v>119</v>
      </c>
      <c r="F2998">
        <v>1</v>
      </c>
      <c r="G2998"/>
      <c r="H2998">
        <v>55</v>
      </c>
      <c r="I2998">
        <v>186337</v>
      </c>
      <c r="J2998"/>
      <c r="K2998">
        <v>78</v>
      </c>
      <c r="L2998">
        <f>K2998*2.54</f>
        <v>198.12</v>
      </c>
      <c r="M2998">
        <v>88</v>
      </c>
      <c r="N2998">
        <f>M2998*2.54</f>
        <v>223.52</v>
      </c>
      <c r="O2998" s="58">
        <v>0</v>
      </c>
      <c r="P2998" t="s">
        <v>102</v>
      </c>
      <c r="R2998"/>
    </row>
    <row r="2999" spans="1:20" x14ac:dyDescent="0.35">
      <c r="A2999" s="15" t="s">
        <v>1307</v>
      </c>
      <c r="B2999" s="15">
        <v>2013</v>
      </c>
      <c r="C2999" s="54">
        <v>7</v>
      </c>
      <c r="D2999" s="15">
        <v>29</v>
      </c>
      <c r="E2999" t="s">
        <v>119</v>
      </c>
      <c r="F2999">
        <v>1</v>
      </c>
      <c r="G2999"/>
      <c r="H2999"/>
      <c r="I2999"/>
      <c r="J2999" t="s">
        <v>86</v>
      </c>
      <c r="K2999">
        <v>64</v>
      </c>
      <c r="L2999">
        <f>K2999*2.54</f>
        <v>162.56</v>
      </c>
      <c r="M2999">
        <v>72</v>
      </c>
      <c r="N2999">
        <f>M2999*2.54</f>
        <v>182.88</v>
      </c>
      <c r="O2999" s="58">
        <v>1</v>
      </c>
      <c r="P2999" t="s">
        <v>101</v>
      </c>
      <c r="R2999"/>
    </row>
    <row r="3000" spans="1:20" x14ac:dyDescent="0.35">
      <c r="A3000" s="68">
        <v>41484</v>
      </c>
      <c r="B3000" s="15">
        <f>YEAR(A3000)</f>
        <v>2013</v>
      </c>
      <c r="C3000" s="13">
        <f>MONTH(A3000)</f>
        <v>7</v>
      </c>
      <c r="D3000" s="15">
        <f>DAY(A3000)</f>
        <v>29</v>
      </c>
      <c r="E3000" s="68" t="s">
        <v>1263</v>
      </c>
      <c r="F3000">
        <v>1</v>
      </c>
      <c r="G3000" s="68"/>
      <c r="H3000"/>
      <c r="I3000"/>
      <c r="J3000" s="34" t="s">
        <v>87</v>
      </c>
      <c r="K3000">
        <v>62</v>
      </c>
      <c r="L3000">
        <f>K3000*2.54</f>
        <v>157.47999999999999</v>
      </c>
      <c r="M3000" s="34">
        <v>69</v>
      </c>
      <c r="N3000">
        <f>M3000*2.54</f>
        <v>175.26</v>
      </c>
      <c r="O3000">
        <v>1</v>
      </c>
      <c r="P3000" t="s">
        <v>101</v>
      </c>
      <c r="R3000"/>
    </row>
    <row r="3001" spans="1:20" x14ac:dyDescent="0.35">
      <c r="A3001" s="15" t="s">
        <v>1307</v>
      </c>
      <c r="B3001" s="15">
        <v>2013</v>
      </c>
      <c r="C3001" s="54">
        <v>7</v>
      </c>
      <c r="D3001" s="15">
        <v>29</v>
      </c>
      <c r="E3001" t="s">
        <v>1167</v>
      </c>
      <c r="F3001">
        <v>1</v>
      </c>
      <c r="G3001"/>
      <c r="H3001">
        <v>57</v>
      </c>
      <c r="I3001">
        <v>186339</v>
      </c>
      <c r="J3001" t="s">
        <v>87</v>
      </c>
      <c r="K3001">
        <v>72</v>
      </c>
      <c r="L3001">
        <f>K3001*2.54</f>
        <v>182.88</v>
      </c>
      <c r="M3001">
        <v>81</v>
      </c>
      <c r="N3001">
        <f>M3001*2.54</f>
        <v>205.74</v>
      </c>
      <c r="O3001" s="58">
        <v>0</v>
      </c>
      <c r="P3001" t="s">
        <v>102</v>
      </c>
      <c r="Q3001" t="s">
        <v>103</v>
      </c>
      <c r="R3001" t="s">
        <v>103</v>
      </c>
    </row>
    <row r="3002" spans="1:20" x14ac:dyDescent="0.35">
      <c r="A3002" s="15" t="s">
        <v>1307</v>
      </c>
      <c r="B3002" s="15">
        <v>2013</v>
      </c>
      <c r="C3002" s="54">
        <v>7</v>
      </c>
      <c r="D3002" s="15">
        <v>29</v>
      </c>
      <c r="E3002" t="s">
        <v>117</v>
      </c>
      <c r="F3002">
        <v>1</v>
      </c>
      <c r="G3002"/>
      <c r="H3002"/>
      <c r="I3002"/>
      <c r="J3002" t="s">
        <v>86</v>
      </c>
      <c r="K3002">
        <v>70</v>
      </c>
      <c r="L3002">
        <f>K3002*2.54</f>
        <v>177.8</v>
      </c>
      <c r="M3002">
        <v>79</v>
      </c>
      <c r="N3002">
        <f>M3002*2.54</f>
        <v>200.66</v>
      </c>
      <c r="O3002" s="58">
        <v>1</v>
      </c>
      <c r="P3002" t="s">
        <v>101</v>
      </c>
      <c r="R3002"/>
    </row>
    <row r="3003" spans="1:20" x14ac:dyDescent="0.35">
      <c r="A3003" s="15" t="s">
        <v>1307</v>
      </c>
      <c r="B3003" s="15">
        <v>2013</v>
      </c>
      <c r="C3003" s="54">
        <v>7</v>
      </c>
      <c r="D3003" s="15">
        <v>29</v>
      </c>
      <c r="E3003" t="s">
        <v>123</v>
      </c>
      <c r="F3003">
        <v>1</v>
      </c>
      <c r="G3003"/>
      <c r="H3003"/>
      <c r="I3003"/>
      <c r="J3003" t="s">
        <v>87</v>
      </c>
      <c r="K3003">
        <v>69</v>
      </c>
      <c r="L3003">
        <f>K3003*2.54</f>
        <v>175.26</v>
      </c>
      <c r="M3003">
        <v>78</v>
      </c>
      <c r="N3003">
        <f>M3003*2.54</f>
        <v>198.12</v>
      </c>
      <c r="O3003" s="58">
        <v>1</v>
      </c>
      <c r="P3003" t="s">
        <v>99</v>
      </c>
      <c r="R3003" t="s">
        <v>129</v>
      </c>
    </row>
    <row r="3004" spans="1:20" x14ac:dyDescent="0.35">
      <c r="A3004" s="15" t="s">
        <v>1308</v>
      </c>
      <c r="B3004" s="15">
        <v>2013</v>
      </c>
      <c r="C3004" s="54">
        <v>7</v>
      </c>
      <c r="D3004" s="15">
        <v>30</v>
      </c>
      <c r="E3004" t="s">
        <v>1171</v>
      </c>
      <c r="F3004">
        <v>1</v>
      </c>
      <c r="G3004"/>
      <c r="H3004"/>
      <c r="I3004"/>
      <c r="J3004" t="s">
        <v>86</v>
      </c>
      <c r="K3004">
        <v>63</v>
      </c>
      <c r="L3004">
        <f>K3004*2.54</f>
        <v>160.02000000000001</v>
      </c>
      <c r="M3004">
        <v>70</v>
      </c>
      <c r="N3004">
        <f>M3004*2.54</f>
        <v>177.8</v>
      </c>
      <c r="O3004" s="58">
        <v>1</v>
      </c>
      <c r="P3004" t="s">
        <v>101</v>
      </c>
      <c r="R3004"/>
    </row>
    <row r="3005" spans="1:20" x14ac:dyDescent="0.35">
      <c r="A3005" s="15" t="s">
        <v>1308</v>
      </c>
      <c r="B3005" s="15">
        <v>2013</v>
      </c>
      <c r="C3005" s="54">
        <v>7</v>
      </c>
      <c r="D3005" s="15">
        <v>30</v>
      </c>
      <c r="E3005" t="s">
        <v>119</v>
      </c>
      <c r="F3005">
        <v>1</v>
      </c>
      <c r="G3005"/>
      <c r="H3005">
        <v>60</v>
      </c>
      <c r="I3005">
        <v>186341</v>
      </c>
      <c r="J3005" t="s">
        <v>87</v>
      </c>
      <c r="K3005">
        <v>65</v>
      </c>
      <c r="L3005">
        <f>K3005*2.54</f>
        <v>165.1</v>
      </c>
      <c r="M3005">
        <v>72</v>
      </c>
      <c r="N3005">
        <f>M3005*2.54</f>
        <v>182.88</v>
      </c>
      <c r="O3005" s="58">
        <v>0</v>
      </c>
      <c r="P3005" t="s">
        <v>102</v>
      </c>
      <c r="Q3005" t="s">
        <v>103</v>
      </c>
      <c r="R3005" t="s">
        <v>103</v>
      </c>
    </row>
    <row r="3006" spans="1:20" x14ac:dyDescent="0.35">
      <c r="A3006" s="15" t="s">
        <v>1308</v>
      </c>
      <c r="B3006" s="15">
        <v>2013</v>
      </c>
      <c r="C3006" s="54">
        <v>7</v>
      </c>
      <c r="D3006" s="15">
        <v>30</v>
      </c>
      <c r="E3006" t="s">
        <v>117</v>
      </c>
      <c r="F3006">
        <v>1</v>
      </c>
      <c r="G3006"/>
      <c r="H3006"/>
      <c r="I3006"/>
      <c r="J3006" t="s">
        <v>86</v>
      </c>
      <c r="K3006">
        <v>67</v>
      </c>
      <c r="L3006">
        <f>K3006*2.54</f>
        <v>170.18</v>
      </c>
      <c r="M3006">
        <v>77</v>
      </c>
      <c r="N3006">
        <f>M3006*2.54</f>
        <v>195.58</v>
      </c>
      <c r="O3006" s="58">
        <v>1</v>
      </c>
      <c r="P3006" t="s">
        <v>101</v>
      </c>
      <c r="Q3006" t="s">
        <v>103</v>
      </c>
      <c r="R3006" t="s">
        <v>103</v>
      </c>
    </row>
    <row r="3007" spans="1:20" x14ac:dyDescent="0.35">
      <c r="A3007" s="15" t="s">
        <v>1308</v>
      </c>
      <c r="B3007" s="15">
        <v>2013</v>
      </c>
      <c r="C3007" s="54">
        <v>7</v>
      </c>
      <c r="D3007" s="15">
        <v>30</v>
      </c>
      <c r="E3007" t="s">
        <v>94</v>
      </c>
      <c r="F3007">
        <v>1</v>
      </c>
      <c r="G3007"/>
      <c r="H3007" s="56">
        <v>58</v>
      </c>
      <c r="I3007">
        <v>186340</v>
      </c>
      <c r="J3007" t="s">
        <v>86</v>
      </c>
      <c r="K3007">
        <v>61</v>
      </c>
      <c r="L3007">
        <f>K3007*2.54</f>
        <v>154.94</v>
      </c>
      <c r="M3007">
        <v>70</v>
      </c>
      <c r="N3007">
        <f>M3007*2.54</f>
        <v>177.8</v>
      </c>
      <c r="O3007" s="58">
        <v>0</v>
      </c>
      <c r="P3007" t="s">
        <v>102</v>
      </c>
      <c r="Q3007" t="s">
        <v>103</v>
      </c>
      <c r="R3007" t="s">
        <v>103</v>
      </c>
    </row>
    <row r="3008" spans="1:20" x14ac:dyDescent="0.35">
      <c r="A3008" s="15" t="s">
        <v>1308</v>
      </c>
      <c r="B3008" s="15">
        <v>2013</v>
      </c>
      <c r="C3008" s="54">
        <v>7</v>
      </c>
      <c r="D3008" s="15">
        <v>30</v>
      </c>
      <c r="E3008" t="s">
        <v>94</v>
      </c>
      <c r="F3008">
        <v>1</v>
      </c>
      <c r="G3008"/>
      <c r="H3008"/>
      <c r="I3008"/>
      <c r="J3008" t="s">
        <v>87</v>
      </c>
      <c r="K3008">
        <v>65</v>
      </c>
      <c r="L3008">
        <f>K3008*2.54</f>
        <v>165.1</v>
      </c>
      <c r="M3008">
        <v>74</v>
      </c>
      <c r="N3008">
        <f>M3008*2.54</f>
        <v>187.96</v>
      </c>
      <c r="O3008" s="58">
        <v>1</v>
      </c>
      <c r="P3008" t="s">
        <v>101</v>
      </c>
      <c r="Q3008" t="s">
        <v>103</v>
      </c>
      <c r="R3008" t="s">
        <v>103</v>
      </c>
    </row>
    <row r="3009" spans="1:21" x14ac:dyDescent="0.35">
      <c r="A3009" s="15" t="s">
        <v>1309</v>
      </c>
      <c r="B3009" s="15">
        <v>2013</v>
      </c>
      <c r="C3009" s="54">
        <v>7</v>
      </c>
      <c r="D3009" s="15">
        <v>31</v>
      </c>
      <c r="E3009" t="s">
        <v>1171</v>
      </c>
      <c r="F3009">
        <v>1</v>
      </c>
      <c r="G3009"/>
      <c r="H3009"/>
      <c r="I3009"/>
      <c r="J3009" t="s">
        <v>87</v>
      </c>
      <c r="K3009">
        <v>67</v>
      </c>
      <c r="L3009">
        <f>K3009*2.54</f>
        <v>170.18</v>
      </c>
      <c r="M3009">
        <v>73</v>
      </c>
      <c r="N3009">
        <f>M3009*2.54</f>
        <v>185.42000000000002</v>
      </c>
      <c r="O3009" s="58">
        <v>1</v>
      </c>
      <c r="P3009" t="s">
        <v>101</v>
      </c>
      <c r="R3009"/>
    </row>
    <row r="3010" spans="1:21" x14ac:dyDescent="0.35">
      <c r="A3010" s="15" t="s">
        <v>1309</v>
      </c>
      <c r="B3010" s="15">
        <v>2013</v>
      </c>
      <c r="C3010" s="54">
        <v>7</v>
      </c>
      <c r="D3010" s="15">
        <v>31</v>
      </c>
      <c r="E3010" t="s">
        <v>1310</v>
      </c>
      <c r="F3010">
        <v>1</v>
      </c>
      <c r="G3010"/>
      <c r="H3010" s="56">
        <v>74</v>
      </c>
      <c r="I3010">
        <v>186342</v>
      </c>
      <c r="J3010" t="s">
        <v>87</v>
      </c>
      <c r="K3010">
        <v>75</v>
      </c>
      <c r="L3010">
        <f>K3010*2.54</f>
        <v>190.5</v>
      </c>
      <c r="M3010">
        <v>82</v>
      </c>
      <c r="N3010">
        <f>M3010*2.54</f>
        <v>208.28</v>
      </c>
      <c r="O3010" s="58">
        <v>0</v>
      </c>
      <c r="P3010" t="s">
        <v>102</v>
      </c>
      <c r="Q3010" t="s">
        <v>103</v>
      </c>
      <c r="R3010" t="s">
        <v>103</v>
      </c>
    </row>
    <row r="3011" spans="1:21" x14ac:dyDescent="0.35">
      <c r="A3011" s="15" t="s">
        <v>1309</v>
      </c>
      <c r="B3011" s="15">
        <v>2013</v>
      </c>
      <c r="C3011" s="54">
        <v>7</v>
      </c>
      <c r="D3011" s="15">
        <v>31</v>
      </c>
      <c r="E3011" t="s">
        <v>1310</v>
      </c>
      <c r="F3011">
        <v>1</v>
      </c>
      <c r="G3011" t="s">
        <v>1208</v>
      </c>
      <c r="H3011">
        <v>2284</v>
      </c>
      <c r="I3011"/>
      <c r="J3011" t="s">
        <v>87</v>
      </c>
      <c r="K3011">
        <v>72</v>
      </c>
      <c r="L3011">
        <f>K3011*2.54</f>
        <v>182.88</v>
      </c>
      <c r="M3011">
        <v>81</v>
      </c>
      <c r="N3011">
        <f>M3011*2.54</f>
        <v>205.74</v>
      </c>
      <c r="O3011" s="58">
        <v>1</v>
      </c>
      <c r="P3011" t="s">
        <v>101</v>
      </c>
      <c r="R3011"/>
      <c r="S3011" t="s">
        <v>1209</v>
      </c>
    </row>
    <row r="3012" spans="1:21" x14ac:dyDescent="0.35">
      <c r="A3012" s="15" t="s">
        <v>1309</v>
      </c>
      <c r="B3012" s="15">
        <v>2013</v>
      </c>
      <c r="C3012" s="54">
        <v>7</v>
      </c>
      <c r="D3012" s="15">
        <v>31</v>
      </c>
      <c r="E3012" t="s">
        <v>1310</v>
      </c>
      <c r="F3012">
        <v>1</v>
      </c>
      <c r="G3012"/>
      <c r="H3012"/>
      <c r="I3012"/>
      <c r="J3012" t="s">
        <v>86</v>
      </c>
      <c r="K3012">
        <v>67</v>
      </c>
      <c r="L3012">
        <f>K3012*2.54</f>
        <v>170.18</v>
      </c>
      <c r="M3012">
        <v>74</v>
      </c>
      <c r="N3012">
        <f>M3012*2.54</f>
        <v>187.96</v>
      </c>
      <c r="O3012" s="58">
        <v>1</v>
      </c>
      <c r="P3012" t="s">
        <v>101</v>
      </c>
      <c r="R3012"/>
    </row>
    <row r="3013" spans="1:21" x14ac:dyDescent="0.35">
      <c r="A3013" s="15" t="s">
        <v>1309</v>
      </c>
      <c r="B3013" s="15">
        <v>2013</v>
      </c>
      <c r="C3013" s="54">
        <v>7</v>
      </c>
      <c r="D3013" s="15">
        <v>31</v>
      </c>
      <c r="E3013" t="s">
        <v>119</v>
      </c>
      <c r="F3013">
        <v>1</v>
      </c>
      <c r="G3013"/>
      <c r="H3013" s="56">
        <v>70</v>
      </c>
      <c r="I3013">
        <v>186345</v>
      </c>
      <c r="J3013" t="s">
        <v>87</v>
      </c>
      <c r="K3013">
        <v>71</v>
      </c>
      <c r="L3013">
        <f>K3013*2.54</f>
        <v>180.34</v>
      </c>
      <c r="M3013">
        <v>78</v>
      </c>
      <c r="N3013">
        <f>M3013*2.54</f>
        <v>198.12</v>
      </c>
      <c r="O3013" s="58">
        <v>0</v>
      </c>
      <c r="P3013" t="s">
        <v>102</v>
      </c>
      <c r="Q3013" t="s">
        <v>103</v>
      </c>
      <c r="R3013" t="s">
        <v>103</v>
      </c>
    </row>
    <row r="3014" spans="1:21" x14ac:dyDescent="0.35">
      <c r="A3014" s="60" t="s">
        <v>1309</v>
      </c>
      <c r="B3014" s="60">
        <v>2013</v>
      </c>
      <c r="C3014" s="61">
        <v>7</v>
      </c>
      <c r="D3014" s="60">
        <v>31</v>
      </c>
      <c r="E3014" s="58" t="s">
        <v>119</v>
      </c>
      <c r="F3014">
        <v>1</v>
      </c>
      <c r="G3014" s="58"/>
      <c r="H3014" s="58"/>
      <c r="I3014" s="58"/>
      <c r="J3014" s="58" t="s">
        <v>86</v>
      </c>
      <c r="K3014" s="58">
        <v>63</v>
      </c>
      <c r="L3014">
        <f>K3014*2.54</f>
        <v>160.02000000000001</v>
      </c>
      <c r="M3014" s="58">
        <v>70</v>
      </c>
      <c r="N3014">
        <f>M3014*2.54</f>
        <v>177.8</v>
      </c>
      <c r="O3014" s="58">
        <v>1</v>
      </c>
      <c r="P3014" s="58" t="s">
        <v>101</v>
      </c>
      <c r="R3014" s="58"/>
      <c r="S3014" s="58"/>
      <c r="T3014" s="58"/>
      <c r="U3014" s="58"/>
    </row>
    <row r="3015" spans="1:21" x14ac:dyDescent="0.35">
      <c r="A3015" s="15" t="s">
        <v>1309</v>
      </c>
      <c r="B3015" s="15">
        <v>2013</v>
      </c>
      <c r="C3015" s="54">
        <v>7</v>
      </c>
      <c r="D3015" s="15">
        <v>31</v>
      </c>
      <c r="E3015" t="s">
        <v>117</v>
      </c>
      <c r="F3015">
        <v>1</v>
      </c>
      <c r="G3015"/>
      <c r="H3015">
        <v>60</v>
      </c>
      <c r="I3015">
        <v>186341</v>
      </c>
      <c r="J3015" t="s">
        <v>87</v>
      </c>
      <c r="K3015">
        <v>65</v>
      </c>
      <c r="L3015">
        <f>K3015*2.54</f>
        <v>165.1</v>
      </c>
      <c r="M3015">
        <v>72</v>
      </c>
      <c r="N3015">
        <f>M3015*2.54</f>
        <v>182.88</v>
      </c>
      <c r="O3015" s="58">
        <v>1</v>
      </c>
      <c r="P3015" t="s">
        <v>101</v>
      </c>
      <c r="Q3015" t="s">
        <v>103</v>
      </c>
      <c r="R3015" t="s">
        <v>1311</v>
      </c>
      <c r="S3015">
        <v>20130730</v>
      </c>
      <c r="T3015" t="s">
        <v>1312</v>
      </c>
    </row>
    <row r="3016" spans="1:21" x14ac:dyDescent="0.35">
      <c r="A3016" s="15" t="s">
        <v>1309</v>
      </c>
      <c r="B3016" s="15">
        <v>2013</v>
      </c>
      <c r="C3016" s="54">
        <v>7</v>
      </c>
      <c r="D3016" s="15">
        <v>31</v>
      </c>
      <c r="E3016" t="s">
        <v>117</v>
      </c>
      <c r="F3016">
        <v>1</v>
      </c>
      <c r="G3016" t="s">
        <v>108</v>
      </c>
      <c r="H3016">
        <v>1085</v>
      </c>
      <c r="I3016"/>
      <c r="J3016" t="s">
        <v>86</v>
      </c>
      <c r="K3016">
        <v>67</v>
      </c>
      <c r="L3016">
        <f>K3016*2.54</f>
        <v>170.18</v>
      </c>
      <c r="M3016">
        <v>76</v>
      </c>
      <c r="N3016">
        <f>M3016*2.54</f>
        <v>193.04</v>
      </c>
      <c r="O3016" s="58">
        <v>1</v>
      </c>
      <c r="P3016" t="s">
        <v>101</v>
      </c>
      <c r="R3016"/>
      <c r="S3016">
        <v>20100705</v>
      </c>
      <c r="T3016">
        <v>20100815</v>
      </c>
    </row>
    <row r="3017" spans="1:21" x14ac:dyDescent="0.35">
      <c r="A3017" s="15" t="s">
        <v>1309</v>
      </c>
      <c r="B3017" s="15">
        <v>2013</v>
      </c>
      <c r="C3017" s="54">
        <v>7</v>
      </c>
      <c r="D3017" s="15">
        <v>31</v>
      </c>
      <c r="E3017" t="s">
        <v>117</v>
      </c>
      <c r="F3017">
        <v>1</v>
      </c>
      <c r="G3017"/>
      <c r="H3017"/>
      <c r="I3017" s="85"/>
      <c r="J3017" s="85"/>
      <c r="K3017" s="85"/>
      <c r="L3017">
        <f>K3017*2.54</f>
        <v>0</v>
      </c>
      <c r="M3017" s="85"/>
      <c r="N3017">
        <f>M3017*2.54</f>
        <v>0</v>
      </c>
      <c r="O3017" s="85">
        <v>0</v>
      </c>
      <c r="P3017" s="85" t="s">
        <v>102</v>
      </c>
      <c r="R3017" s="85" t="s">
        <v>1313</v>
      </c>
    </row>
    <row r="3018" spans="1:21" x14ac:dyDescent="0.35">
      <c r="A3018" s="15" t="s">
        <v>1309</v>
      </c>
      <c r="B3018" s="15">
        <v>2013</v>
      </c>
      <c r="C3018" s="54">
        <v>7</v>
      </c>
      <c r="D3018" s="15">
        <v>31</v>
      </c>
      <c r="E3018" t="s">
        <v>1206</v>
      </c>
      <c r="F3018">
        <v>1</v>
      </c>
      <c r="G3018"/>
      <c r="H3018">
        <v>35</v>
      </c>
      <c r="I3018">
        <v>186320</v>
      </c>
      <c r="J3018" t="s">
        <v>86</v>
      </c>
      <c r="K3018">
        <v>58</v>
      </c>
      <c r="L3018">
        <f>K3018*2.54</f>
        <v>147.32</v>
      </c>
      <c r="M3018">
        <v>64</v>
      </c>
      <c r="N3018">
        <f>M3018*2.54</f>
        <v>162.56</v>
      </c>
      <c r="O3018" s="58">
        <v>0</v>
      </c>
      <c r="P3018" t="s">
        <v>102</v>
      </c>
      <c r="R3018" t="s">
        <v>1251</v>
      </c>
      <c r="S3018">
        <v>20130719</v>
      </c>
    </row>
    <row r="3019" spans="1:21" x14ac:dyDescent="0.35">
      <c r="A3019" s="15" t="s">
        <v>1309</v>
      </c>
      <c r="B3019" s="15">
        <v>2013</v>
      </c>
      <c r="C3019" s="54">
        <v>7</v>
      </c>
      <c r="D3019" s="15">
        <v>31</v>
      </c>
      <c r="E3019" t="s">
        <v>1206</v>
      </c>
      <c r="F3019">
        <v>1</v>
      </c>
      <c r="G3019"/>
      <c r="H3019" s="56">
        <v>72</v>
      </c>
      <c r="I3019">
        <v>186344</v>
      </c>
      <c r="J3019" t="s">
        <v>87</v>
      </c>
      <c r="K3019">
        <v>62</v>
      </c>
      <c r="L3019">
        <f>K3019*2.54</f>
        <v>157.47999999999999</v>
      </c>
      <c r="M3019">
        <v>71</v>
      </c>
      <c r="N3019">
        <f>M3019*2.54</f>
        <v>180.34</v>
      </c>
      <c r="O3019" s="58">
        <v>0</v>
      </c>
      <c r="P3019" t="s">
        <v>102</v>
      </c>
      <c r="Q3019" t="s">
        <v>103</v>
      </c>
      <c r="R3019" t="s">
        <v>103</v>
      </c>
    </row>
    <row r="3020" spans="1:21" x14ac:dyDescent="0.35">
      <c r="A3020" s="15" t="s">
        <v>1309</v>
      </c>
      <c r="B3020" s="15">
        <v>2013</v>
      </c>
      <c r="C3020" s="54">
        <v>7</v>
      </c>
      <c r="D3020" s="15">
        <v>31</v>
      </c>
      <c r="E3020" t="s">
        <v>1206</v>
      </c>
      <c r="F3020">
        <v>1</v>
      </c>
      <c r="G3020"/>
      <c r="H3020"/>
      <c r="I3020"/>
      <c r="J3020" t="s">
        <v>87</v>
      </c>
      <c r="K3020">
        <v>72</v>
      </c>
      <c r="L3020">
        <f>K3020*2.54</f>
        <v>182.88</v>
      </c>
      <c r="M3020">
        <v>79</v>
      </c>
      <c r="N3020">
        <f>M3020*2.54</f>
        <v>200.66</v>
      </c>
      <c r="O3020" s="58">
        <v>1</v>
      </c>
      <c r="P3020" t="s">
        <v>101</v>
      </c>
      <c r="Q3020" t="s">
        <v>103</v>
      </c>
      <c r="R3020" t="s">
        <v>1314</v>
      </c>
    </row>
    <row r="3021" spans="1:21" x14ac:dyDescent="0.35">
      <c r="A3021" s="15" t="s">
        <v>1309</v>
      </c>
      <c r="B3021" s="15">
        <v>2013</v>
      </c>
      <c r="C3021" s="54">
        <v>7</v>
      </c>
      <c r="D3021" s="15">
        <v>31</v>
      </c>
      <c r="E3021" t="s">
        <v>123</v>
      </c>
      <c r="F3021">
        <v>1</v>
      </c>
      <c r="G3021"/>
      <c r="H3021">
        <v>73</v>
      </c>
      <c r="I3021">
        <v>186343</v>
      </c>
      <c r="J3021" t="s">
        <v>87</v>
      </c>
      <c r="K3021">
        <v>68</v>
      </c>
      <c r="L3021">
        <f>K3021*2.54</f>
        <v>172.72</v>
      </c>
      <c r="M3021">
        <v>77</v>
      </c>
      <c r="N3021">
        <f>M3021*2.54</f>
        <v>195.58</v>
      </c>
      <c r="O3021" s="58">
        <v>0</v>
      </c>
      <c r="P3021" t="s">
        <v>102</v>
      </c>
      <c r="Q3021" t="s">
        <v>103</v>
      </c>
      <c r="R3021" t="s">
        <v>103</v>
      </c>
    </row>
    <row r="3022" spans="1:21" x14ac:dyDescent="0.35">
      <c r="A3022" s="15" t="s">
        <v>1309</v>
      </c>
      <c r="B3022" s="15">
        <v>2013</v>
      </c>
      <c r="C3022" s="54">
        <v>7</v>
      </c>
      <c r="D3022" s="15">
        <v>31</v>
      </c>
      <c r="E3022" t="s">
        <v>123</v>
      </c>
      <c r="F3022">
        <v>1</v>
      </c>
      <c r="G3022"/>
      <c r="H3022"/>
      <c r="I3022"/>
      <c r="J3022" t="s">
        <v>86</v>
      </c>
      <c r="K3022">
        <v>66</v>
      </c>
      <c r="L3022">
        <f>K3022*2.54</f>
        <v>167.64000000000001</v>
      </c>
      <c r="M3022">
        <v>74</v>
      </c>
      <c r="N3022">
        <f>M3022*2.54</f>
        <v>187.96</v>
      </c>
      <c r="O3022" s="58">
        <v>1</v>
      </c>
      <c r="P3022" t="s">
        <v>101</v>
      </c>
      <c r="Q3022" t="s">
        <v>103</v>
      </c>
      <c r="R3022" t="s">
        <v>103</v>
      </c>
    </row>
    <row r="3023" spans="1:21" x14ac:dyDescent="0.35">
      <c r="A3023" s="15" t="s">
        <v>1309</v>
      </c>
      <c r="B3023" s="15">
        <v>2013</v>
      </c>
      <c r="C3023" s="54">
        <v>7</v>
      </c>
      <c r="D3023" s="15">
        <v>31</v>
      </c>
      <c r="E3023" t="s">
        <v>94</v>
      </c>
      <c r="F3023">
        <v>1</v>
      </c>
      <c r="G3023"/>
      <c r="H3023"/>
      <c r="I3023"/>
      <c r="J3023" t="s">
        <v>86</v>
      </c>
      <c r="K3023">
        <v>67</v>
      </c>
      <c r="L3023">
        <f>K3023*2.54</f>
        <v>170.18</v>
      </c>
      <c r="M3023">
        <v>76</v>
      </c>
      <c r="N3023">
        <f>M3023*2.54</f>
        <v>193.04</v>
      </c>
      <c r="O3023" s="58">
        <v>1</v>
      </c>
      <c r="P3023" t="s">
        <v>101</v>
      </c>
      <c r="Q3023" t="s">
        <v>103</v>
      </c>
      <c r="R3023" t="s">
        <v>103</v>
      </c>
    </row>
    <row r="3024" spans="1:21" x14ac:dyDescent="0.35">
      <c r="A3024" s="53">
        <v>41282</v>
      </c>
      <c r="B3024" s="15">
        <v>2013</v>
      </c>
      <c r="C3024" s="54">
        <v>8</v>
      </c>
      <c r="D3024" s="15">
        <v>1</v>
      </c>
      <c r="E3024" t="s">
        <v>1171</v>
      </c>
      <c r="F3024">
        <v>1</v>
      </c>
      <c r="G3024"/>
      <c r="H3024" s="56">
        <v>76</v>
      </c>
      <c r="I3024">
        <v>186346</v>
      </c>
      <c r="J3024" t="s">
        <v>87</v>
      </c>
      <c r="K3024">
        <v>75</v>
      </c>
      <c r="L3024">
        <f>K3024*2.54</f>
        <v>190.5</v>
      </c>
      <c r="M3024">
        <v>84</v>
      </c>
      <c r="N3024">
        <f>M3024*2.54</f>
        <v>213.36</v>
      </c>
      <c r="O3024" s="58">
        <v>0</v>
      </c>
      <c r="P3024" t="s">
        <v>102</v>
      </c>
      <c r="Q3024" t="s">
        <v>103</v>
      </c>
      <c r="R3024" t="s">
        <v>103</v>
      </c>
    </row>
    <row r="3025" spans="1:21" x14ac:dyDescent="0.35">
      <c r="A3025" s="53">
        <v>41282</v>
      </c>
      <c r="B3025" s="15">
        <v>2013</v>
      </c>
      <c r="C3025" s="54">
        <v>8</v>
      </c>
      <c r="D3025" s="15">
        <v>1</v>
      </c>
      <c r="E3025" t="s">
        <v>119</v>
      </c>
      <c r="F3025">
        <v>1</v>
      </c>
      <c r="G3025"/>
      <c r="H3025" s="56">
        <v>53</v>
      </c>
      <c r="I3025">
        <v>186335</v>
      </c>
      <c r="J3025" t="s">
        <v>87</v>
      </c>
      <c r="K3025">
        <v>69</v>
      </c>
      <c r="L3025">
        <f>K3025*2.54</f>
        <v>175.26</v>
      </c>
      <c r="M3025">
        <v>77</v>
      </c>
      <c r="N3025">
        <f>M3025*2.54</f>
        <v>195.58</v>
      </c>
      <c r="O3025" s="58">
        <v>0</v>
      </c>
      <c r="P3025" t="s">
        <v>102</v>
      </c>
      <c r="Q3025" t="s">
        <v>103</v>
      </c>
      <c r="R3025" t="s">
        <v>103</v>
      </c>
      <c r="S3025">
        <v>20130728</v>
      </c>
    </row>
    <row r="3026" spans="1:21" x14ac:dyDescent="0.35">
      <c r="A3026" s="53">
        <v>41282</v>
      </c>
      <c r="B3026" s="15">
        <v>2013</v>
      </c>
      <c r="C3026" s="54">
        <v>8</v>
      </c>
      <c r="D3026" s="15">
        <v>1</v>
      </c>
      <c r="E3026" t="s">
        <v>119</v>
      </c>
      <c r="F3026">
        <v>1</v>
      </c>
      <c r="G3026"/>
      <c r="H3026"/>
      <c r="I3026"/>
      <c r="J3026" t="s">
        <v>87</v>
      </c>
      <c r="K3026">
        <v>79</v>
      </c>
      <c r="L3026">
        <f>K3026*2.54</f>
        <v>200.66</v>
      </c>
      <c r="M3026">
        <v>88</v>
      </c>
      <c r="N3026">
        <f>M3026*2.54</f>
        <v>223.52</v>
      </c>
      <c r="O3026" s="58">
        <v>1</v>
      </c>
      <c r="P3026" t="s">
        <v>101</v>
      </c>
      <c r="R3026"/>
    </row>
    <row r="3027" spans="1:21" x14ac:dyDescent="0.35">
      <c r="A3027" s="53">
        <v>41282</v>
      </c>
      <c r="B3027" s="15">
        <v>2013</v>
      </c>
      <c r="C3027" s="54">
        <v>8</v>
      </c>
      <c r="D3027" s="15">
        <v>1</v>
      </c>
      <c r="E3027" t="s">
        <v>119</v>
      </c>
      <c r="F3027">
        <v>1</v>
      </c>
      <c r="G3027"/>
      <c r="H3027"/>
      <c r="I3027"/>
      <c r="J3027" t="s">
        <v>87</v>
      </c>
      <c r="K3027">
        <v>82</v>
      </c>
      <c r="L3027">
        <f>K3027*2.54</f>
        <v>208.28</v>
      </c>
      <c r="M3027">
        <v>92</v>
      </c>
      <c r="N3027">
        <f>M3027*2.54</f>
        <v>233.68</v>
      </c>
      <c r="O3027" s="58">
        <v>1</v>
      </c>
      <c r="P3027" t="s">
        <v>101</v>
      </c>
      <c r="R3027"/>
    </row>
    <row r="3028" spans="1:21" x14ac:dyDescent="0.35">
      <c r="A3028" s="53">
        <v>41282</v>
      </c>
      <c r="B3028" s="15">
        <v>2013</v>
      </c>
      <c r="C3028" s="54">
        <v>8</v>
      </c>
      <c r="D3028" s="15">
        <v>1</v>
      </c>
      <c r="E3028" t="s">
        <v>117</v>
      </c>
      <c r="F3028">
        <v>1</v>
      </c>
      <c r="G3028"/>
      <c r="H3028" s="56">
        <v>66</v>
      </c>
      <c r="I3028">
        <v>186334</v>
      </c>
      <c r="J3028" t="s">
        <v>87</v>
      </c>
      <c r="K3028">
        <v>74</v>
      </c>
      <c r="L3028">
        <f>K3028*2.54</f>
        <v>187.96</v>
      </c>
      <c r="M3028">
        <v>83</v>
      </c>
      <c r="N3028">
        <f>M3028*2.54</f>
        <v>210.82</v>
      </c>
      <c r="O3028" s="58">
        <v>0</v>
      </c>
      <c r="P3028" t="s">
        <v>102</v>
      </c>
      <c r="R3028"/>
      <c r="S3028">
        <v>20130728</v>
      </c>
    </row>
    <row r="3029" spans="1:21" x14ac:dyDescent="0.35">
      <c r="A3029" s="53">
        <v>41282</v>
      </c>
      <c r="B3029" s="15">
        <v>2013</v>
      </c>
      <c r="C3029" s="54">
        <v>8</v>
      </c>
      <c r="D3029" s="15">
        <v>1</v>
      </c>
      <c r="E3029" t="s">
        <v>117</v>
      </c>
      <c r="F3029">
        <v>1</v>
      </c>
      <c r="G3029"/>
      <c r="H3029" s="56">
        <v>79</v>
      </c>
      <c r="I3029">
        <v>186348</v>
      </c>
      <c r="J3029" t="s">
        <v>86</v>
      </c>
      <c r="K3029">
        <v>68</v>
      </c>
      <c r="L3029">
        <f>K3029*2.54</f>
        <v>172.72</v>
      </c>
      <c r="M3029">
        <v>77</v>
      </c>
      <c r="N3029">
        <f>M3029*2.54</f>
        <v>195.58</v>
      </c>
      <c r="O3029" s="58">
        <v>0</v>
      </c>
      <c r="P3029" t="s">
        <v>102</v>
      </c>
      <c r="Q3029" t="s">
        <v>103</v>
      </c>
      <c r="R3029" t="s">
        <v>103</v>
      </c>
    </row>
    <row r="3030" spans="1:21" x14ac:dyDescent="0.35">
      <c r="A3030" s="53">
        <v>41282</v>
      </c>
      <c r="B3030" s="15">
        <v>2013</v>
      </c>
      <c r="C3030" s="54">
        <v>8</v>
      </c>
      <c r="D3030" s="15">
        <v>1</v>
      </c>
      <c r="E3030" t="s">
        <v>117</v>
      </c>
      <c r="F3030">
        <v>1</v>
      </c>
      <c r="G3030"/>
      <c r="H3030" s="56">
        <v>81</v>
      </c>
      <c r="I3030">
        <v>186349</v>
      </c>
      <c r="J3030" t="s">
        <v>86</v>
      </c>
      <c r="K3030">
        <v>59</v>
      </c>
      <c r="L3030">
        <f>K3030*2.54</f>
        <v>149.86000000000001</v>
      </c>
      <c r="M3030">
        <v>67</v>
      </c>
      <c r="N3030">
        <f>M3030*2.54</f>
        <v>170.18</v>
      </c>
      <c r="O3030" s="58">
        <v>0</v>
      </c>
      <c r="P3030" t="s">
        <v>102</v>
      </c>
      <c r="Q3030" t="s">
        <v>103</v>
      </c>
      <c r="R3030" t="s">
        <v>103</v>
      </c>
    </row>
    <row r="3031" spans="1:21" x14ac:dyDescent="0.35">
      <c r="A3031" s="53">
        <v>41282</v>
      </c>
      <c r="B3031" s="15">
        <v>2013</v>
      </c>
      <c r="C3031" s="54">
        <v>8</v>
      </c>
      <c r="D3031" s="15">
        <v>1</v>
      </c>
      <c r="E3031" t="s">
        <v>117</v>
      </c>
      <c r="F3031">
        <v>1</v>
      </c>
      <c r="G3031"/>
      <c r="H3031" s="56">
        <v>82</v>
      </c>
      <c r="I3031">
        <v>186350</v>
      </c>
      <c r="J3031" t="s">
        <v>87</v>
      </c>
      <c r="K3031">
        <v>70</v>
      </c>
      <c r="L3031">
        <f>K3031*2.54</f>
        <v>177.8</v>
      </c>
      <c r="M3031">
        <v>79</v>
      </c>
      <c r="N3031">
        <f>M3031*2.54</f>
        <v>200.66</v>
      </c>
      <c r="O3031" s="58">
        <v>0</v>
      </c>
      <c r="P3031" t="s">
        <v>102</v>
      </c>
      <c r="Q3031" t="s">
        <v>103</v>
      </c>
      <c r="R3031" t="s">
        <v>103</v>
      </c>
    </row>
    <row r="3032" spans="1:21" x14ac:dyDescent="0.35">
      <c r="A3032" s="53">
        <v>41282</v>
      </c>
      <c r="B3032" s="15">
        <v>2013</v>
      </c>
      <c r="C3032" s="54">
        <v>8</v>
      </c>
      <c r="D3032" s="15">
        <v>1</v>
      </c>
      <c r="E3032" t="s">
        <v>117</v>
      </c>
      <c r="F3032">
        <v>1</v>
      </c>
      <c r="G3032" t="s">
        <v>1208</v>
      </c>
      <c r="H3032">
        <v>16100</v>
      </c>
      <c r="I3032"/>
      <c r="J3032" t="s">
        <v>86</v>
      </c>
      <c r="K3032">
        <v>64</v>
      </c>
      <c r="L3032">
        <f>K3032*2.54</f>
        <v>162.56</v>
      </c>
      <c r="M3032">
        <v>71</v>
      </c>
      <c r="N3032">
        <f>M3032*2.54</f>
        <v>180.34</v>
      </c>
      <c r="O3032" s="58">
        <v>1</v>
      </c>
      <c r="P3032" t="s">
        <v>99</v>
      </c>
      <c r="R3032" t="s">
        <v>129</v>
      </c>
      <c r="S3032" t="s">
        <v>1209</v>
      </c>
    </row>
    <row r="3033" spans="1:21" x14ac:dyDescent="0.35">
      <c r="A3033" s="53">
        <v>41282</v>
      </c>
      <c r="B3033" s="15">
        <v>2013</v>
      </c>
      <c r="C3033" s="54">
        <v>8</v>
      </c>
      <c r="D3033" s="15">
        <v>1</v>
      </c>
      <c r="E3033" t="s">
        <v>117</v>
      </c>
      <c r="F3033">
        <v>1</v>
      </c>
      <c r="G3033"/>
      <c r="H3033"/>
      <c r="I3033"/>
      <c r="J3033" t="s">
        <v>87</v>
      </c>
      <c r="K3033">
        <v>83</v>
      </c>
      <c r="L3033">
        <f>K3033*2.54</f>
        <v>210.82</v>
      </c>
      <c r="M3033">
        <v>92</v>
      </c>
      <c r="N3033">
        <f>M3033*2.54</f>
        <v>233.68</v>
      </c>
      <c r="O3033" s="58">
        <v>1</v>
      </c>
      <c r="P3033" t="s">
        <v>101</v>
      </c>
      <c r="R3033" t="s">
        <v>129</v>
      </c>
    </row>
    <row r="3034" spans="1:21" x14ac:dyDescent="0.35">
      <c r="A3034" s="53">
        <v>41282</v>
      </c>
      <c r="B3034" s="15">
        <v>2013</v>
      </c>
      <c r="C3034" s="54">
        <v>8</v>
      </c>
      <c r="D3034" s="15">
        <v>1</v>
      </c>
      <c r="E3034" t="s">
        <v>1206</v>
      </c>
      <c r="F3034">
        <v>1</v>
      </c>
      <c r="G3034"/>
      <c r="H3034">
        <v>78</v>
      </c>
      <c r="I3034">
        <v>186347</v>
      </c>
      <c r="J3034" t="s">
        <v>86</v>
      </c>
      <c r="K3034">
        <v>66</v>
      </c>
      <c r="L3034">
        <f>K3034*2.54</f>
        <v>167.64000000000001</v>
      </c>
      <c r="M3034">
        <v>73</v>
      </c>
      <c r="N3034">
        <f>M3034*2.54</f>
        <v>185.42000000000002</v>
      </c>
      <c r="O3034" s="58">
        <v>0</v>
      </c>
      <c r="P3034" t="s">
        <v>102</v>
      </c>
      <c r="R3034"/>
    </row>
    <row r="3035" spans="1:21" x14ac:dyDescent="0.35">
      <c r="A3035" s="62">
        <v>41282</v>
      </c>
      <c r="B3035" s="60">
        <v>2013</v>
      </c>
      <c r="C3035" s="61">
        <v>8</v>
      </c>
      <c r="D3035" s="60">
        <v>1</v>
      </c>
      <c r="E3035" s="58" t="s">
        <v>1206</v>
      </c>
      <c r="F3035">
        <v>1</v>
      </c>
      <c r="G3035" s="58" t="s">
        <v>179</v>
      </c>
      <c r="H3035" s="58">
        <v>201</v>
      </c>
      <c r="I3035" s="58"/>
      <c r="J3035" s="58" t="s">
        <v>86</v>
      </c>
      <c r="K3035" s="58">
        <v>78</v>
      </c>
      <c r="L3035">
        <f>K3035*2.54</f>
        <v>198.12</v>
      </c>
      <c r="M3035" s="58">
        <v>87</v>
      </c>
      <c r="N3035">
        <f>M3035*2.54</f>
        <v>220.98</v>
      </c>
      <c r="O3035" s="58">
        <v>1</v>
      </c>
      <c r="P3035" s="58" t="s">
        <v>101</v>
      </c>
      <c r="Q3035" s="58"/>
      <c r="R3035" s="58" t="s">
        <v>1315</v>
      </c>
      <c r="S3035" s="58" t="s">
        <v>1316</v>
      </c>
      <c r="T3035" s="58"/>
      <c r="U3035" s="58"/>
    </row>
    <row r="3036" spans="1:21" x14ac:dyDescent="0.35">
      <c r="A3036" s="62">
        <v>41282</v>
      </c>
      <c r="B3036" s="60">
        <v>2013</v>
      </c>
      <c r="C3036" s="61">
        <v>8</v>
      </c>
      <c r="D3036" s="60">
        <v>1</v>
      </c>
      <c r="E3036" s="58" t="s">
        <v>123</v>
      </c>
      <c r="F3036">
        <v>1</v>
      </c>
      <c r="G3036" s="58"/>
      <c r="H3036" s="58">
        <v>77</v>
      </c>
      <c r="I3036" s="58">
        <v>186342</v>
      </c>
      <c r="J3036" s="58" t="s">
        <v>86</v>
      </c>
      <c r="K3036" s="58">
        <v>62</v>
      </c>
      <c r="L3036">
        <f>K3036*2.54</f>
        <v>157.47999999999999</v>
      </c>
      <c r="M3036" s="58">
        <v>70</v>
      </c>
      <c r="N3036">
        <f>M3036*2.54</f>
        <v>177.8</v>
      </c>
      <c r="O3036" s="58">
        <v>0</v>
      </c>
      <c r="P3036" s="58" t="s">
        <v>102</v>
      </c>
      <c r="Q3036" s="58"/>
      <c r="R3036" s="58" t="s">
        <v>1317</v>
      </c>
      <c r="S3036" s="58">
        <v>20130723</v>
      </c>
      <c r="T3036" s="58"/>
      <c r="U3036" s="58"/>
    </row>
    <row r="3037" spans="1:21" x14ac:dyDescent="0.35">
      <c r="A3037" s="53">
        <v>41282</v>
      </c>
      <c r="B3037" s="15">
        <v>2013</v>
      </c>
      <c r="C3037" s="54">
        <v>8</v>
      </c>
      <c r="D3037" s="15">
        <v>1</v>
      </c>
      <c r="E3037" t="s">
        <v>123</v>
      </c>
      <c r="F3037">
        <v>1</v>
      </c>
      <c r="G3037"/>
      <c r="H3037"/>
      <c r="I3037"/>
      <c r="J3037" t="s">
        <v>87</v>
      </c>
      <c r="K3037">
        <v>63</v>
      </c>
      <c r="L3037">
        <f>K3037*2.54</f>
        <v>160.02000000000001</v>
      </c>
      <c r="M3037">
        <v>70</v>
      </c>
      <c r="N3037">
        <f>M3037*2.54</f>
        <v>177.8</v>
      </c>
      <c r="O3037" s="58">
        <v>1</v>
      </c>
      <c r="P3037" t="s">
        <v>101</v>
      </c>
      <c r="R3037"/>
    </row>
    <row r="3038" spans="1:21" x14ac:dyDescent="0.35">
      <c r="A3038" s="53">
        <v>41282</v>
      </c>
      <c r="B3038" s="15">
        <v>2013</v>
      </c>
      <c r="C3038" s="54">
        <v>8</v>
      </c>
      <c r="D3038" s="15">
        <v>1</v>
      </c>
      <c r="E3038" t="s">
        <v>123</v>
      </c>
      <c r="F3038">
        <v>1</v>
      </c>
      <c r="G3038"/>
      <c r="H3038"/>
      <c r="I3038"/>
      <c r="J3038" t="s">
        <v>87</v>
      </c>
      <c r="K3038">
        <v>73</v>
      </c>
      <c r="L3038">
        <f>K3038*2.54</f>
        <v>185.42000000000002</v>
      </c>
      <c r="M3038">
        <v>82</v>
      </c>
      <c r="N3038">
        <f>M3038*2.54</f>
        <v>208.28</v>
      </c>
      <c r="O3038" s="58">
        <v>1</v>
      </c>
      <c r="P3038" t="s">
        <v>101</v>
      </c>
      <c r="R3038"/>
    </row>
    <row r="3039" spans="1:21" x14ac:dyDescent="0.35">
      <c r="A3039" s="62">
        <v>41282</v>
      </c>
      <c r="B3039" s="60">
        <v>2013</v>
      </c>
      <c r="C3039" s="61">
        <v>8</v>
      </c>
      <c r="D3039" s="60">
        <v>1</v>
      </c>
      <c r="E3039" s="58" t="s">
        <v>94</v>
      </c>
      <c r="F3039">
        <v>1</v>
      </c>
      <c r="G3039" s="58" t="s">
        <v>179</v>
      </c>
      <c r="H3039" s="58">
        <v>222</v>
      </c>
      <c r="I3039" s="58"/>
      <c r="J3039" s="58" t="s">
        <v>86</v>
      </c>
      <c r="K3039" s="58">
        <v>65</v>
      </c>
      <c r="L3039">
        <f>K3039*2.54</f>
        <v>165.1</v>
      </c>
      <c r="M3039" s="58">
        <v>75</v>
      </c>
      <c r="N3039">
        <f>M3039*2.54</f>
        <v>190.5</v>
      </c>
      <c r="O3039" s="58">
        <v>1</v>
      </c>
      <c r="P3039" s="58" t="s">
        <v>101</v>
      </c>
      <c r="Q3039" s="58"/>
      <c r="R3039" s="86">
        <v>40004</v>
      </c>
      <c r="S3039" s="58">
        <v>20100710</v>
      </c>
      <c r="T3039" s="58"/>
      <c r="U3039" s="58"/>
    </row>
    <row r="3040" spans="1:21" x14ac:dyDescent="0.35">
      <c r="A3040" s="53">
        <v>41282</v>
      </c>
      <c r="B3040" s="15">
        <v>2013</v>
      </c>
      <c r="C3040" s="54">
        <v>8</v>
      </c>
      <c r="D3040" s="15">
        <v>1</v>
      </c>
      <c r="E3040" t="s">
        <v>94</v>
      </c>
      <c r="F3040">
        <v>1</v>
      </c>
      <c r="G3040"/>
      <c r="H3040"/>
      <c r="I3040"/>
      <c r="J3040" t="s">
        <v>86</v>
      </c>
      <c r="K3040">
        <v>68</v>
      </c>
      <c r="L3040">
        <f>K3040*2.54</f>
        <v>172.72</v>
      </c>
      <c r="M3040">
        <v>79</v>
      </c>
      <c r="N3040">
        <f>M3040*2.54</f>
        <v>200.66</v>
      </c>
      <c r="O3040" s="58">
        <v>1</v>
      </c>
      <c r="P3040" t="s">
        <v>101</v>
      </c>
      <c r="R3040"/>
    </row>
    <row r="3041" spans="1:21" x14ac:dyDescent="0.35">
      <c r="A3041" s="53">
        <v>41282</v>
      </c>
      <c r="B3041" s="15">
        <v>2013</v>
      </c>
      <c r="C3041" s="54">
        <v>8</v>
      </c>
      <c r="D3041" s="15">
        <v>1</v>
      </c>
      <c r="E3041" t="s">
        <v>94</v>
      </c>
      <c r="F3041">
        <v>1</v>
      </c>
      <c r="G3041"/>
      <c r="H3041"/>
      <c r="I3041"/>
      <c r="J3041" t="s">
        <v>86</v>
      </c>
      <c r="K3041">
        <v>68</v>
      </c>
      <c r="L3041">
        <f>K3041*2.54</f>
        <v>172.72</v>
      </c>
      <c r="M3041">
        <v>78</v>
      </c>
      <c r="N3041">
        <f>M3041*2.54</f>
        <v>198.12</v>
      </c>
      <c r="O3041" s="58">
        <v>1</v>
      </c>
      <c r="P3041" t="s">
        <v>101</v>
      </c>
      <c r="R3041"/>
    </row>
    <row r="3042" spans="1:21" x14ac:dyDescent="0.35">
      <c r="A3042" s="53">
        <v>41282</v>
      </c>
      <c r="B3042" s="15">
        <v>2013</v>
      </c>
      <c r="C3042" s="54">
        <v>8</v>
      </c>
      <c r="D3042" s="15">
        <v>1</v>
      </c>
      <c r="E3042" t="s">
        <v>94</v>
      </c>
      <c r="F3042">
        <v>1</v>
      </c>
      <c r="G3042"/>
      <c r="H3042"/>
      <c r="I3042"/>
      <c r="J3042" t="s">
        <v>87</v>
      </c>
      <c r="K3042">
        <v>66</v>
      </c>
      <c r="L3042">
        <f>K3042*2.54</f>
        <v>167.64000000000001</v>
      </c>
      <c r="M3042">
        <v>74</v>
      </c>
      <c r="N3042">
        <f>M3042*2.54</f>
        <v>187.96</v>
      </c>
      <c r="O3042" s="58">
        <v>1</v>
      </c>
      <c r="P3042" t="s">
        <v>101</v>
      </c>
      <c r="R3042"/>
    </row>
    <row r="3043" spans="1:21" x14ac:dyDescent="0.35">
      <c r="A3043" s="53">
        <v>41282</v>
      </c>
      <c r="B3043" s="15">
        <v>2013</v>
      </c>
      <c r="C3043" s="54">
        <v>8</v>
      </c>
      <c r="D3043" s="15">
        <v>1</v>
      </c>
      <c r="E3043" t="s">
        <v>94</v>
      </c>
      <c r="F3043">
        <v>1</v>
      </c>
      <c r="G3043"/>
      <c r="H3043"/>
      <c r="I3043"/>
      <c r="J3043" t="s">
        <v>86</v>
      </c>
      <c r="K3043">
        <v>77</v>
      </c>
      <c r="L3043">
        <f>K3043*2.54</f>
        <v>195.58</v>
      </c>
      <c r="M3043">
        <v>86</v>
      </c>
      <c r="N3043">
        <f>M3043*2.54</f>
        <v>218.44</v>
      </c>
      <c r="O3043" s="58">
        <v>1</v>
      </c>
      <c r="P3043" t="s">
        <v>101</v>
      </c>
      <c r="Q3043" t="s">
        <v>103</v>
      </c>
      <c r="R3043" t="s">
        <v>103</v>
      </c>
    </row>
    <row r="3044" spans="1:21" x14ac:dyDescent="0.35">
      <c r="A3044" s="62">
        <v>41313</v>
      </c>
      <c r="B3044" s="60">
        <v>2013</v>
      </c>
      <c r="C3044" s="61">
        <v>8</v>
      </c>
      <c r="D3044" s="60">
        <v>2</v>
      </c>
      <c r="E3044" s="58" t="s">
        <v>119</v>
      </c>
      <c r="F3044">
        <v>1</v>
      </c>
      <c r="G3044" s="58"/>
      <c r="H3044" s="58">
        <v>53</v>
      </c>
      <c r="I3044" s="58">
        <v>186335</v>
      </c>
      <c r="J3044" s="58"/>
      <c r="K3044" s="58">
        <v>69</v>
      </c>
      <c r="L3044">
        <f>K3044*2.54</f>
        <v>175.26</v>
      </c>
      <c r="M3044" s="58">
        <v>77</v>
      </c>
      <c r="N3044">
        <f>M3044*2.54</f>
        <v>195.58</v>
      </c>
      <c r="O3044" s="58">
        <v>0</v>
      </c>
      <c r="P3044" s="58" t="s">
        <v>102</v>
      </c>
      <c r="Q3044" s="58"/>
      <c r="R3044" s="58"/>
      <c r="S3044">
        <v>20130728</v>
      </c>
      <c r="T3044">
        <v>20130801</v>
      </c>
      <c r="U3044" s="58" t="s">
        <v>1318</v>
      </c>
    </row>
    <row r="3045" spans="1:21" x14ac:dyDescent="0.35">
      <c r="A3045" s="53">
        <v>41313</v>
      </c>
      <c r="B3045" s="15">
        <v>2013</v>
      </c>
      <c r="C3045" s="54">
        <v>8</v>
      </c>
      <c r="D3045" s="15">
        <v>2</v>
      </c>
      <c r="E3045" t="s">
        <v>119</v>
      </c>
      <c r="F3045">
        <v>1</v>
      </c>
      <c r="G3045"/>
      <c r="H3045" s="56">
        <v>55</v>
      </c>
      <c r="I3045">
        <v>186337</v>
      </c>
      <c r="J3045" t="s">
        <v>86</v>
      </c>
      <c r="K3045">
        <v>78</v>
      </c>
      <c r="L3045">
        <f>K3045*2.54</f>
        <v>198.12</v>
      </c>
      <c r="M3045">
        <v>88</v>
      </c>
      <c r="N3045">
        <f>M3045*2.54</f>
        <v>223.52</v>
      </c>
      <c r="O3045" s="58">
        <v>1</v>
      </c>
      <c r="P3045" t="s">
        <v>101</v>
      </c>
      <c r="R3045" t="s">
        <v>129</v>
      </c>
      <c r="S3045">
        <v>20130729</v>
      </c>
    </row>
    <row r="3046" spans="1:21" x14ac:dyDescent="0.35">
      <c r="A3046" s="53">
        <v>41313</v>
      </c>
      <c r="B3046" s="15">
        <v>2013</v>
      </c>
      <c r="C3046" s="54">
        <v>8</v>
      </c>
      <c r="D3046" s="15">
        <v>2</v>
      </c>
      <c r="E3046" t="s">
        <v>119</v>
      </c>
      <c r="F3046">
        <v>1</v>
      </c>
      <c r="G3046"/>
      <c r="H3046"/>
      <c r="I3046"/>
      <c r="J3046" t="s">
        <v>86</v>
      </c>
      <c r="K3046">
        <v>65</v>
      </c>
      <c r="L3046">
        <f>K3046*2.54</f>
        <v>165.1</v>
      </c>
      <c r="M3046">
        <v>73</v>
      </c>
      <c r="N3046">
        <f>M3046*2.54</f>
        <v>185.42000000000002</v>
      </c>
      <c r="O3046" s="58">
        <v>1</v>
      </c>
      <c r="P3046" t="s">
        <v>101</v>
      </c>
      <c r="R3046"/>
    </row>
    <row r="3047" spans="1:21" x14ac:dyDescent="0.35">
      <c r="A3047" s="53">
        <v>41313</v>
      </c>
      <c r="B3047" s="15">
        <v>2013</v>
      </c>
      <c r="C3047" s="54">
        <v>8</v>
      </c>
      <c r="D3047" s="15">
        <v>2</v>
      </c>
      <c r="E3047" t="s">
        <v>1167</v>
      </c>
      <c r="F3047">
        <v>1</v>
      </c>
      <c r="G3047"/>
      <c r="H3047"/>
      <c r="I3047"/>
      <c r="J3047" t="s">
        <v>86</v>
      </c>
      <c r="K3047">
        <v>70</v>
      </c>
      <c r="L3047">
        <f>K3047*2.54</f>
        <v>177.8</v>
      </c>
      <c r="M3047">
        <v>79</v>
      </c>
      <c r="N3047">
        <f>M3047*2.54</f>
        <v>200.66</v>
      </c>
      <c r="O3047" s="58">
        <v>1</v>
      </c>
      <c r="P3047" t="s">
        <v>101</v>
      </c>
      <c r="Q3047" t="s">
        <v>103</v>
      </c>
      <c r="R3047" t="s">
        <v>103</v>
      </c>
    </row>
    <row r="3048" spans="1:21" x14ac:dyDescent="0.35">
      <c r="A3048" s="53">
        <v>41313</v>
      </c>
      <c r="B3048" s="15">
        <v>2013</v>
      </c>
      <c r="C3048" s="54">
        <v>8</v>
      </c>
      <c r="D3048" s="15">
        <v>2</v>
      </c>
      <c r="E3048" t="s">
        <v>117</v>
      </c>
      <c r="F3048">
        <v>1</v>
      </c>
      <c r="G3048"/>
      <c r="H3048"/>
      <c r="I3048"/>
      <c r="J3048" t="s">
        <v>87</v>
      </c>
      <c r="K3048">
        <v>87</v>
      </c>
      <c r="L3048">
        <f>K3048*2.54</f>
        <v>220.98</v>
      </c>
      <c r="M3048">
        <v>99</v>
      </c>
      <c r="N3048">
        <f>M3048*2.54</f>
        <v>251.46</v>
      </c>
      <c r="O3048" s="58">
        <v>1</v>
      </c>
      <c r="P3048" t="s">
        <v>101</v>
      </c>
      <c r="R3048"/>
    </row>
    <row r="3049" spans="1:21" x14ac:dyDescent="0.35">
      <c r="A3049" s="53">
        <v>41313</v>
      </c>
      <c r="B3049" s="15">
        <v>2013</v>
      </c>
      <c r="C3049" s="54">
        <v>8</v>
      </c>
      <c r="D3049" s="15">
        <v>2</v>
      </c>
      <c r="E3049" t="s">
        <v>117</v>
      </c>
      <c r="F3049">
        <v>1</v>
      </c>
      <c r="G3049"/>
      <c r="H3049"/>
      <c r="I3049"/>
      <c r="J3049" t="s">
        <v>87</v>
      </c>
      <c r="K3049">
        <v>67</v>
      </c>
      <c r="L3049">
        <f>K3049*2.54</f>
        <v>170.18</v>
      </c>
      <c r="M3049">
        <v>75</v>
      </c>
      <c r="N3049">
        <f>M3049*2.54</f>
        <v>190.5</v>
      </c>
      <c r="O3049" s="58">
        <v>1</v>
      </c>
      <c r="P3049" t="s">
        <v>101</v>
      </c>
      <c r="R3049"/>
    </row>
    <row r="3050" spans="1:21" x14ac:dyDescent="0.35">
      <c r="A3050" s="53">
        <v>41313</v>
      </c>
      <c r="B3050" s="15">
        <v>2013</v>
      </c>
      <c r="C3050" s="54">
        <v>8</v>
      </c>
      <c r="D3050" s="15">
        <v>2</v>
      </c>
      <c r="E3050" t="s">
        <v>1206</v>
      </c>
      <c r="F3050">
        <v>1</v>
      </c>
      <c r="G3050"/>
      <c r="H3050" s="56">
        <v>84</v>
      </c>
      <c r="I3050">
        <v>186352</v>
      </c>
      <c r="J3050" t="s">
        <v>90</v>
      </c>
      <c r="K3050">
        <v>41</v>
      </c>
      <c r="L3050">
        <f>K3050*2.54</f>
        <v>104.14</v>
      </c>
      <c r="M3050">
        <v>47</v>
      </c>
      <c r="N3050">
        <f>M3050*2.54</f>
        <v>119.38</v>
      </c>
      <c r="O3050" s="58">
        <v>0</v>
      </c>
      <c r="P3050" t="s">
        <v>102</v>
      </c>
      <c r="R3050" t="s">
        <v>1251</v>
      </c>
    </row>
    <row r="3051" spans="1:21" x14ac:dyDescent="0.35">
      <c r="A3051" s="53">
        <v>41313</v>
      </c>
      <c r="B3051" s="15">
        <v>2013</v>
      </c>
      <c r="C3051" s="54">
        <v>8</v>
      </c>
      <c r="D3051" s="15">
        <v>2</v>
      </c>
      <c r="E3051" t="s">
        <v>1206</v>
      </c>
      <c r="F3051">
        <v>1</v>
      </c>
      <c r="G3051"/>
      <c r="H3051"/>
      <c r="I3051"/>
      <c r="J3051" t="s">
        <v>86</v>
      </c>
      <c r="K3051">
        <v>70</v>
      </c>
      <c r="L3051">
        <f>K3051*2.54</f>
        <v>177.8</v>
      </c>
      <c r="M3051">
        <v>79</v>
      </c>
      <c r="N3051">
        <f>M3051*2.54</f>
        <v>200.66</v>
      </c>
      <c r="O3051" s="58">
        <v>1</v>
      </c>
      <c r="P3051" t="s">
        <v>101</v>
      </c>
      <c r="Q3051" t="s">
        <v>103</v>
      </c>
      <c r="R3051" t="s">
        <v>103</v>
      </c>
    </row>
    <row r="3052" spans="1:21" x14ac:dyDescent="0.35">
      <c r="A3052" s="53">
        <v>41313</v>
      </c>
      <c r="B3052" s="15">
        <v>2013</v>
      </c>
      <c r="C3052" s="54">
        <v>8</v>
      </c>
      <c r="D3052" s="15">
        <v>2</v>
      </c>
      <c r="E3052" t="s">
        <v>94</v>
      </c>
      <c r="F3052">
        <v>1</v>
      </c>
      <c r="G3052"/>
      <c r="H3052" s="56">
        <v>79</v>
      </c>
      <c r="I3052">
        <v>186348</v>
      </c>
      <c r="J3052" t="s">
        <v>86</v>
      </c>
      <c r="K3052">
        <v>68</v>
      </c>
      <c r="L3052">
        <f>K3052*2.54</f>
        <v>172.72</v>
      </c>
      <c r="M3052">
        <v>77</v>
      </c>
      <c r="N3052">
        <f>M3052*2.54</f>
        <v>195.58</v>
      </c>
      <c r="O3052" s="58">
        <v>0</v>
      </c>
      <c r="P3052" t="s">
        <v>102</v>
      </c>
      <c r="Q3052" t="s">
        <v>103</v>
      </c>
      <c r="R3052" t="s">
        <v>103</v>
      </c>
      <c r="S3052">
        <v>20130801</v>
      </c>
    </row>
    <row r="3053" spans="1:21" x14ac:dyDescent="0.35">
      <c r="A3053" s="53">
        <v>41313</v>
      </c>
      <c r="B3053" s="15">
        <v>2013</v>
      </c>
      <c r="C3053" s="54">
        <v>8</v>
      </c>
      <c r="D3053" s="15">
        <v>2</v>
      </c>
      <c r="E3053" t="s">
        <v>94</v>
      </c>
      <c r="F3053">
        <v>1</v>
      </c>
      <c r="G3053"/>
      <c r="H3053" s="56">
        <v>83</v>
      </c>
      <c r="I3053">
        <v>186351</v>
      </c>
      <c r="J3053" t="s">
        <v>86</v>
      </c>
      <c r="K3053">
        <v>65</v>
      </c>
      <c r="L3053">
        <f>K3053*2.54</f>
        <v>165.1</v>
      </c>
      <c r="M3053">
        <v>78</v>
      </c>
      <c r="N3053">
        <f>M3053*2.54</f>
        <v>198.12</v>
      </c>
      <c r="O3053" s="58">
        <v>0</v>
      </c>
      <c r="P3053" t="s">
        <v>102</v>
      </c>
      <c r="R3053"/>
    </row>
    <row r="3054" spans="1:21" x14ac:dyDescent="0.35">
      <c r="A3054" s="53">
        <v>41341</v>
      </c>
      <c r="B3054" s="15">
        <v>2013</v>
      </c>
      <c r="C3054" s="54">
        <v>8</v>
      </c>
      <c r="D3054" s="15">
        <v>3</v>
      </c>
      <c r="E3054" t="s">
        <v>119</v>
      </c>
      <c r="F3054">
        <v>1</v>
      </c>
      <c r="G3054"/>
      <c r="H3054" s="56">
        <v>18</v>
      </c>
      <c r="I3054">
        <v>186298</v>
      </c>
      <c r="J3054" t="s">
        <v>87</v>
      </c>
      <c r="K3054">
        <v>64</v>
      </c>
      <c r="L3054">
        <f>K3054*2.54</f>
        <v>162.56</v>
      </c>
      <c r="M3054">
        <v>72</v>
      </c>
      <c r="N3054">
        <f>M3054*2.54</f>
        <v>182.88</v>
      </c>
      <c r="O3054" s="58">
        <v>1</v>
      </c>
      <c r="P3054" t="s">
        <v>101</v>
      </c>
      <c r="R3054" t="s">
        <v>129</v>
      </c>
      <c r="S3054">
        <v>20130706</v>
      </c>
    </row>
    <row r="3055" spans="1:21" x14ac:dyDescent="0.35">
      <c r="A3055" s="53">
        <v>41341</v>
      </c>
      <c r="B3055" s="15">
        <v>2013</v>
      </c>
      <c r="C3055" s="54">
        <v>8</v>
      </c>
      <c r="D3055" s="15">
        <v>3</v>
      </c>
      <c r="E3055" t="s">
        <v>119</v>
      </c>
      <c r="F3055">
        <v>1</v>
      </c>
      <c r="G3055"/>
      <c r="H3055" s="56">
        <v>53</v>
      </c>
      <c r="I3055">
        <v>186335</v>
      </c>
      <c r="J3055"/>
      <c r="K3055">
        <v>69</v>
      </c>
      <c r="L3055">
        <f>K3055*2.54</f>
        <v>175.26</v>
      </c>
      <c r="M3055">
        <v>77</v>
      </c>
      <c r="N3055">
        <f>M3055*2.54</f>
        <v>195.58</v>
      </c>
      <c r="O3055" s="58">
        <v>0</v>
      </c>
      <c r="P3055" t="s">
        <v>102</v>
      </c>
      <c r="R3055"/>
      <c r="S3055">
        <v>20130728</v>
      </c>
      <c r="T3055">
        <v>20130801</v>
      </c>
      <c r="U3055">
        <v>20130802</v>
      </c>
    </row>
    <row r="3056" spans="1:21" x14ac:dyDescent="0.35">
      <c r="A3056" s="53">
        <v>41341</v>
      </c>
      <c r="B3056" s="15">
        <v>2013</v>
      </c>
      <c r="C3056" s="54">
        <v>8</v>
      </c>
      <c r="D3056" s="15">
        <v>3</v>
      </c>
      <c r="E3056" t="s">
        <v>119</v>
      </c>
      <c r="F3056">
        <v>1</v>
      </c>
      <c r="G3056"/>
      <c r="H3056" s="56">
        <v>85</v>
      </c>
      <c r="I3056">
        <v>186356</v>
      </c>
      <c r="J3056" t="s">
        <v>86</v>
      </c>
      <c r="K3056">
        <v>65</v>
      </c>
      <c r="L3056">
        <f>K3056*2.54</f>
        <v>165.1</v>
      </c>
      <c r="M3056">
        <v>73</v>
      </c>
      <c r="N3056">
        <f>M3056*2.54</f>
        <v>185.42000000000002</v>
      </c>
      <c r="O3056" s="58">
        <v>0</v>
      </c>
      <c r="P3056" t="s">
        <v>102</v>
      </c>
      <c r="Q3056" t="s">
        <v>103</v>
      </c>
      <c r="R3056" t="s">
        <v>103</v>
      </c>
    </row>
    <row r="3057" spans="1:21" x14ac:dyDescent="0.35">
      <c r="A3057" s="53">
        <v>41341</v>
      </c>
      <c r="B3057" s="15">
        <v>2013</v>
      </c>
      <c r="C3057" s="54">
        <v>8</v>
      </c>
      <c r="D3057" s="15">
        <v>3</v>
      </c>
      <c r="E3057" t="s">
        <v>119</v>
      </c>
      <c r="F3057">
        <v>1</v>
      </c>
      <c r="G3057" t="s">
        <v>1219</v>
      </c>
      <c r="H3057" s="56">
        <v>16004</v>
      </c>
      <c r="I3057">
        <v>186355</v>
      </c>
      <c r="J3057" t="s">
        <v>86</v>
      </c>
      <c r="K3057">
        <v>65</v>
      </c>
      <c r="L3057">
        <f>K3057*2.54</f>
        <v>165.1</v>
      </c>
      <c r="M3057">
        <v>74</v>
      </c>
      <c r="N3057">
        <f>M3057*2.54</f>
        <v>187.96</v>
      </c>
      <c r="O3057" s="58">
        <v>0</v>
      </c>
      <c r="P3057" t="s">
        <v>102</v>
      </c>
      <c r="R3057" t="s">
        <v>1319</v>
      </c>
    </row>
    <row r="3058" spans="1:21" x14ac:dyDescent="0.35">
      <c r="A3058" s="53">
        <v>41341</v>
      </c>
      <c r="B3058" s="15">
        <v>2013</v>
      </c>
      <c r="C3058" s="54">
        <v>8</v>
      </c>
      <c r="D3058" s="15">
        <v>3</v>
      </c>
      <c r="E3058" t="s">
        <v>119</v>
      </c>
      <c r="F3058">
        <v>1</v>
      </c>
      <c r="G3058"/>
      <c r="H3058"/>
      <c r="I3058"/>
      <c r="J3058" t="s">
        <v>86</v>
      </c>
      <c r="K3058">
        <v>66</v>
      </c>
      <c r="L3058">
        <f>K3058*2.54</f>
        <v>167.64000000000001</v>
      </c>
      <c r="M3058">
        <v>76</v>
      </c>
      <c r="N3058">
        <f>M3058*2.54</f>
        <v>193.04</v>
      </c>
      <c r="O3058" s="58">
        <v>1</v>
      </c>
      <c r="P3058" t="s">
        <v>101</v>
      </c>
      <c r="R3058"/>
    </row>
    <row r="3059" spans="1:21" x14ac:dyDescent="0.35">
      <c r="A3059" s="68">
        <v>41489</v>
      </c>
      <c r="B3059" s="15">
        <f>YEAR(A3059)</f>
        <v>2013</v>
      </c>
      <c r="C3059" s="13">
        <f>MONTH(A3059)</f>
        <v>8</v>
      </c>
      <c r="D3059" s="15">
        <f>DAY(A3059)</f>
        <v>3</v>
      </c>
      <c r="E3059" s="68" t="s">
        <v>1263</v>
      </c>
      <c r="F3059">
        <v>1</v>
      </c>
      <c r="G3059" s="68" t="s">
        <v>108</v>
      </c>
      <c r="H3059">
        <v>1540</v>
      </c>
      <c r="I3059"/>
      <c r="J3059" s="34" t="s">
        <v>86</v>
      </c>
      <c r="K3059">
        <v>66</v>
      </c>
      <c r="L3059">
        <f>K3059*2.54</f>
        <v>167.64000000000001</v>
      </c>
      <c r="M3059" s="34">
        <v>76</v>
      </c>
      <c r="N3059">
        <f>M3059*2.54</f>
        <v>193.04</v>
      </c>
      <c r="O3059">
        <v>1</v>
      </c>
      <c r="P3059" t="s">
        <v>102</v>
      </c>
      <c r="R3059" t="s">
        <v>1320</v>
      </c>
      <c r="S3059">
        <v>20110729</v>
      </c>
    </row>
    <row r="3060" spans="1:21" x14ac:dyDescent="0.35">
      <c r="A3060" s="68">
        <v>41489</v>
      </c>
      <c r="B3060" s="15">
        <f>YEAR(A3060)</f>
        <v>2013</v>
      </c>
      <c r="C3060" s="13">
        <f>MONTH(A3060)</f>
        <v>8</v>
      </c>
      <c r="D3060" s="15">
        <f>DAY(A3060)</f>
        <v>3</v>
      </c>
      <c r="E3060" s="68" t="s">
        <v>1263</v>
      </c>
      <c r="F3060">
        <v>1</v>
      </c>
      <c r="G3060" s="68"/>
      <c r="H3060"/>
      <c r="I3060"/>
      <c r="J3060" s="34" t="s">
        <v>87</v>
      </c>
      <c r="K3060">
        <v>70</v>
      </c>
      <c r="L3060">
        <f>K3060*2.54</f>
        <v>177.8</v>
      </c>
      <c r="M3060" s="34">
        <v>77</v>
      </c>
      <c r="N3060">
        <f>M3060*2.54</f>
        <v>195.58</v>
      </c>
      <c r="O3060">
        <v>1</v>
      </c>
      <c r="P3060" t="s">
        <v>101</v>
      </c>
      <c r="R3060"/>
    </row>
    <row r="3061" spans="1:21" x14ac:dyDescent="0.35">
      <c r="A3061" s="68">
        <v>41489</v>
      </c>
      <c r="B3061" s="15">
        <f>YEAR(A3061)</f>
        <v>2013</v>
      </c>
      <c r="C3061" s="13">
        <f>MONTH(A3061)</f>
        <v>8</v>
      </c>
      <c r="D3061" s="15">
        <f>DAY(A3061)</f>
        <v>3</v>
      </c>
      <c r="E3061" s="68" t="s">
        <v>1263</v>
      </c>
      <c r="F3061">
        <v>1</v>
      </c>
      <c r="G3061" s="68"/>
      <c r="H3061"/>
      <c r="I3061"/>
      <c r="J3061" s="34" t="s">
        <v>87</v>
      </c>
      <c r="K3061">
        <v>67</v>
      </c>
      <c r="L3061">
        <f>K3061*2.54</f>
        <v>170.18</v>
      </c>
      <c r="M3061" s="34">
        <v>74</v>
      </c>
      <c r="N3061">
        <f>M3061*2.54</f>
        <v>187.96</v>
      </c>
      <c r="O3061">
        <v>1</v>
      </c>
      <c r="P3061" t="s">
        <v>101</v>
      </c>
      <c r="R3061"/>
    </row>
    <row r="3062" spans="1:21" x14ac:dyDescent="0.35">
      <c r="A3062" s="68">
        <v>41489</v>
      </c>
      <c r="B3062" s="15">
        <f>YEAR(A3062)</f>
        <v>2013</v>
      </c>
      <c r="C3062" s="13">
        <f>MONTH(A3062)</f>
        <v>8</v>
      </c>
      <c r="D3062" s="15">
        <f>DAY(A3062)</f>
        <v>3</v>
      </c>
      <c r="E3062" s="68" t="s">
        <v>1263</v>
      </c>
      <c r="F3062">
        <v>1</v>
      </c>
      <c r="G3062" s="68"/>
      <c r="H3062"/>
      <c r="I3062"/>
      <c r="J3062" s="34" t="s">
        <v>87</v>
      </c>
      <c r="K3062">
        <v>68</v>
      </c>
      <c r="L3062">
        <f>K3062*2.54</f>
        <v>172.72</v>
      </c>
      <c r="M3062" s="34">
        <v>75</v>
      </c>
      <c r="N3062">
        <f>M3062*2.54</f>
        <v>190.5</v>
      </c>
      <c r="O3062">
        <v>1</v>
      </c>
      <c r="P3062" t="s">
        <v>101</v>
      </c>
      <c r="R3062"/>
    </row>
    <row r="3063" spans="1:21" x14ac:dyDescent="0.35">
      <c r="A3063" s="53">
        <v>41341</v>
      </c>
      <c r="B3063" s="15">
        <v>2013</v>
      </c>
      <c r="C3063" s="54">
        <v>8</v>
      </c>
      <c r="D3063" s="15">
        <v>3</v>
      </c>
      <c r="E3063" t="s">
        <v>1206</v>
      </c>
      <c r="F3063">
        <v>1</v>
      </c>
      <c r="G3063" t="s">
        <v>108</v>
      </c>
      <c r="H3063" s="56">
        <v>525</v>
      </c>
      <c r="I3063">
        <v>186353</v>
      </c>
      <c r="J3063" t="s">
        <v>86</v>
      </c>
      <c r="K3063">
        <v>66</v>
      </c>
      <c r="L3063">
        <f>K3063*2.54</f>
        <v>167.64000000000001</v>
      </c>
      <c r="M3063">
        <v>73</v>
      </c>
      <c r="N3063">
        <f>M3063*2.54</f>
        <v>185.42000000000002</v>
      </c>
      <c r="O3063" s="58">
        <v>0</v>
      </c>
      <c r="P3063" t="s">
        <v>102</v>
      </c>
      <c r="R3063"/>
      <c r="S3063">
        <v>20090707</v>
      </c>
    </row>
    <row r="3064" spans="1:21" x14ac:dyDescent="0.35">
      <c r="A3064" s="53">
        <v>41341</v>
      </c>
      <c r="B3064" s="15">
        <v>2013</v>
      </c>
      <c r="C3064" s="54">
        <v>8</v>
      </c>
      <c r="D3064" s="15">
        <v>3</v>
      </c>
      <c r="E3064" t="s">
        <v>1321</v>
      </c>
      <c r="F3064">
        <v>1</v>
      </c>
      <c r="G3064"/>
      <c r="H3064"/>
      <c r="I3064"/>
      <c r="J3064" t="s">
        <v>87</v>
      </c>
      <c r="K3064">
        <v>75</v>
      </c>
      <c r="L3064">
        <f>K3064*2.54</f>
        <v>190.5</v>
      </c>
      <c r="M3064">
        <v>83</v>
      </c>
      <c r="N3064">
        <f>M3064*2.54</f>
        <v>210.82</v>
      </c>
      <c r="O3064" s="58">
        <v>1</v>
      </c>
      <c r="P3064" t="s">
        <v>101</v>
      </c>
      <c r="R3064" t="s">
        <v>1322</v>
      </c>
    </row>
    <row r="3065" spans="1:21" x14ac:dyDescent="0.35">
      <c r="A3065" s="53">
        <v>41341</v>
      </c>
      <c r="B3065" s="15">
        <v>2013</v>
      </c>
      <c r="C3065" s="54">
        <v>8</v>
      </c>
      <c r="D3065" s="15">
        <v>3</v>
      </c>
      <c r="E3065" t="s">
        <v>123</v>
      </c>
      <c r="F3065">
        <v>1</v>
      </c>
      <c r="G3065" t="s">
        <v>1219</v>
      </c>
      <c r="H3065" s="56">
        <v>16002</v>
      </c>
      <c r="I3065">
        <v>186354</v>
      </c>
      <c r="J3065" t="s">
        <v>86</v>
      </c>
      <c r="K3065">
        <v>61</v>
      </c>
      <c r="L3065">
        <f>K3065*2.54</f>
        <v>154.94</v>
      </c>
      <c r="M3065">
        <v>70</v>
      </c>
      <c r="N3065">
        <f>M3065*2.54</f>
        <v>177.8</v>
      </c>
      <c r="O3065" s="58">
        <v>0</v>
      </c>
      <c r="P3065" t="s">
        <v>102</v>
      </c>
      <c r="Q3065" t="s">
        <v>1323</v>
      </c>
      <c r="R3065" t="s">
        <v>1324</v>
      </c>
    </row>
    <row r="3066" spans="1:21" x14ac:dyDescent="0.35">
      <c r="A3066" s="53">
        <v>41372</v>
      </c>
      <c r="B3066" s="15">
        <v>2013</v>
      </c>
      <c r="C3066" s="54">
        <v>8</v>
      </c>
      <c r="D3066" s="15">
        <v>4</v>
      </c>
      <c r="E3066" t="s">
        <v>119</v>
      </c>
      <c r="F3066">
        <v>1</v>
      </c>
      <c r="G3066" t="s">
        <v>1219</v>
      </c>
      <c r="H3066" s="56">
        <v>16098</v>
      </c>
      <c r="I3066">
        <v>186336</v>
      </c>
      <c r="J3066" t="s">
        <v>87</v>
      </c>
      <c r="K3066">
        <v>70</v>
      </c>
      <c r="L3066">
        <f>K3066*2.54</f>
        <v>177.8</v>
      </c>
      <c r="M3066">
        <v>79</v>
      </c>
      <c r="N3066">
        <f>M3066*2.54</f>
        <v>200.66</v>
      </c>
      <c r="O3066" s="58">
        <v>0</v>
      </c>
      <c r="P3066" t="s">
        <v>102</v>
      </c>
      <c r="R3066" t="s">
        <v>1325</v>
      </c>
    </row>
    <row r="3067" spans="1:21" x14ac:dyDescent="0.35">
      <c r="A3067" s="53">
        <v>41372</v>
      </c>
      <c r="B3067" s="15">
        <v>2013</v>
      </c>
      <c r="C3067" s="54">
        <v>8</v>
      </c>
      <c r="D3067" s="15">
        <v>4</v>
      </c>
      <c r="E3067" t="s">
        <v>1167</v>
      </c>
      <c r="F3067">
        <v>1</v>
      </c>
      <c r="G3067"/>
      <c r="H3067" s="56">
        <v>86</v>
      </c>
      <c r="I3067">
        <v>186357</v>
      </c>
      <c r="J3067" t="s">
        <v>87</v>
      </c>
      <c r="K3067">
        <v>71</v>
      </c>
      <c r="L3067">
        <f>K3067*2.54</f>
        <v>180.34</v>
      </c>
      <c r="M3067">
        <v>79</v>
      </c>
      <c r="N3067">
        <f>M3067*2.54</f>
        <v>200.66</v>
      </c>
      <c r="O3067" s="58">
        <v>0</v>
      </c>
      <c r="P3067" t="s">
        <v>102</v>
      </c>
      <c r="Q3067" t="s">
        <v>103</v>
      </c>
      <c r="R3067" t="s">
        <v>103</v>
      </c>
    </row>
    <row r="3068" spans="1:21" x14ac:dyDescent="0.35">
      <c r="A3068" s="53">
        <v>41372</v>
      </c>
      <c r="B3068" s="15">
        <v>2013</v>
      </c>
      <c r="C3068" s="54">
        <v>8</v>
      </c>
      <c r="D3068" s="15">
        <v>4</v>
      </c>
      <c r="E3068" t="s">
        <v>123</v>
      </c>
      <c r="F3068">
        <v>1</v>
      </c>
      <c r="G3068" t="s">
        <v>1219</v>
      </c>
      <c r="H3068" s="56">
        <v>16006</v>
      </c>
      <c r="I3068">
        <v>186358</v>
      </c>
      <c r="J3068" t="s">
        <v>86</v>
      </c>
      <c r="K3068">
        <v>61</v>
      </c>
      <c r="L3068">
        <f>K3068*2.54</f>
        <v>154.94</v>
      </c>
      <c r="M3068">
        <v>70</v>
      </c>
      <c r="N3068">
        <f>M3068*2.54</f>
        <v>177.8</v>
      </c>
      <c r="O3068" s="58">
        <v>0</v>
      </c>
      <c r="P3068" t="s">
        <v>102</v>
      </c>
      <c r="R3068" t="s">
        <v>1326</v>
      </c>
    </row>
    <row r="3069" spans="1:21" x14ac:dyDescent="0.35">
      <c r="A3069" s="53">
        <v>41402</v>
      </c>
      <c r="B3069" s="15">
        <v>2013</v>
      </c>
      <c r="C3069" s="54">
        <v>8</v>
      </c>
      <c r="D3069" s="15">
        <v>5</v>
      </c>
      <c r="E3069" t="s">
        <v>119</v>
      </c>
      <c r="F3069">
        <v>1</v>
      </c>
      <c r="G3069"/>
      <c r="H3069">
        <v>88</v>
      </c>
      <c r="I3069">
        <v>186338</v>
      </c>
      <c r="J3069" t="s">
        <v>86</v>
      </c>
      <c r="L3069">
        <f>K3069*2.54</f>
        <v>0</v>
      </c>
      <c r="N3069">
        <f>M3069*2.54</f>
        <v>0</v>
      </c>
      <c r="O3069" s="58">
        <v>0</v>
      </c>
      <c r="P3069" t="s">
        <v>102</v>
      </c>
      <c r="R3069"/>
    </row>
    <row r="3070" spans="1:21" x14ac:dyDescent="0.35">
      <c r="A3070" s="53">
        <v>41402</v>
      </c>
      <c r="B3070" s="15">
        <v>2013</v>
      </c>
      <c r="C3070" s="54">
        <v>8</v>
      </c>
      <c r="D3070" s="15">
        <v>5</v>
      </c>
      <c r="E3070" t="s">
        <v>119</v>
      </c>
      <c r="F3070">
        <v>1</v>
      </c>
      <c r="G3070" t="s">
        <v>1219</v>
      </c>
      <c r="H3070">
        <v>16098</v>
      </c>
      <c r="I3070">
        <v>186336</v>
      </c>
      <c r="J3070"/>
      <c r="K3070">
        <v>70</v>
      </c>
      <c r="L3070">
        <f>K3070*2.54</f>
        <v>177.8</v>
      </c>
      <c r="M3070">
        <v>79</v>
      </c>
      <c r="N3070">
        <f>M3070*2.54</f>
        <v>200.66</v>
      </c>
      <c r="O3070" s="58">
        <v>0</v>
      </c>
      <c r="P3070" t="s">
        <v>102</v>
      </c>
      <c r="R3070" t="s">
        <v>1327</v>
      </c>
      <c r="S3070">
        <v>20130804</v>
      </c>
      <c r="T3070" s="49"/>
    </row>
    <row r="3071" spans="1:21" x14ac:dyDescent="0.35">
      <c r="A3071" s="53">
        <v>41402</v>
      </c>
      <c r="B3071" s="15">
        <v>2013</v>
      </c>
      <c r="C3071" s="54">
        <v>8</v>
      </c>
      <c r="D3071" s="15">
        <v>5</v>
      </c>
      <c r="E3071" t="s">
        <v>119</v>
      </c>
      <c r="F3071">
        <v>1</v>
      </c>
      <c r="G3071"/>
      <c r="H3071" s="56">
        <v>37335</v>
      </c>
      <c r="I3071">
        <v>187202</v>
      </c>
      <c r="J3071" t="s">
        <v>87</v>
      </c>
      <c r="K3071">
        <v>69</v>
      </c>
      <c r="L3071">
        <f>K3071*2.54</f>
        <v>175.26</v>
      </c>
      <c r="M3071">
        <v>76</v>
      </c>
      <c r="N3071">
        <f>M3071*2.54</f>
        <v>193.04</v>
      </c>
      <c r="O3071" s="58">
        <v>0</v>
      </c>
      <c r="P3071" t="s">
        <v>102</v>
      </c>
      <c r="Q3071" t="s">
        <v>103</v>
      </c>
      <c r="R3071" t="s">
        <v>103</v>
      </c>
      <c r="S3071">
        <v>20130513</v>
      </c>
      <c r="T3071">
        <v>20130523</v>
      </c>
      <c r="U3071">
        <v>20130526</v>
      </c>
    </row>
    <row r="3072" spans="1:21" x14ac:dyDescent="0.35">
      <c r="A3072" s="53">
        <v>41402</v>
      </c>
      <c r="B3072" s="15">
        <v>2013</v>
      </c>
      <c r="C3072" s="54">
        <v>8</v>
      </c>
      <c r="D3072" s="15">
        <v>5</v>
      </c>
      <c r="E3072" t="s">
        <v>117</v>
      </c>
      <c r="F3072">
        <v>1</v>
      </c>
      <c r="G3072"/>
      <c r="H3072"/>
      <c r="I3072"/>
      <c r="J3072" t="s">
        <v>86</v>
      </c>
      <c r="K3072">
        <v>66</v>
      </c>
      <c r="L3072">
        <f>K3072*2.54</f>
        <v>167.64000000000001</v>
      </c>
      <c r="M3072">
        <v>75</v>
      </c>
      <c r="N3072">
        <f>M3072*2.54</f>
        <v>190.5</v>
      </c>
      <c r="O3072" s="58">
        <v>1</v>
      </c>
      <c r="P3072" t="s">
        <v>101</v>
      </c>
      <c r="R3072"/>
    </row>
    <row r="3073" spans="1:21" x14ac:dyDescent="0.35">
      <c r="A3073" s="53">
        <v>41402</v>
      </c>
      <c r="B3073" s="15">
        <v>2013</v>
      </c>
      <c r="C3073" s="54">
        <v>8</v>
      </c>
      <c r="D3073" s="15">
        <v>5</v>
      </c>
      <c r="E3073" t="s">
        <v>117</v>
      </c>
      <c r="F3073">
        <v>1</v>
      </c>
      <c r="G3073"/>
      <c r="H3073"/>
      <c r="I3073"/>
      <c r="J3073" t="s">
        <v>87</v>
      </c>
      <c r="K3073">
        <v>79</v>
      </c>
      <c r="L3073">
        <f>K3073*2.54</f>
        <v>200.66</v>
      </c>
      <c r="M3073">
        <v>88</v>
      </c>
      <c r="N3073">
        <f>M3073*2.54</f>
        <v>223.52</v>
      </c>
      <c r="O3073" s="58">
        <v>1</v>
      </c>
      <c r="P3073" t="s">
        <v>101</v>
      </c>
      <c r="R3073"/>
    </row>
    <row r="3074" spans="1:21" x14ac:dyDescent="0.35">
      <c r="A3074" s="53">
        <v>41402</v>
      </c>
      <c r="B3074" s="15">
        <v>2013</v>
      </c>
      <c r="C3074" s="54">
        <v>8</v>
      </c>
      <c r="D3074" s="15">
        <v>5</v>
      </c>
      <c r="E3074" t="s">
        <v>1206</v>
      </c>
      <c r="F3074">
        <v>1</v>
      </c>
      <c r="G3074" t="s">
        <v>1219</v>
      </c>
      <c r="H3074" s="56">
        <v>16006</v>
      </c>
      <c r="I3074">
        <v>186358</v>
      </c>
      <c r="J3074" t="s">
        <v>86</v>
      </c>
      <c r="K3074">
        <v>61</v>
      </c>
      <c r="L3074">
        <f>K3074*2.54</f>
        <v>154.94</v>
      </c>
      <c r="M3074">
        <v>70</v>
      </c>
      <c r="N3074">
        <f>M3074*2.54</f>
        <v>177.8</v>
      </c>
      <c r="O3074" s="58">
        <v>0</v>
      </c>
      <c r="P3074" t="s">
        <v>102</v>
      </c>
      <c r="R3074" t="s">
        <v>1326</v>
      </c>
      <c r="S3074" s="49">
        <v>41372</v>
      </c>
    </row>
    <row r="3075" spans="1:21" x14ac:dyDescent="0.35">
      <c r="A3075" s="53">
        <v>41402</v>
      </c>
      <c r="B3075" s="15">
        <v>2013</v>
      </c>
      <c r="C3075" s="54">
        <v>8</v>
      </c>
      <c r="D3075" s="15">
        <v>5</v>
      </c>
      <c r="E3075" t="s">
        <v>94</v>
      </c>
      <c r="F3075">
        <v>1</v>
      </c>
      <c r="G3075"/>
      <c r="H3075"/>
      <c r="I3075"/>
      <c r="J3075" t="s">
        <v>86</v>
      </c>
      <c r="K3075">
        <v>65</v>
      </c>
      <c r="L3075">
        <f>K3075*2.54</f>
        <v>165.1</v>
      </c>
      <c r="M3075">
        <v>72</v>
      </c>
      <c r="N3075">
        <f>M3075*2.54</f>
        <v>182.88</v>
      </c>
      <c r="O3075" s="58">
        <v>1</v>
      </c>
      <c r="P3075" t="s">
        <v>99</v>
      </c>
      <c r="R3075" t="s">
        <v>129</v>
      </c>
    </row>
    <row r="3076" spans="1:21" x14ac:dyDescent="0.35">
      <c r="A3076" s="53">
        <v>41433</v>
      </c>
      <c r="B3076" s="15">
        <v>2013</v>
      </c>
      <c r="C3076" s="54">
        <v>8</v>
      </c>
      <c r="D3076" s="15">
        <v>6</v>
      </c>
      <c r="E3076" t="s">
        <v>119</v>
      </c>
      <c r="F3076">
        <v>1</v>
      </c>
      <c r="G3076" t="s">
        <v>1219</v>
      </c>
      <c r="H3076">
        <v>16010</v>
      </c>
      <c r="I3076">
        <v>186361</v>
      </c>
      <c r="J3076" t="s">
        <v>87</v>
      </c>
      <c r="K3076">
        <v>65</v>
      </c>
      <c r="L3076">
        <f>K3076*2.54</f>
        <v>165.1</v>
      </c>
      <c r="M3076">
        <v>74</v>
      </c>
      <c r="N3076">
        <f>M3076*2.54</f>
        <v>187.96</v>
      </c>
      <c r="O3076" s="58">
        <v>0</v>
      </c>
      <c r="P3076" t="s">
        <v>102</v>
      </c>
      <c r="R3076" t="s">
        <v>1328</v>
      </c>
    </row>
    <row r="3077" spans="1:21" x14ac:dyDescent="0.35">
      <c r="A3077" s="53">
        <v>41433</v>
      </c>
      <c r="B3077" s="15">
        <v>2013</v>
      </c>
      <c r="C3077" s="54">
        <v>8</v>
      </c>
      <c r="D3077" s="15">
        <v>6</v>
      </c>
      <c r="E3077" t="s">
        <v>119</v>
      </c>
      <c r="F3077">
        <v>1</v>
      </c>
      <c r="G3077"/>
      <c r="H3077"/>
      <c r="I3077"/>
      <c r="J3077" t="s">
        <v>86</v>
      </c>
      <c r="K3077">
        <v>71</v>
      </c>
      <c r="L3077">
        <f>K3077*2.54</f>
        <v>180.34</v>
      </c>
      <c r="M3077">
        <v>78</v>
      </c>
      <c r="N3077">
        <f>M3077*2.54</f>
        <v>198.12</v>
      </c>
      <c r="O3077" s="58">
        <v>1</v>
      </c>
      <c r="P3077" t="s">
        <v>101</v>
      </c>
      <c r="R3077"/>
    </row>
    <row r="3078" spans="1:21" x14ac:dyDescent="0.35">
      <c r="A3078" s="53">
        <v>41433</v>
      </c>
      <c r="B3078" s="15">
        <v>2013</v>
      </c>
      <c r="C3078" s="54">
        <v>8</v>
      </c>
      <c r="D3078" s="15">
        <v>6</v>
      </c>
      <c r="E3078" t="s">
        <v>117</v>
      </c>
      <c r="F3078">
        <v>1</v>
      </c>
      <c r="G3078" t="s">
        <v>1219</v>
      </c>
      <c r="H3078">
        <v>16008</v>
      </c>
      <c r="I3078">
        <v>186360</v>
      </c>
      <c r="J3078" t="s">
        <v>87</v>
      </c>
      <c r="K3078">
        <v>69</v>
      </c>
      <c r="L3078">
        <f>K3078*2.54</f>
        <v>175.26</v>
      </c>
      <c r="M3078">
        <v>76</v>
      </c>
      <c r="N3078">
        <f>M3078*2.54</f>
        <v>193.04</v>
      </c>
      <c r="O3078" s="58">
        <v>0</v>
      </c>
      <c r="P3078" t="s">
        <v>102</v>
      </c>
      <c r="R3078" t="s">
        <v>1329</v>
      </c>
    </row>
    <row r="3079" spans="1:21" x14ac:dyDescent="0.35">
      <c r="A3079" s="53">
        <v>41433</v>
      </c>
      <c r="B3079" s="15">
        <v>2013</v>
      </c>
      <c r="C3079" s="54">
        <v>8</v>
      </c>
      <c r="D3079" s="15">
        <v>6</v>
      </c>
      <c r="E3079" t="s">
        <v>117</v>
      </c>
      <c r="F3079">
        <v>1</v>
      </c>
      <c r="G3079"/>
      <c r="H3079"/>
      <c r="I3079">
        <v>186359</v>
      </c>
      <c r="J3079" t="s">
        <v>87</v>
      </c>
      <c r="K3079">
        <v>61</v>
      </c>
      <c r="L3079">
        <f>K3079*2.54</f>
        <v>154.94</v>
      </c>
      <c r="M3079">
        <v>69</v>
      </c>
      <c r="N3079">
        <f>M3079*2.54</f>
        <v>175.26</v>
      </c>
      <c r="O3079" s="58">
        <v>0</v>
      </c>
      <c r="P3079" t="s">
        <v>102</v>
      </c>
      <c r="Q3079" t="s">
        <v>103</v>
      </c>
      <c r="R3079" t="s">
        <v>103</v>
      </c>
    </row>
    <row r="3080" spans="1:21" x14ac:dyDescent="0.35">
      <c r="A3080" s="62">
        <v>41433</v>
      </c>
      <c r="B3080" s="60">
        <v>2013</v>
      </c>
      <c r="C3080" s="61">
        <v>8</v>
      </c>
      <c r="D3080" s="60">
        <v>6</v>
      </c>
      <c r="E3080" s="58" t="s">
        <v>1206</v>
      </c>
      <c r="F3080">
        <v>1</v>
      </c>
      <c r="G3080" s="58"/>
      <c r="H3080" s="58"/>
      <c r="I3080" s="58"/>
      <c r="J3080" s="58" t="s">
        <v>86</v>
      </c>
      <c r="K3080" s="58">
        <v>76</v>
      </c>
      <c r="L3080">
        <f>K3080*2.54</f>
        <v>193.04</v>
      </c>
      <c r="M3080" s="58">
        <v>85</v>
      </c>
      <c r="N3080">
        <f>M3080*2.54</f>
        <v>215.9</v>
      </c>
      <c r="O3080" s="58">
        <v>1</v>
      </c>
      <c r="P3080" s="58" t="s">
        <v>101</v>
      </c>
      <c r="R3080" s="58" t="s">
        <v>1330</v>
      </c>
      <c r="S3080" s="58"/>
      <c r="T3080" s="58"/>
      <c r="U3080" s="58"/>
    </row>
    <row r="3081" spans="1:21" x14ac:dyDescent="0.35">
      <c r="A3081" s="53">
        <v>41463</v>
      </c>
      <c r="B3081" s="15">
        <v>2013</v>
      </c>
      <c r="C3081" s="54">
        <v>8</v>
      </c>
      <c r="D3081" s="15">
        <v>7</v>
      </c>
      <c r="E3081" t="s">
        <v>119</v>
      </c>
      <c r="F3081">
        <v>1</v>
      </c>
      <c r="G3081"/>
      <c r="H3081"/>
      <c r="I3081"/>
      <c r="J3081" t="s">
        <v>86</v>
      </c>
      <c r="K3081">
        <v>68</v>
      </c>
      <c r="L3081">
        <f>K3081*2.54</f>
        <v>172.72</v>
      </c>
      <c r="M3081">
        <v>76</v>
      </c>
      <c r="N3081">
        <f>M3081*2.54</f>
        <v>193.04</v>
      </c>
      <c r="O3081" s="58">
        <v>1</v>
      </c>
      <c r="P3081" t="s">
        <v>101</v>
      </c>
      <c r="R3081"/>
    </row>
    <row r="3082" spans="1:21" x14ac:dyDescent="0.35">
      <c r="A3082" s="53">
        <v>41463</v>
      </c>
      <c r="B3082" s="15">
        <v>2013</v>
      </c>
      <c r="C3082" s="54">
        <v>8</v>
      </c>
      <c r="D3082" s="15">
        <v>7</v>
      </c>
      <c r="E3082" t="s">
        <v>93</v>
      </c>
      <c r="F3082">
        <v>1</v>
      </c>
      <c r="G3082"/>
      <c r="H3082"/>
      <c r="I3082"/>
      <c r="J3082" t="s">
        <v>87</v>
      </c>
      <c r="K3082">
        <v>67</v>
      </c>
      <c r="L3082">
        <f>K3082*2.54</f>
        <v>170.18</v>
      </c>
      <c r="M3082">
        <v>76</v>
      </c>
      <c r="N3082">
        <f>M3082*2.54</f>
        <v>193.04</v>
      </c>
      <c r="O3082" s="58">
        <v>1</v>
      </c>
      <c r="P3082" t="s">
        <v>101</v>
      </c>
      <c r="R3082"/>
    </row>
    <row r="3083" spans="1:21" x14ac:dyDescent="0.35">
      <c r="A3083" s="53">
        <v>41463</v>
      </c>
      <c r="B3083" s="15">
        <v>2013</v>
      </c>
      <c r="C3083" s="54">
        <v>8</v>
      </c>
      <c r="D3083" s="15">
        <v>7</v>
      </c>
      <c r="E3083" t="s">
        <v>94</v>
      </c>
      <c r="F3083">
        <v>1</v>
      </c>
      <c r="G3083"/>
      <c r="H3083"/>
      <c r="I3083"/>
      <c r="J3083" t="s">
        <v>87</v>
      </c>
      <c r="K3083">
        <v>88</v>
      </c>
      <c r="L3083">
        <f>K3083*2.54</f>
        <v>223.52</v>
      </c>
      <c r="M3083">
        <v>99</v>
      </c>
      <c r="N3083">
        <f>M3083*2.54</f>
        <v>251.46</v>
      </c>
      <c r="O3083" s="58">
        <v>1</v>
      </c>
      <c r="P3083" t="s">
        <v>101</v>
      </c>
      <c r="R3083" t="s">
        <v>1331</v>
      </c>
    </row>
    <row r="3084" spans="1:21" x14ac:dyDescent="0.35">
      <c r="A3084" t="s">
        <v>1204</v>
      </c>
      <c r="B3084" s="88">
        <v>2014</v>
      </c>
      <c r="C3084" s="88">
        <v>5</v>
      </c>
      <c r="D3084" s="88">
        <v>22</v>
      </c>
      <c r="E3084" s="37" t="s">
        <v>117</v>
      </c>
      <c r="F3084" s="37">
        <v>1</v>
      </c>
      <c r="G3084" s="37"/>
      <c r="H3084" s="37">
        <v>125</v>
      </c>
      <c r="I3084" s="37">
        <v>186362</v>
      </c>
      <c r="J3084" s="37" t="s">
        <v>86</v>
      </c>
      <c r="K3084" s="37">
        <v>68</v>
      </c>
      <c r="L3084" s="32">
        <f t="shared" ref="L3084:L3147" si="36">K3084*2.54</f>
        <v>172.72</v>
      </c>
      <c r="M3084" s="37">
        <v>78</v>
      </c>
      <c r="N3084" s="32">
        <f t="shared" ref="N3084:N3147" si="37">M3084*2.54</f>
        <v>198.12</v>
      </c>
      <c r="O3084" s="32">
        <v>1</v>
      </c>
      <c r="P3084" s="89" t="s">
        <v>100</v>
      </c>
      <c r="Q3084" s="90"/>
      <c r="R3084"/>
    </row>
    <row r="3085" spans="1:21" x14ac:dyDescent="0.35">
      <c r="A3085" t="s">
        <v>1204</v>
      </c>
      <c r="B3085" s="88">
        <v>2014</v>
      </c>
      <c r="C3085" s="88">
        <v>5</v>
      </c>
      <c r="D3085" s="88">
        <v>27</v>
      </c>
      <c r="E3085" s="37" t="s">
        <v>1335</v>
      </c>
      <c r="F3085" s="37">
        <v>1</v>
      </c>
      <c r="G3085" s="37"/>
      <c r="H3085" s="37"/>
      <c r="I3085" s="37"/>
      <c r="J3085" s="37" t="s">
        <v>87</v>
      </c>
      <c r="K3085" s="37">
        <v>71</v>
      </c>
      <c r="L3085" s="32">
        <f t="shared" si="36"/>
        <v>180.34</v>
      </c>
      <c r="M3085" s="37">
        <v>79</v>
      </c>
      <c r="N3085" s="32">
        <f t="shared" si="37"/>
        <v>200.66</v>
      </c>
      <c r="O3085" s="93">
        <v>1</v>
      </c>
      <c r="P3085" s="89" t="s">
        <v>101</v>
      </c>
      <c r="Q3085" s="90"/>
      <c r="R3085"/>
    </row>
    <row r="3086" spans="1:21" x14ac:dyDescent="0.35">
      <c r="A3086" t="s">
        <v>1204</v>
      </c>
      <c r="B3086" s="88">
        <v>2014</v>
      </c>
      <c r="C3086" s="88">
        <v>5</v>
      </c>
      <c r="D3086" s="88">
        <v>27</v>
      </c>
      <c r="E3086" s="37" t="s">
        <v>1335</v>
      </c>
      <c r="F3086" s="37">
        <v>1</v>
      </c>
      <c r="G3086" s="37"/>
      <c r="H3086" s="37"/>
      <c r="I3086" s="37"/>
      <c r="J3086" s="37" t="s">
        <v>87</v>
      </c>
      <c r="K3086" s="37">
        <v>68</v>
      </c>
      <c r="L3086" s="32">
        <f t="shared" si="36"/>
        <v>172.72</v>
      </c>
      <c r="M3086" s="37">
        <v>76</v>
      </c>
      <c r="N3086" s="32">
        <f t="shared" si="37"/>
        <v>193.04</v>
      </c>
      <c r="O3086" s="93">
        <v>1</v>
      </c>
      <c r="P3086" s="89" t="s">
        <v>101</v>
      </c>
      <c r="Q3086" s="90"/>
      <c r="R3086"/>
    </row>
    <row r="3087" spans="1:21" x14ac:dyDescent="0.35">
      <c r="A3087" t="s">
        <v>1204</v>
      </c>
      <c r="B3087" s="94">
        <v>2014</v>
      </c>
      <c r="C3087" s="94">
        <v>5</v>
      </c>
      <c r="D3087" s="94">
        <v>29</v>
      </c>
      <c r="E3087" s="95" t="s">
        <v>117</v>
      </c>
      <c r="F3087" s="95">
        <v>1</v>
      </c>
      <c r="G3087" s="95"/>
      <c r="H3087" s="95"/>
      <c r="I3087" s="95"/>
      <c r="J3087" s="95" t="s">
        <v>86</v>
      </c>
      <c r="K3087" s="95">
        <v>61</v>
      </c>
      <c r="L3087" s="96">
        <f t="shared" si="36"/>
        <v>154.94</v>
      </c>
      <c r="M3087" s="95">
        <v>67</v>
      </c>
      <c r="N3087" s="96">
        <f t="shared" si="37"/>
        <v>170.18</v>
      </c>
      <c r="O3087" s="93">
        <v>1</v>
      </c>
      <c r="P3087" s="89" t="s">
        <v>101</v>
      </c>
      <c r="Q3087" s="98"/>
      <c r="R3087"/>
    </row>
    <row r="3088" spans="1:21" x14ac:dyDescent="0.35">
      <c r="A3088" t="s">
        <v>1204</v>
      </c>
      <c r="B3088" s="94">
        <v>2014</v>
      </c>
      <c r="C3088" s="94">
        <v>5</v>
      </c>
      <c r="D3088" s="94">
        <v>29</v>
      </c>
      <c r="E3088" s="95" t="s">
        <v>94</v>
      </c>
      <c r="F3088" s="95">
        <v>1</v>
      </c>
      <c r="G3088" s="95"/>
      <c r="H3088" s="95"/>
      <c r="I3088" s="95"/>
      <c r="J3088" s="95" t="s">
        <v>87</v>
      </c>
      <c r="K3088" s="95">
        <v>75</v>
      </c>
      <c r="L3088" s="96">
        <f t="shared" si="36"/>
        <v>190.5</v>
      </c>
      <c r="M3088" s="95">
        <v>83</v>
      </c>
      <c r="N3088" s="96">
        <f t="shared" si="37"/>
        <v>210.82</v>
      </c>
      <c r="O3088" s="93">
        <v>1</v>
      </c>
      <c r="P3088" s="89" t="s">
        <v>101</v>
      </c>
      <c r="Q3088" s="98"/>
      <c r="R3088"/>
    </row>
    <row r="3089" spans="1:18" x14ac:dyDescent="0.35">
      <c r="A3089" t="s">
        <v>1204</v>
      </c>
      <c r="B3089" s="94">
        <v>2014</v>
      </c>
      <c r="C3089" s="94">
        <v>5</v>
      </c>
      <c r="D3089" s="94">
        <v>29</v>
      </c>
      <c r="E3089" s="95" t="s">
        <v>94</v>
      </c>
      <c r="F3089" s="95">
        <v>1</v>
      </c>
      <c r="G3089" s="95"/>
      <c r="H3089" s="95"/>
      <c r="I3089" s="95"/>
      <c r="J3089" s="95" t="s">
        <v>87</v>
      </c>
      <c r="K3089" s="95">
        <v>71</v>
      </c>
      <c r="L3089" s="96">
        <f t="shared" si="36"/>
        <v>180.34</v>
      </c>
      <c r="M3089" s="95">
        <v>80</v>
      </c>
      <c r="N3089" s="96">
        <f t="shared" si="37"/>
        <v>203.2</v>
      </c>
      <c r="O3089" s="93">
        <v>1</v>
      </c>
      <c r="P3089" s="89" t="s">
        <v>101</v>
      </c>
      <c r="Q3089" s="98"/>
      <c r="R3089"/>
    </row>
    <row r="3090" spans="1:18" x14ac:dyDescent="0.35">
      <c r="A3090" t="s">
        <v>1204</v>
      </c>
      <c r="B3090" s="94">
        <v>2014</v>
      </c>
      <c r="C3090" s="94">
        <v>5</v>
      </c>
      <c r="D3090" s="94">
        <v>29</v>
      </c>
      <c r="E3090" s="95" t="s">
        <v>94</v>
      </c>
      <c r="F3090" s="95">
        <v>1</v>
      </c>
      <c r="G3090" s="95"/>
      <c r="H3090" s="95">
        <v>124</v>
      </c>
      <c r="I3090" s="95">
        <v>186363</v>
      </c>
      <c r="J3090" s="95" t="s">
        <v>87</v>
      </c>
      <c r="K3090" s="95">
        <v>65</v>
      </c>
      <c r="L3090" s="96">
        <f t="shared" si="36"/>
        <v>165.1</v>
      </c>
      <c r="M3090" s="95">
        <v>73</v>
      </c>
      <c r="N3090" s="96">
        <f t="shared" si="37"/>
        <v>185.42000000000002</v>
      </c>
      <c r="O3090" s="32">
        <v>0</v>
      </c>
      <c r="P3090" s="97" t="s">
        <v>102</v>
      </c>
      <c r="Q3090" s="98"/>
      <c r="R3090"/>
    </row>
    <row r="3091" spans="1:18" x14ac:dyDescent="0.35">
      <c r="A3091" t="s">
        <v>1204</v>
      </c>
      <c r="B3091" s="88">
        <v>2014</v>
      </c>
      <c r="C3091" s="88">
        <v>5</v>
      </c>
      <c r="D3091" s="88">
        <v>30</v>
      </c>
      <c r="E3091" s="37" t="s">
        <v>123</v>
      </c>
      <c r="F3091" s="37">
        <v>1</v>
      </c>
      <c r="G3091" s="37" t="s">
        <v>108</v>
      </c>
      <c r="H3091" s="37">
        <v>157</v>
      </c>
      <c r="I3091" s="37"/>
      <c r="J3091" s="37" t="s">
        <v>86</v>
      </c>
      <c r="K3091" s="37">
        <v>66</v>
      </c>
      <c r="L3091" s="32">
        <f t="shared" si="36"/>
        <v>167.64000000000001</v>
      </c>
      <c r="M3091" s="37">
        <v>74</v>
      </c>
      <c r="N3091" s="32">
        <f t="shared" si="37"/>
        <v>187.96</v>
      </c>
      <c r="O3091" s="93">
        <v>1</v>
      </c>
      <c r="P3091" s="89" t="s">
        <v>101</v>
      </c>
      <c r="Q3091" s="90"/>
      <c r="R3091"/>
    </row>
    <row r="3092" spans="1:18" x14ac:dyDescent="0.35">
      <c r="A3092" t="s">
        <v>1204</v>
      </c>
      <c r="B3092" s="88">
        <v>2014</v>
      </c>
      <c r="C3092" s="88">
        <v>5</v>
      </c>
      <c r="D3092" s="88">
        <v>30</v>
      </c>
      <c r="E3092" s="37" t="s">
        <v>94</v>
      </c>
      <c r="F3092" s="37">
        <v>1</v>
      </c>
      <c r="G3092" s="37" t="s">
        <v>1064</v>
      </c>
      <c r="H3092" s="37">
        <v>474</v>
      </c>
      <c r="I3092" s="37">
        <v>187024</v>
      </c>
      <c r="J3092" s="37" t="s">
        <v>86</v>
      </c>
      <c r="K3092" s="37">
        <v>66</v>
      </c>
      <c r="L3092" s="32">
        <f t="shared" si="36"/>
        <v>167.64000000000001</v>
      </c>
      <c r="M3092" s="37">
        <v>70</v>
      </c>
      <c r="N3092" s="32">
        <f t="shared" si="37"/>
        <v>177.8</v>
      </c>
      <c r="O3092" s="93">
        <v>1</v>
      </c>
      <c r="P3092" s="89" t="s">
        <v>101</v>
      </c>
      <c r="Q3092" s="90"/>
      <c r="R3092"/>
    </row>
    <row r="3093" spans="1:18" x14ac:dyDescent="0.35">
      <c r="A3093" t="s">
        <v>1204</v>
      </c>
      <c r="B3093" s="88">
        <v>2014</v>
      </c>
      <c r="C3093" s="88">
        <v>5</v>
      </c>
      <c r="D3093" s="88">
        <v>30</v>
      </c>
      <c r="E3093" s="37" t="s">
        <v>1335</v>
      </c>
      <c r="F3093" s="37">
        <v>1</v>
      </c>
      <c r="G3093" s="37"/>
      <c r="H3093" s="37">
        <v>123</v>
      </c>
      <c r="I3093" s="37">
        <v>186364</v>
      </c>
      <c r="J3093" s="37" t="s">
        <v>86</v>
      </c>
      <c r="K3093" s="37">
        <v>61</v>
      </c>
      <c r="L3093" s="32">
        <f t="shared" si="36"/>
        <v>154.94</v>
      </c>
      <c r="M3093" s="37">
        <v>66</v>
      </c>
      <c r="N3093" s="32">
        <f t="shared" si="37"/>
        <v>167.64000000000001</v>
      </c>
      <c r="O3093" s="32">
        <v>0</v>
      </c>
      <c r="P3093" s="97" t="s">
        <v>102</v>
      </c>
      <c r="Q3093" s="90"/>
      <c r="R3093"/>
    </row>
    <row r="3094" spans="1:18" x14ac:dyDescent="0.35">
      <c r="A3094" t="s">
        <v>1204</v>
      </c>
      <c r="B3094" s="88">
        <v>2014</v>
      </c>
      <c r="C3094" s="88">
        <v>5</v>
      </c>
      <c r="D3094" s="88">
        <v>30</v>
      </c>
      <c r="E3094" s="37" t="s">
        <v>119</v>
      </c>
      <c r="F3094" s="37">
        <v>1</v>
      </c>
      <c r="G3094" s="37"/>
      <c r="H3094" s="37"/>
      <c r="I3094" s="37"/>
      <c r="J3094" s="37" t="s">
        <v>86</v>
      </c>
      <c r="K3094" s="37">
        <v>67</v>
      </c>
      <c r="L3094" s="32">
        <f t="shared" si="36"/>
        <v>170.18</v>
      </c>
      <c r="M3094" s="37">
        <v>77</v>
      </c>
      <c r="N3094" s="32">
        <f t="shared" si="37"/>
        <v>195.58</v>
      </c>
      <c r="O3094" s="93">
        <v>1</v>
      </c>
      <c r="P3094" s="89" t="s">
        <v>101</v>
      </c>
      <c r="Q3094" s="90"/>
      <c r="R3094"/>
    </row>
    <row r="3095" spans="1:18" x14ac:dyDescent="0.35">
      <c r="A3095" t="s">
        <v>1204</v>
      </c>
      <c r="B3095" s="88">
        <v>2014</v>
      </c>
      <c r="C3095" s="88">
        <v>5</v>
      </c>
      <c r="D3095" s="88">
        <v>30</v>
      </c>
      <c r="E3095" s="37" t="s">
        <v>123</v>
      </c>
      <c r="F3095" s="37">
        <v>1</v>
      </c>
      <c r="G3095" s="37" t="s">
        <v>1118</v>
      </c>
      <c r="H3095" s="37">
        <v>6091</v>
      </c>
      <c r="I3095" s="37"/>
      <c r="J3095" s="37" t="s">
        <v>87</v>
      </c>
      <c r="K3095" s="37">
        <v>72</v>
      </c>
      <c r="L3095" s="32">
        <f t="shared" si="36"/>
        <v>182.88</v>
      </c>
      <c r="M3095" s="37">
        <v>79</v>
      </c>
      <c r="N3095" s="32">
        <f t="shared" si="37"/>
        <v>200.66</v>
      </c>
      <c r="O3095" s="93">
        <v>1</v>
      </c>
      <c r="P3095" s="89" t="s">
        <v>101</v>
      </c>
      <c r="Q3095" s="90"/>
      <c r="R3095"/>
    </row>
    <row r="3096" spans="1:18" x14ac:dyDescent="0.35">
      <c r="A3096" t="s">
        <v>1204</v>
      </c>
      <c r="B3096" s="88">
        <v>2014</v>
      </c>
      <c r="C3096" s="88">
        <v>5</v>
      </c>
      <c r="D3096" s="88">
        <v>31</v>
      </c>
      <c r="E3096" s="37" t="s">
        <v>94</v>
      </c>
      <c r="F3096" s="37">
        <v>1</v>
      </c>
      <c r="G3096" s="37"/>
      <c r="H3096" s="37"/>
      <c r="I3096" s="37"/>
      <c r="J3096" s="37" t="s">
        <v>86</v>
      </c>
      <c r="K3096" s="37">
        <v>66</v>
      </c>
      <c r="L3096" s="32">
        <f t="shared" si="36"/>
        <v>167.64000000000001</v>
      </c>
      <c r="M3096" s="37">
        <v>75</v>
      </c>
      <c r="N3096" s="32">
        <f t="shared" si="37"/>
        <v>190.5</v>
      </c>
      <c r="O3096" s="93">
        <v>1</v>
      </c>
      <c r="P3096" s="89" t="s">
        <v>101</v>
      </c>
      <c r="Q3096" s="90"/>
      <c r="R3096"/>
    </row>
    <row r="3097" spans="1:18" x14ac:dyDescent="0.35">
      <c r="A3097" t="s">
        <v>1204</v>
      </c>
      <c r="B3097" s="88">
        <v>2014</v>
      </c>
      <c r="C3097" s="88">
        <v>5</v>
      </c>
      <c r="D3097" s="88">
        <v>31</v>
      </c>
      <c r="E3097" s="37" t="s">
        <v>1167</v>
      </c>
      <c r="F3097" s="37">
        <v>1</v>
      </c>
      <c r="G3097" s="37"/>
      <c r="H3097" s="37"/>
      <c r="I3097" s="37"/>
      <c r="J3097" s="37" t="s">
        <v>86</v>
      </c>
      <c r="K3097" s="37">
        <v>58</v>
      </c>
      <c r="L3097" s="32">
        <f t="shared" si="36"/>
        <v>147.32</v>
      </c>
      <c r="M3097" s="37">
        <v>66</v>
      </c>
      <c r="N3097" s="32">
        <f t="shared" si="37"/>
        <v>167.64000000000001</v>
      </c>
      <c r="O3097" s="93">
        <v>1</v>
      </c>
      <c r="P3097" s="89" t="s">
        <v>101</v>
      </c>
      <c r="Q3097" s="90"/>
      <c r="R3097"/>
    </row>
    <row r="3098" spans="1:18" x14ac:dyDescent="0.35">
      <c r="A3098" t="s">
        <v>1204</v>
      </c>
      <c r="B3098" s="88">
        <v>2014</v>
      </c>
      <c r="C3098" s="88">
        <v>5</v>
      </c>
      <c r="D3098" s="88">
        <v>31</v>
      </c>
      <c r="E3098" s="37" t="s">
        <v>1335</v>
      </c>
      <c r="F3098" s="37">
        <v>1</v>
      </c>
      <c r="G3098" s="37"/>
      <c r="H3098" s="37">
        <v>120</v>
      </c>
      <c r="I3098" s="37">
        <v>186365</v>
      </c>
      <c r="J3098" s="37" t="s">
        <v>86</v>
      </c>
      <c r="K3098" s="37">
        <v>58</v>
      </c>
      <c r="L3098" s="32">
        <f t="shared" si="36"/>
        <v>147.32</v>
      </c>
      <c r="M3098" s="37">
        <v>63</v>
      </c>
      <c r="N3098" s="32">
        <f t="shared" si="37"/>
        <v>160.02000000000001</v>
      </c>
      <c r="O3098" s="32">
        <v>0</v>
      </c>
      <c r="P3098" s="97" t="s">
        <v>102</v>
      </c>
      <c r="Q3098" s="90"/>
      <c r="R3098"/>
    </row>
    <row r="3099" spans="1:18" x14ac:dyDescent="0.35">
      <c r="A3099" t="s">
        <v>1204</v>
      </c>
      <c r="B3099" s="88">
        <v>2014</v>
      </c>
      <c r="C3099" s="88">
        <v>6</v>
      </c>
      <c r="D3099" s="88">
        <v>26</v>
      </c>
      <c r="E3099" s="37" t="s">
        <v>123</v>
      </c>
      <c r="F3099" s="37">
        <v>1</v>
      </c>
      <c r="G3099" s="37"/>
      <c r="H3099" s="37">
        <v>118</v>
      </c>
      <c r="I3099" s="37">
        <v>186366</v>
      </c>
      <c r="J3099" s="37" t="s">
        <v>87</v>
      </c>
      <c r="K3099" s="37">
        <v>73</v>
      </c>
      <c r="L3099" s="32">
        <f t="shared" si="36"/>
        <v>185.42000000000002</v>
      </c>
      <c r="M3099" s="37">
        <v>81</v>
      </c>
      <c r="N3099" s="32">
        <f t="shared" si="37"/>
        <v>205.74</v>
      </c>
      <c r="O3099" s="32">
        <v>0</v>
      </c>
      <c r="P3099" s="97" t="s">
        <v>102</v>
      </c>
      <c r="Q3099" s="90"/>
      <c r="R3099"/>
    </row>
    <row r="3100" spans="1:18" x14ac:dyDescent="0.35">
      <c r="A3100" t="s">
        <v>1204</v>
      </c>
      <c r="B3100" s="88">
        <v>2014</v>
      </c>
      <c r="C3100" s="88">
        <v>6</v>
      </c>
      <c r="D3100" s="88">
        <v>26</v>
      </c>
      <c r="E3100" s="37" t="s">
        <v>123</v>
      </c>
      <c r="F3100" s="37">
        <v>1</v>
      </c>
      <c r="G3100" s="37"/>
      <c r="H3100" s="37">
        <v>117</v>
      </c>
      <c r="I3100" s="37">
        <v>186367</v>
      </c>
      <c r="J3100" s="37" t="s">
        <v>86</v>
      </c>
      <c r="K3100" s="37">
        <v>58</v>
      </c>
      <c r="L3100" s="32">
        <f t="shared" si="36"/>
        <v>147.32</v>
      </c>
      <c r="M3100" s="37">
        <v>67</v>
      </c>
      <c r="N3100" s="32">
        <f t="shared" si="37"/>
        <v>170.18</v>
      </c>
      <c r="O3100" s="32">
        <v>0</v>
      </c>
      <c r="P3100" s="97" t="s">
        <v>102</v>
      </c>
      <c r="Q3100" s="90"/>
      <c r="R3100"/>
    </row>
    <row r="3101" spans="1:18" x14ac:dyDescent="0.35">
      <c r="A3101" t="s">
        <v>1204</v>
      </c>
      <c r="B3101" s="88">
        <v>2014</v>
      </c>
      <c r="C3101" s="88">
        <v>6</v>
      </c>
      <c r="D3101" s="88">
        <v>26</v>
      </c>
      <c r="E3101" s="37" t="s">
        <v>1167</v>
      </c>
      <c r="F3101" s="37">
        <v>1</v>
      </c>
      <c r="G3101" s="37"/>
      <c r="H3101" s="37">
        <v>116</v>
      </c>
      <c r="I3101" s="37">
        <v>186368</v>
      </c>
      <c r="J3101" s="37" t="s">
        <v>87</v>
      </c>
      <c r="K3101" s="37">
        <v>71</v>
      </c>
      <c r="L3101" s="32">
        <f t="shared" si="36"/>
        <v>180.34</v>
      </c>
      <c r="M3101" s="37">
        <v>79</v>
      </c>
      <c r="N3101" s="32">
        <f t="shared" si="37"/>
        <v>200.66</v>
      </c>
      <c r="O3101" s="32">
        <v>0</v>
      </c>
      <c r="P3101" s="97" t="s">
        <v>102</v>
      </c>
      <c r="Q3101" s="90"/>
      <c r="R3101"/>
    </row>
    <row r="3102" spans="1:18" x14ac:dyDescent="0.35">
      <c r="A3102" t="s">
        <v>1204</v>
      </c>
      <c r="B3102" s="88">
        <v>2014</v>
      </c>
      <c r="C3102" s="88">
        <v>6</v>
      </c>
      <c r="D3102" s="88">
        <v>26</v>
      </c>
      <c r="E3102" s="37" t="s">
        <v>1167</v>
      </c>
      <c r="F3102" s="37">
        <v>1</v>
      </c>
      <c r="G3102" s="37"/>
      <c r="H3102" s="37">
        <v>114</v>
      </c>
      <c r="I3102" s="37">
        <v>186369</v>
      </c>
      <c r="J3102" s="37" t="s">
        <v>86</v>
      </c>
      <c r="K3102" s="37">
        <v>64</v>
      </c>
      <c r="L3102" s="32">
        <f t="shared" si="36"/>
        <v>162.56</v>
      </c>
      <c r="M3102" s="37">
        <v>72</v>
      </c>
      <c r="N3102" s="32">
        <f t="shared" si="37"/>
        <v>182.88</v>
      </c>
      <c r="O3102" s="32">
        <v>0</v>
      </c>
      <c r="P3102" s="97" t="s">
        <v>102</v>
      </c>
      <c r="Q3102" s="90"/>
      <c r="R3102"/>
    </row>
    <row r="3103" spans="1:18" x14ac:dyDescent="0.35">
      <c r="A3103" t="s">
        <v>1204</v>
      </c>
      <c r="B3103" s="88">
        <v>2014</v>
      </c>
      <c r="C3103" s="88">
        <v>6</v>
      </c>
      <c r="D3103" s="88">
        <v>26</v>
      </c>
      <c r="E3103" s="37" t="s">
        <v>1335</v>
      </c>
      <c r="F3103" s="37">
        <v>1</v>
      </c>
      <c r="G3103" s="37"/>
      <c r="H3103" s="37">
        <v>109</v>
      </c>
      <c r="I3103" s="37">
        <v>186370</v>
      </c>
      <c r="J3103" s="37" t="s">
        <v>87</v>
      </c>
      <c r="K3103" s="37">
        <v>74</v>
      </c>
      <c r="L3103" s="32">
        <f t="shared" si="36"/>
        <v>187.96</v>
      </c>
      <c r="M3103" s="37">
        <v>83</v>
      </c>
      <c r="N3103" s="32">
        <f t="shared" si="37"/>
        <v>210.82</v>
      </c>
      <c r="O3103" s="32">
        <v>0</v>
      </c>
      <c r="P3103" s="97" t="s">
        <v>102</v>
      </c>
      <c r="Q3103" s="90" t="s">
        <v>1337</v>
      </c>
      <c r="R3103"/>
    </row>
    <row r="3104" spans="1:18" x14ac:dyDescent="0.35">
      <c r="A3104" t="s">
        <v>1204</v>
      </c>
      <c r="B3104" s="88">
        <v>2014</v>
      </c>
      <c r="C3104" s="88">
        <v>6</v>
      </c>
      <c r="D3104" s="88">
        <v>26</v>
      </c>
      <c r="E3104" s="37" t="s">
        <v>1335</v>
      </c>
      <c r="F3104" s="37">
        <v>1</v>
      </c>
      <c r="G3104" s="37"/>
      <c r="H3104" s="37">
        <v>103</v>
      </c>
      <c r="I3104" s="37">
        <v>186371</v>
      </c>
      <c r="J3104" s="37" t="s">
        <v>86</v>
      </c>
      <c r="K3104" s="37">
        <v>69</v>
      </c>
      <c r="L3104" s="32">
        <f t="shared" si="36"/>
        <v>175.26</v>
      </c>
      <c r="M3104" s="37">
        <v>77</v>
      </c>
      <c r="N3104" s="32">
        <f t="shared" si="37"/>
        <v>195.58</v>
      </c>
      <c r="O3104" s="32">
        <v>0</v>
      </c>
      <c r="P3104" s="97" t="s">
        <v>102</v>
      </c>
      <c r="Q3104" s="90" t="s">
        <v>1338</v>
      </c>
      <c r="R3104"/>
    </row>
    <row r="3105" spans="1:18" x14ac:dyDescent="0.35">
      <c r="A3105" t="s">
        <v>1204</v>
      </c>
      <c r="B3105" s="88">
        <v>2014</v>
      </c>
      <c r="C3105" s="88">
        <v>6</v>
      </c>
      <c r="D3105" s="88">
        <v>26</v>
      </c>
      <c r="E3105" s="37" t="s">
        <v>119</v>
      </c>
      <c r="F3105" s="37">
        <v>1</v>
      </c>
      <c r="G3105" s="37"/>
      <c r="H3105" s="37">
        <v>102</v>
      </c>
      <c r="I3105" s="37">
        <v>186372</v>
      </c>
      <c r="J3105" s="37" t="s">
        <v>87</v>
      </c>
      <c r="K3105" s="37">
        <v>69</v>
      </c>
      <c r="L3105" s="32">
        <f t="shared" si="36"/>
        <v>175.26</v>
      </c>
      <c r="M3105" s="37">
        <v>79</v>
      </c>
      <c r="N3105" s="32">
        <f t="shared" si="37"/>
        <v>200.66</v>
      </c>
      <c r="O3105" s="32">
        <v>0</v>
      </c>
      <c r="P3105" s="97" t="s">
        <v>102</v>
      </c>
      <c r="Q3105" s="90" t="s">
        <v>1340</v>
      </c>
      <c r="R3105"/>
    </row>
    <row r="3106" spans="1:18" x14ac:dyDescent="0.35">
      <c r="A3106" t="s">
        <v>1204</v>
      </c>
      <c r="B3106" s="88">
        <v>2014</v>
      </c>
      <c r="C3106" s="88">
        <v>6</v>
      </c>
      <c r="D3106" s="88">
        <v>26</v>
      </c>
      <c r="E3106" s="37" t="s">
        <v>119</v>
      </c>
      <c r="F3106" s="37">
        <v>1</v>
      </c>
      <c r="G3106" s="37"/>
      <c r="H3106" s="37">
        <v>145</v>
      </c>
      <c r="I3106" s="37">
        <v>186374</v>
      </c>
      <c r="J3106" s="37" t="s">
        <v>87</v>
      </c>
      <c r="K3106" s="37">
        <v>65</v>
      </c>
      <c r="L3106" s="32">
        <f t="shared" si="36"/>
        <v>165.1</v>
      </c>
      <c r="M3106" s="37">
        <v>72</v>
      </c>
      <c r="N3106" s="32">
        <f t="shared" si="37"/>
        <v>182.88</v>
      </c>
      <c r="O3106" s="32">
        <v>0</v>
      </c>
      <c r="P3106" s="97" t="s">
        <v>102</v>
      </c>
      <c r="Q3106" s="90" t="s">
        <v>1341</v>
      </c>
      <c r="R3106"/>
    </row>
    <row r="3107" spans="1:18" x14ac:dyDescent="0.35">
      <c r="A3107" t="s">
        <v>1204</v>
      </c>
      <c r="B3107" s="88">
        <v>2014</v>
      </c>
      <c r="C3107" s="88">
        <v>6</v>
      </c>
      <c r="D3107" s="88">
        <v>26</v>
      </c>
      <c r="E3107" s="37" t="s">
        <v>119</v>
      </c>
      <c r="F3107" s="37">
        <v>1</v>
      </c>
      <c r="G3107" s="37" t="s">
        <v>108</v>
      </c>
      <c r="H3107" s="37">
        <v>892</v>
      </c>
      <c r="I3107" s="37">
        <v>186373</v>
      </c>
      <c r="J3107" s="37" t="s">
        <v>86</v>
      </c>
      <c r="K3107" s="37">
        <v>58</v>
      </c>
      <c r="L3107" s="32">
        <f t="shared" si="36"/>
        <v>147.32</v>
      </c>
      <c r="M3107" s="37">
        <v>65</v>
      </c>
      <c r="N3107" s="32">
        <f t="shared" si="37"/>
        <v>165.1</v>
      </c>
      <c r="O3107" s="32">
        <v>0</v>
      </c>
      <c r="P3107" s="97" t="s">
        <v>102</v>
      </c>
      <c r="Q3107" s="90" t="s">
        <v>1342</v>
      </c>
      <c r="R3107"/>
    </row>
    <row r="3108" spans="1:18" x14ac:dyDescent="0.35">
      <c r="A3108" t="s">
        <v>1204</v>
      </c>
      <c r="B3108" s="88">
        <v>2014</v>
      </c>
      <c r="C3108" s="88">
        <v>6</v>
      </c>
      <c r="D3108" s="88">
        <v>27</v>
      </c>
      <c r="E3108" s="37" t="s">
        <v>123</v>
      </c>
      <c r="F3108" s="37">
        <v>1</v>
      </c>
      <c r="G3108" s="37"/>
      <c r="H3108" s="37">
        <v>66</v>
      </c>
      <c r="I3108" s="37">
        <v>186334</v>
      </c>
      <c r="J3108" s="37" t="s">
        <v>87</v>
      </c>
      <c r="K3108" s="37">
        <v>71</v>
      </c>
      <c r="L3108" s="32">
        <f t="shared" si="36"/>
        <v>180.34</v>
      </c>
      <c r="M3108" s="37">
        <v>80</v>
      </c>
      <c r="N3108" s="32">
        <f t="shared" si="37"/>
        <v>203.2</v>
      </c>
      <c r="O3108" s="32">
        <v>0</v>
      </c>
      <c r="P3108" s="97" t="s">
        <v>102</v>
      </c>
      <c r="Q3108" s="90" t="s">
        <v>1343</v>
      </c>
      <c r="R3108"/>
    </row>
    <row r="3109" spans="1:18" x14ac:dyDescent="0.35">
      <c r="A3109" t="s">
        <v>1204</v>
      </c>
      <c r="B3109" s="88">
        <v>2014</v>
      </c>
      <c r="C3109" s="88">
        <v>6</v>
      </c>
      <c r="D3109" s="88">
        <v>27</v>
      </c>
      <c r="E3109" s="37" t="s">
        <v>123</v>
      </c>
      <c r="F3109" s="37">
        <v>1</v>
      </c>
      <c r="G3109" s="37"/>
      <c r="H3109" s="37">
        <v>142</v>
      </c>
      <c r="I3109" s="37">
        <v>186375</v>
      </c>
      <c r="J3109" s="37" t="s">
        <v>87</v>
      </c>
      <c r="K3109" s="37">
        <v>69</v>
      </c>
      <c r="L3109" s="32">
        <f t="shared" si="36"/>
        <v>175.26</v>
      </c>
      <c r="M3109" s="37">
        <v>78</v>
      </c>
      <c r="N3109" s="32">
        <f t="shared" si="37"/>
        <v>198.12</v>
      </c>
      <c r="O3109" s="32">
        <v>0</v>
      </c>
      <c r="P3109" s="97" t="s">
        <v>102</v>
      </c>
      <c r="Q3109" s="90"/>
    </row>
    <row r="3110" spans="1:18" x14ac:dyDescent="0.35">
      <c r="A3110" t="s">
        <v>1204</v>
      </c>
      <c r="B3110" s="88">
        <v>2014</v>
      </c>
      <c r="C3110" s="88">
        <v>6</v>
      </c>
      <c r="D3110" s="88">
        <v>27</v>
      </c>
      <c r="E3110" s="37" t="s">
        <v>1167</v>
      </c>
      <c r="F3110" s="37">
        <v>1</v>
      </c>
      <c r="G3110" s="37" t="s">
        <v>1228</v>
      </c>
      <c r="H3110" s="37">
        <v>3111</v>
      </c>
      <c r="I3110" s="37" t="s">
        <v>1344</v>
      </c>
      <c r="J3110" s="37" t="s">
        <v>86</v>
      </c>
      <c r="K3110" s="37">
        <v>58</v>
      </c>
      <c r="L3110" s="32">
        <f t="shared" si="36"/>
        <v>147.32</v>
      </c>
      <c r="M3110" s="37">
        <v>66</v>
      </c>
      <c r="N3110" s="32">
        <f t="shared" si="37"/>
        <v>167.64000000000001</v>
      </c>
      <c r="O3110" s="32">
        <v>0</v>
      </c>
      <c r="P3110" s="97" t="s">
        <v>102</v>
      </c>
      <c r="Q3110" s="90" t="s">
        <v>1345</v>
      </c>
    </row>
    <row r="3111" spans="1:18" x14ac:dyDescent="0.35">
      <c r="A3111" t="s">
        <v>1204</v>
      </c>
      <c r="B3111" s="88">
        <v>2014</v>
      </c>
      <c r="C3111" s="88">
        <v>6</v>
      </c>
      <c r="D3111" s="88">
        <v>27</v>
      </c>
      <c r="E3111" s="37" t="s">
        <v>1167</v>
      </c>
      <c r="F3111" s="37">
        <v>1</v>
      </c>
      <c r="G3111" s="37"/>
      <c r="H3111" s="37">
        <v>136</v>
      </c>
      <c r="I3111" s="37">
        <v>186376</v>
      </c>
      <c r="J3111" s="37" t="s">
        <v>87</v>
      </c>
      <c r="K3111" s="37">
        <v>67</v>
      </c>
      <c r="L3111" s="32">
        <f t="shared" si="36"/>
        <v>170.18</v>
      </c>
      <c r="M3111" s="37">
        <v>75</v>
      </c>
      <c r="N3111" s="32">
        <f t="shared" si="37"/>
        <v>190.5</v>
      </c>
      <c r="O3111" s="32">
        <v>0</v>
      </c>
      <c r="P3111" s="97" t="s">
        <v>102</v>
      </c>
      <c r="Q3111" s="90"/>
    </row>
    <row r="3112" spans="1:18" x14ac:dyDescent="0.35">
      <c r="A3112" t="s">
        <v>1204</v>
      </c>
      <c r="B3112" s="88">
        <v>2014</v>
      </c>
      <c r="C3112" s="88">
        <v>6</v>
      </c>
      <c r="D3112" s="88">
        <v>27</v>
      </c>
      <c r="E3112" s="37" t="s">
        <v>1167</v>
      </c>
      <c r="F3112" s="37">
        <v>1</v>
      </c>
      <c r="G3112" s="37"/>
      <c r="H3112" s="37">
        <v>132</v>
      </c>
      <c r="I3112" s="37">
        <v>186377</v>
      </c>
      <c r="J3112" s="37" t="s">
        <v>86</v>
      </c>
      <c r="K3112" s="37">
        <v>66</v>
      </c>
      <c r="L3112" s="32">
        <f t="shared" si="36"/>
        <v>167.64000000000001</v>
      </c>
      <c r="M3112" s="37">
        <v>74</v>
      </c>
      <c r="N3112" s="32">
        <f t="shared" si="37"/>
        <v>187.96</v>
      </c>
      <c r="O3112" s="32">
        <v>0</v>
      </c>
      <c r="P3112" s="97" t="s">
        <v>102</v>
      </c>
      <c r="Q3112" s="90"/>
    </row>
    <row r="3113" spans="1:18" x14ac:dyDescent="0.35">
      <c r="A3113" t="s">
        <v>1204</v>
      </c>
      <c r="B3113" s="88">
        <v>2014</v>
      </c>
      <c r="C3113" s="88">
        <v>6</v>
      </c>
      <c r="D3113" s="88">
        <v>27</v>
      </c>
      <c r="E3113" s="37" t="s">
        <v>1335</v>
      </c>
      <c r="F3113" s="37">
        <v>1</v>
      </c>
      <c r="G3113" s="37"/>
      <c r="H3113" s="37">
        <v>128</v>
      </c>
      <c r="I3113" s="37">
        <v>186378</v>
      </c>
      <c r="J3113" s="37" t="s">
        <v>87</v>
      </c>
      <c r="K3113" s="37">
        <v>70</v>
      </c>
      <c r="L3113" s="32">
        <f t="shared" si="36"/>
        <v>177.8</v>
      </c>
      <c r="M3113" s="37">
        <v>79</v>
      </c>
      <c r="N3113" s="32">
        <f t="shared" si="37"/>
        <v>200.66</v>
      </c>
      <c r="O3113" s="32">
        <v>0</v>
      </c>
      <c r="P3113" s="97" t="s">
        <v>102</v>
      </c>
      <c r="Q3113" s="90" t="s">
        <v>1346</v>
      </c>
    </row>
    <row r="3114" spans="1:18" x14ac:dyDescent="0.35">
      <c r="A3114" t="s">
        <v>1204</v>
      </c>
      <c r="B3114" s="88">
        <v>2014</v>
      </c>
      <c r="C3114" s="88">
        <v>6</v>
      </c>
      <c r="D3114" s="88">
        <v>27</v>
      </c>
      <c r="E3114" s="37" t="s">
        <v>1335</v>
      </c>
      <c r="F3114" s="37">
        <v>1</v>
      </c>
      <c r="G3114" s="37"/>
      <c r="H3114" s="37">
        <v>202</v>
      </c>
      <c r="I3114" s="37">
        <v>186379</v>
      </c>
      <c r="J3114" s="37" t="s">
        <v>87</v>
      </c>
      <c r="K3114" s="37">
        <v>75</v>
      </c>
      <c r="L3114" s="32">
        <f t="shared" si="36"/>
        <v>190.5</v>
      </c>
      <c r="M3114" s="37">
        <v>85</v>
      </c>
      <c r="N3114" s="32">
        <f t="shared" si="37"/>
        <v>215.9</v>
      </c>
      <c r="O3114" s="32">
        <v>0</v>
      </c>
      <c r="P3114" s="97" t="s">
        <v>102</v>
      </c>
      <c r="Q3114" s="90" t="s">
        <v>264</v>
      </c>
    </row>
    <row r="3115" spans="1:18" x14ac:dyDescent="0.35">
      <c r="A3115" t="s">
        <v>1204</v>
      </c>
      <c r="B3115" s="88">
        <v>2014</v>
      </c>
      <c r="C3115" s="88">
        <v>6</v>
      </c>
      <c r="D3115" s="88">
        <v>27</v>
      </c>
      <c r="E3115" s="37" t="s">
        <v>1335</v>
      </c>
      <c r="F3115" s="37">
        <v>1</v>
      </c>
      <c r="G3115" s="37"/>
      <c r="H3115" s="37">
        <v>212</v>
      </c>
      <c r="I3115" s="37">
        <v>186380</v>
      </c>
      <c r="J3115" s="37" t="s">
        <v>87</v>
      </c>
      <c r="K3115" s="37">
        <v>72</v>
      </c>
      <c r="L3115" s="32">
        <f t="shared" si="36"/>
        <v>182.88</v>
      </c>
      <c r="M3115" s="37">
        <v>83</v>
      </c>
      <c r="N3115" s="32">
        <f t="shared" si="37"/>
        <v>210.82</v>
      </c>
      <c r="O3115" s="32">
        <v>0</v>
      </c>
      <c r="P3115" s="97" t="s">
        <v>102</v>
      </c>
      <c r="Q3115" s="90" t="s">
        <v>264</v>
      </c>
    </row>
    <row r="3116" spans="1:18" x14ac:dyDescent="0.35">
      <c r="A3116" t="s">
        <v>1204</v>
      </c>
      <c r="B3116" s="88">
        <v>2014</v>
      </c>
      <c r="C3116" s="88">
        <v>6</v>
      </c>
      <c r="D3116" s="88">
        <v>27</v>
      </c>
      <c r="E3116" s="37" t="s">
        <v>119</v>
      </c>
      <c r="F3116" s="37">
        <v>1</v>
      </c>
      <c r="G3116" s="37"/>
      <c r="H3116" s="37">
        <v>213</v>
      </c>
      <c r="I3116" s="37">
        <v>186381</v>
      </c>
      <c r="J3116" s="37" t="s">
        <v>86</v>
      </c>
      <c r="K3116" s="37">
        <v>52</v>
      </c>
      <c r="L3116" s="32">
        <f t="shared" si="36"/>
        <v>132.08000000000001</v>
      </c>
      <c r="M3116" s="37">
        <v>59</v>
      </c>
      <c r="N3116" s="32">
        <f t="shared" si="37"/>
        <v>149.86000000000001</v>
      </c>
      <c r="O3116" s="32">
        <v>0</v>
      </c>
      <c r="P3116" s="97" t="s">
        <v>102</v>
      </c>
      <c r="Q3116" s="90" t="s">
        <v>1347</v>
      </c>
    </row>
    <row r="3117" spans="1:18" x14ac:dyDescent="0.35">
      <c r="A3117" t="s">
        <v>1204</v>
      </c>
      <c r="B3117" s="88">
        <v>2014</v>
      </c>
      <c r="C3117" s="88">
        <v>6</v>
      </c>
      <c r="D3117" s="88">
        <v>27</v>
      </c>
      <c r="E3117" s="37" t="s">
        <v>119</v>
      </c>
      <c r="F3117" s="37">
        <v>1</v>
      </c>
      <c r="G3117" s="37"/>
      <c r="H3117" s="37">
        <v>217</v>
      </c>
      <c r="I3117" s="37">
        <v>186382</v>
      </c>
      <c r="J3117" s="37" t="s">
        <v>90</v>
      </c>
      <c r="K3117" s="37">
        <v>46</v>
      </c>
      <c r="L3117" s="32">
        <f t="shared" si="36"/>
        <v>116.84</v>
      </c>
      <c r="M3117" s="37">
        <v>52</v>
      </c>
      <c r="N3117" s="32">
        <f t="shared" si="37"/>
        <v>132.08000000000001</v>
      </c>
      <c r="O3117" s="32">
        <v>0</v>
      </c>
      <c r="P3117" s="97" t="s">
        <v>102</v>
      </c>
      <c r="Q3117" s="90"/>
    </row>
    <row r="3118" spans="1:18" x14ac:dyDescent="0.35">
      <c r="A3118" t="s">
        <v>1204</v>
      </c>
      <c r="B3118" s="88">
        <v>2014</v>
      </c>
      <c r="C3118" s="88">
        <v>6</v>
      </c>
      <c r="D3118" s="88">
        <v>27</v>
      </c>
      <c r="E3118" s="37" t="s">
        <v>119</v>
      </c>
      <c r="F3118" s="37">
        <v>1</v>
      </c>
      <c r="G3118" s="37"/>
      <c r="H3118" s="37">
        <v>145</v>
      </c>
      <c r="I3118" s="37">
        <v>186374</v>
      </c>
      <c r="J3118" s="37" t="s">
        <v>87</v>
      </c>
      <c r="K3118" s="37">
        <v>65</v>
      </c>
      <c r="L3118" s="32">
        <f t="shared" si="36"/>
        <v>165.1</v>
      </c>
      <c r="M3118" s="37">
        <v>72</v>
      </c>
      <c r="N3118" s="32">
        <f t="shared" si="37"/>
        <v>182.88</v>
      </c>
      <c r="O3118" s="32">
        <v>0</v>
      </c>
      <c r="P3118" s="97" t="s">
        <v>102</v>
      </c>
      <c r="Q3118" s="90" t="s">
        <v>1348</v>
      </c>
    </row>
    <row r="3119" spans="1:18" x14ac:dyDescent="0.35">
      <c r="A3119" t="s">
        <v>1204</v>
      </c>
      <c r="B3119" s="88">
        <v>2014</v>
      </c>
      <c r="C3119" s="88">
        <v>6</v>
      </c>
      <c r="D3119" s="88">
        <v>28</v>
      </c>
      <c r="E3119" s="37" t="s">
        <v>117</v>
      </c>
      <c r="F3119" s="37">
        <v>1</v>
      </c>
      <c r="G3119" s="37"/>
      <c r="H3119" s="37">
        <v>227</v>
      </c>
      <c r="I3119" s="37">
        <v>186383</v>
      </c>
      <c r="J3119" s="37" t="s">
        <v>87</v>
      </c>
      <c r="K3119" s="37">
        <v>81</v>
      </c>
      <c r="L3119" s="32">
        <f t="shared" si="36"/>
        <v>205.74</v>
      </c>
      <c r="M3119" s="37">
        <v>89</v>
      </c>
      <c r="N3119" s="32">
        <f t="shared" si="37"/>
        <v>226.06</v>
      </c>
      <c r="O3119" s="32">
        <v>0</v>
      </c>
      <c r="P3119" s="97" t="s">
        <v>102</v>
      </c>
      <c r="Q3119" s="90" t="s">
        <v>264</v>
      </c>
    </row>
    <row r="3120" spans="1:18" x14ac:dyDescent="0.35">
      <c r="A3120" t="s">
        <v>1204</v>
      </c>
      <c r="B3120" s="88">
        <v>2014</v>
      </c>
      <c r="C3120" s="88">
        <v>6</v>
      </c>
      <c r="D3120" s="88">
        <v>28</v>
      </c>
      <c r="E3120" s="37" t="s">
        <v>117</v>
      </c>
      <c r="F3120" s="37">
        <v>1</v>
      </c>
      <c r="G3120" s="37"/>
      <c r="H3120" s="37">
        <v>228</v>
      </c>
      <c r="I3120" s="37"/>
      <c r="J3120" s="37" t="s">
        <v>87</v>
      </c>
      <c r="K3120" s="37">
        <v>69</v>
      </c>
      <c r="L3120" s="32">
        <f t="shared" si="36"/>
        <v>175.26</v>
      </c>
      <c r="M3120" s="37">
        <v>77</v>
      </c>
      <c r="N3120" s="32">
        <f t="shared" si="37"/>
        <v>195.58</v>
      </c>
      <c r="O3120" s="96">
        <v>1</v>
      </c>
      <c r="P3120" s="89" t="s">
        <v>107</v>
      </c>
      <c r="Q3120" s="90" t="s">
        <v>1349</v>
      </c>
    </row>
    <row r="3121" spans="1:17" x14ac:dyDescent="0.35">
      <c r="A3121" t="s">
        <v>1204</v>
      </c>
      <c r="B3121" s="88">
        <v>2014</v>
      </c>
      <c r="C3121" s="88">
        <v>6</v>
      </c>
      <c r="D3121" s="88">
        <v>28</v>
      </c>
      <c r="E3121" s="37" t="s">
        <v>117</v>
      </c>
      <c r="F3121" s="37">
        <v>1</v>
      </c>
      <c r="G3121" s="37"/>
      <c r="H3121" s="37">
        <v>248</v>
      </c>
      <c r="I3121" s="37">
        <v>186385</v>
      </c>
      <c r="J3121" s="37" t="s">
        <v>86</v>
      </c>
      <c r="K3121" s="37">
        <v>62</v>
      </c>
      <c r="L3121" s="32">
        <f t="shared" si="36"/>
        <v>157.47999999999999</v>
      </c>
      <c r="M3121" s="37">
        <v>71</v>
      </c>
      <c r="N3121" s="32">
        <f t="shared" si="37"/>
        <v>180.34</v>
      </c>
      <c r="O3121" s="32">
        <v>0</v>
      </c>
      <c r="P3121" s="97" t="s">
        <v>102</v>
      </c>
      <c r="Q3121" s="90"/>
    </row>
    <row r="3122" spans="1:17" x14ac:dyDescent="0.35">
      <c r="A3122" t="s">
        <v>1204</v>
      </c>
      <c r="B3122" s="88">
        <v>2014</v>
      </c>
      <c r="C3122" s="88">
        <v>6</v>
      </c>
      <c r="D3122" s="88">
        <v>28</v>
      </c>
      <c r="E3122" s="37" t="s">
        <v>117</v>
      </c>
      <c r="F3122" s="37">
        <v>1</v>
      </c>
      <c r="G3122" s="37"/>
      <c r="H3122" s="37">
        <v>249</v>
      </c>
      <c r="I3122" s="37">
        <v>186384</v>
      </c>
      <c r="J3122" s="37" t="s">
        <v>86</v>
      </c>
      <c r="K3122" s="37">
        <v>62</v>
      </c>
      <c r="L3122" s="32">
        <f t="shared" si="36"/>
        <v>157.47999999999999</v>
      </c>
      <c r="M3122" s="37">
        <v>71</v>
      </c>
      <c r="N3122" s="32">
        <f t="shared" si="37"/>
        <v>180.34</v>
      </c>
      <c r="O3122" s="32">
        <v>0</v>
      </c>
      <c r="P3122" s="97" t="s">
        <v>102</v>
      </c>
      <c r="Q3122" s="90"/>
    </row>
    <row r="3123" spans="1:17" x14ac:dyDescent="0.35">
      <c r="A3123" t="s">
        <v>1204</v>
      </c>
      <c r="B3123" s="88">
        <v>2014</v>
      </c>
      <c r="C3123" s="88">
        <v>6</v>
      </c>
      <c r="D3123" s="88">
        <v>28</v>
      </c>
      <c r="E3123" s="37" t="s">
        <v>117</v>
      </c>
      <c r="F3123" s="37">
        <v>1</v>
      </c>
      <c r="G3123" s="37"/>
      <c r="H3123" s="37">
        <v>247</v>
      </c>
      <c r="I3123" s="37"/>
      <c r="J3123" s="37" t="s">
        <v>87</v>
      </c>
      <c r="K3123" s="37">
        <v>69</v>
      </c>
      <c r="L3123" s="32">
        <f t="shared" si="36"/>
        <v>175.26</v>
      </c>
      <c r="M3123" s="37">
        <v>79</v>
      </c>
      <c r="N3123" s="32">
        <f t="shared" si="37"/>
        <v>200.66</v>
      </c>
      <c r="O3123" s="96">
        <v>1</v>
      </c>
      <c r="P3123" s="89" t="s">
        <v>107</v>
      </c>
      <c r="Q3123" s="90" t="s">
        <v>1349</v>
      </c>
    </row>
    <row r="3124" spans="1:17" x14ac:dyDescent="0.35">
      <c r="A3124" t="s">
        <v>1204</v>
      </c>
      <c r="B3124" s="88">
        <v>2014</v>
      </c>
      <c r="C3124" s="88">
        <v>6</v>
      </c>
      <c r="D3124" s="88">
        <v>28</v>
      </c>
      <c r="E3124" s="37" t="s">
        <v>117</v>
      </c>
      <c r="F3124" s="37">
        <v>1</v>
      </c>
      <c r="G3124" s="37"/>
      <c r="H3124" s="37">
        <v>221</v>
      </c>
      <c r="I3124" s="37">
        <v>186386</v>
      </c>
      <c r="J3124" s="37" t="s">
        <v>87</v>
      </c>
      <c r="K3124" s="37">
        <v>71</v>
      </c>
      <c r="L3124" s="32">
        <f t="shared" si="36"/>
        <v>180.34</v>
      </c>
      <c r="M3124" s="37">
        <v>81</v>
      </c>
      <c r="N3124" s="32">
        <f t="shared" si="37"/>
        <v>205.74</v>
      </c>
      <c r="O3124" s="32">
        <v>0</v>
      </c>
      <c r="P3124" s="97" t="s">
        <v>102</v>
      </c>
      <c r="Q3124" s="90" t="s">
        <v>1350</v>
      </c>
    </row>
    <row r="3125" spans="1:17" x14ac:dyDescent="0.35">
      <c r="A3125" t="s">
        <v>1204</v>
      </c>
      <c r="B3125" s="88">
        <v>2014</v>
      </c>
      <c r="C3125" s="88">
        <v>6</v>
      </c>
      <c r="D3125" s="88">
        <v>28</v>
      </c>
      <c r="E3125" s="37" t="s">
        <v>117</v>
      </c>
      <c r="F3125" s="37">
        <v>1</v>
      </c>
      <c r="G3125" s="37"/>
      <c r="H3125" s="37">
        <v>246</v>
      </c>
      <c r="I3125" s="37">
        <v>186387</v>
      </c>
      <c r="J3125" s="37" t="s">
        <v>90</v>
      </c>
      <c r="K3125" s="37">
        <v>38</v>
      </c>
      <c r="L3125" s="32">
        <f t="shared" si="36"/>
        <v>96.52</v>
      </c>
      <c r="M3125" s="37">
        <v>43</v>
      </c>
      <c r="N3125" s="32">
        <f t="shared" si="37"/>
        <v>109.22</v>
      </c>
      <c r="O3125" s="32">
        <v>0</v>
      </c>
      <c r="P3125" s="97" t="s">
        <v>102</v>
      </c>
      <c r="Q3125" s="90"/>
    </row>
    <row r="3126" spans="1:17" x14ac:dyDescent="0.35">
      <c r="A3126" t="s">
        <v>1204</v>
      </c>
      <c r="B3126" s="88">
        <v>2014</v>
      </c>
      <c r="C3126" s="88">
        <v>6</v>
      </c>
      <c r="D3126" s="88">
        <v>28</v>
      </c>
      <c r="E3126" s="37" t="s">
        <v>119</v>
      </c>
      <c r="F3126" s="37">
        <v>1</v>
      </c>
      <c r="G3126" s="37"/>
      <c r="H3126" s="37">
        <v>233</v>
      </c>
      <c r="I3126" s="37">
        <v>186388</v>
      </c>
      <c r="J3126" s="37" t="s">
        <v>87</v>
      </c>
      <c r="K3126" s="37">
        <v>72</v>
      </c>
      <c r="L3126" s="32">
        <f t="shared" si="36"/>
        <v>182.88</v>
      </c>
      <c r="M3126" s="37">
        <v>81</v>
      </c>
      <c r="N3126" s="32">
        <f t="shared" si="37"/>
        <v>205.74</v>
      </c>
      <c r="O3126" s="32">
        <v>0</v>
      </c>
      <c r="P3126" s="97" t="s">
        <v>102</v>
      </c>
      <c r="Q3126" s="90" t="s">
        <v>1350</v>
      </c>
    </row>
    <row r="3127" spans="1:17" x14ac:dyDescent="0.35">
      <c r="A3127" t="s">
        <v>1204</v>
      </c>
      <c r="B3127" s="88">
        <v>2014</v>
      </c>
      <c r="C3127" s="88">
        <v>6</v>
      </c>
      <c r="D3127" s="88">
        <v>28</v>
      </c>
      <c r="E3127" s="37" t="s">
        <v>119</v>
      </c>
      <c r="F3127" s="37">
        <v>1</v>
      </c>
      <c r="G3127" s="37"/>
      <c r="H3127" s="37">
        <v>239</v>
      </c>
      <c r="I3127" s="37">
        <v>186389</v>
      </c>
      <c r="J3127" s="37" t="s">
        <v>86</v>
      </c>
      <c r="K3127" s="37">
        <v>60</v>
      </c>
      <c r="L3127" s="32">
        <f t="shared" si="36"/>
        <v>152.4</v>
      </c>
      <c r="M3127" s="37">
        <v>68</v>
      </c>
      <c r="N3127" s="32">
        <f t="shared" si="37"/>
        <v>172.72</v>
      </c>
      <c r="O3127" s="32">
        <v>0</v>
      </c>
      <c r="P3127" s="97" t="s">
        <v>102</v>
      </c>
      <c r="Q3127" s="90" t="s">
        <v>1350</v>
      </c>
    </row>
    <row r="3128" spans="1:17" x14ac:dyDescent="0.35">
      <c r="A3128" t="s">
        <v>1204</v>
      </c>
      <c r="B3128" s="88">
        <v>2014</v>
      </c>
      <c r="C3128" s="88">
        <v>6</v>
      </c>
      <c r="D3128" s="88">
        <v>28</v>
      </c>
      <c r="E3128" s="37" t="s">
        <v>119</v>
      </c>
      <c r="F3128" s="37">
        <v>1</v>
      </c>
      <c r="G3128" s="37"/>
      <c r="H3128" s="101">
        <v>241</v>
      </c>
      <c r="I3128" s="101">
        <v>186390</v>
      </c>
      <c r="J3128" s="37" t="s">
        <v>87</v>
      </c>
      <c r="K3128" s="101">
        <v>63</v>
      </c>
      <c r="L3128" s="32">
        <f t="shared" si="36"/>
        <v>160.02000000000001</v>
      </c>
      <c r="M3128" s="37">
        <v>70</v>
      </c>
      <c r="N3128" s="32">
        <f t="shared" si="37"/>
        <v>177.8</v>
      </c>
      <c r="O3128" s="32">
        <v>0</v>
      </c>
      <c r="P3128" s="97" t="s">
        <v>102</v>
      </c>
      <c r="Q3128" s="90"/>
    </row>
    <row r="3129" spans="1:17" x14ac:dyDescent="0.35">
      <c r="A3129" t="s">
        <v>1204</v>
      </c>
      <c r="B3129" s="88">
        <v>2014</v>
      </c>
      <c r="C3129" s="88">
        <v>6</v>
      </c>
      <c r="D3129" s="88">
        <v>28</v>
      </c>
      <c r="E3129" s="37" t="s">
        <v>119</v>
      </c>
      <c r="F3129" s="37">
        <v>1</v>
      </c>
      <c r="G3129" s="37"/>
      <c r="H3129" s="37">
        <v>242</v>
      </c>
      <c r="I3129" s="37">
        <v>186391</v>
      </c>
      <c r="J3129" s="37" t="s">
        <v>86</v>
      </c>
      <c r="K3129" s="37">
        <v>68</v>
      </c>
      <c r="L3129" s="32">
        <f t="shared" si="36"/>
        <v>172.72</v>
      </c>
      <c r="M3129" s="37">
        <v>76</v>
      </c>
      <c r="N3129" s="32">
        <f t="shared" si="37"/>
        <v>193.04</v>
      </c>
      <c r="O3129" s="32">
        <v>0</v>
      </c>
      <c r="P3129" s="97" t="s">
        <v>102</v>
      </c>
      <c r="Q3129" s="90"/>
    </row>
    <row r="3130" spans="1:17" x14ac:dyDescent="0.35">
      <c r="A3130" t="s">
        <v>1204</v>
      </c>
      <c r="B3130" s="88">
        <v>2014</v>
      </c>
      <c r="C3130" s="88">
        <v>6</v>
      </c>
      <c r="D3130" s="88">
        <v>28</v>
      </c>
      <c r="E3130" s="37" t="s">
        <v>123</v>
      </c>
      <c r="F3130" s="37">
        <v>1</v>
      </c>
      <c r="G3130" s="37"/>
      <c r="H3130" s="37">
        <v>243</v>
      </c>
      <c r="I3130" s="37">
        <v>186392</v>
      </c>
      <c r="J3130" s="37" t="s">
        <v>86</v>
      </c>
      <c r="K3130" s="37">
        <v>66</v>
      </c>
      <c r="L3130" s="32">
        <f t="shared" si="36"/>
        <v>167.64000000000001</v>
      </c>
      <c r="M3130" s="37">
        <v>75</v>
      </c>
      <c r="N3130" s="32">
        <f t="shared" si="37"/>
        <v>190.5</v>
      </c>
      <c r="O3130" s="32">
        <v>0</v>
      </c>
      <c r="P3130" s="97" t="s">
        <v>102</v>
      </c>
      <c r="Q3130" s="90"/>
    </row>
    <row r="3131" spans="1:17" x14ac:dyDescent="0.35">
      <c r="A3131" t="s">
        <v>1204</v>
      </c>
      <c r="B3131" s="88">
        <v>2014</v>
      </c>
      <c r="C3131" s="88">
        <v>6</v>
      </c>
      <c r="D3131" s="88">
        <v>28</v>
      </c>
      <c r="E3131" s="37" t="s">
        <v>123</v>
      </c>
      <c r="F3131" s="37">
        <v>1</v>
      </c>
      <c r="G3131" s="37"/>
      <c r="H3131" s="37">
        <v>244</v>
      </c>
      <c r="I3131" s="37">
        <v>186393</v>
      </c>
      <c r="J3131" s="37" t="s">
        <v>87</v>
      </c>
      <c r="K3131" s="37">
        <v>65</v>
      </c>
      <c r="L3131" s="32">
        <f t="shared" si="36"/>
        <v>165.1</v>
      </c>
      <c r="M3131" s="37">
        <v>72</v>
      </c>
      <c r="N3131" s="32">
        <f t="shared" si="37"/>
        <v>182.88</v>
      </c>
      <c r="O3131" s="32">
        <v>0</v>
      </c>
      <c r="P3131" s="97" t="s">
        <v>102</v>
      </c>
      <c r="Q3131" s="90"/>
    </row>
    <row r="3132" spans="1:17" x14ac:dyDescent="0.35">
      <c r="A3132" t="s">
        <v>1204</v>
      </c>
      <c r="B3132" s="88">
        <v>2014</v>
      </c>
      <c r="C3132" s="88">
        <v>6</v>
      </c>
      <c r="D3132" s="88">
        <v>28</v>
      </c>
      <c r="E3132" s="37" t="s">
        <v>123</v>
      </c>
      <c r="F3132" s="37">
        <v>1</v>
      </c>
      <c r="G3132" s="37"/>
      <c r="H3132" s="37">
        <v>245</v>
      </c>
      <c r="I3132" s="37">
        <v>186394</v>
      </c>
      <c r="J3132" s="37" t="s">
        <v>87</v>
      </c>
      <c r="K3132" s="37">
        <v>66</v>
      </c>
      <c r="L3132" s="32">
        <f t="shared" si="36"/>
        <v>167.64000000000001</v>
      </c>
      <c r="M3132" s="37">
        <v>68</v>
      </c>
      <c r="N3132" s="32">
        <f t="shared" si="37"/>
        <v>172.72</v>
      </c>
      <c r="O3132" s="32">
        <v>0</v>
      </c>
      <c r="P3132" s="97" t="s">
        <v>102</v>
      </c>
      <c r="Q3132" s="90" t="s">
        <v>1351</v>
      </c>
    </row>
    <row r="3133" spans="1:17" x14ac:dyDescent="0.35">
      <c r="A3133" t="s">
        <v>1204</v>
      </c>
      <c r="B3133" s="88">
        <v>2014</v>
      </c>
      <c r="C3133" s="88">
        <v>6</v>
      </c>
      <c r="D3133" s="88">
        <v>28</v>
      </c>
      <c r="E3133" s="37" t="s">
        <v>123</v>
      </c>
      <c r="F3133" s="37">
        <v>1</v>
      </c>
      <c r="G3133" s="37"/>
      <c r="H3133" s="37">
        <v>625</v>
      </c>
      <c r="I3133" s="37">
        <v>186395</v>
      </c>
      <c r="J3133" s="37" t="s">
        <v>86</v>
      </c>
      <c r="K3133" s="37">
        <v>61</v>
      </c>
      <c r="L3133" s="32">
        <f t="shared" si="36"/>
        <v>154.94</v>
      </c>
      <c r="M3133" s="37">
        <v>69</v>
      </c>
      <c r="N3133" s="32">
        <f t="shared" si="37"/>
        <v>175.26</v>
      </c>
      <c r="O3133" s="32">
        <v>0</v>
      </c>
      <c r="P3133" s="97" t="s">
        <v>102</v>
      </c>
      <c r="Q3133" s="90"/>
    </row>
    <row r="3134" spans="1:17" x14ac:dyDescent="0.35">
      <c r="A3134" t="s">
        <v>1204</v>
      </c>
      <c r="B3134" s="88">
        <v>2014</v>
      </c>
      <c r="C3134" s="88">
        <v>6</v>
      </c>
      <c r="D3134" s="88">
        <v>28</v>
      </c>
      <c r="E3134" s="37" t="s">
        <v>123</v>
      </c>
      <c r="F3134" s="37">
        <v>1</v>
      </c>
      <c r="G3134" s="37"/>
      <c r="H3134" s="37">
        <v>624</v>
      </c>
      <c r="I3134" s="37">
        <v>186396</v>
      </c>
      <c r="J3134" s="37" t="s">
        <v>87</v>
      </c>
      <c r="K3134" s="37">
        <v>67</v>
      </c>
      <c r="L3134" s="32">
        <f t="shared" si="36"/>
        <v>170.18</v>
      </c>
      <c r="M3134" s="37">
        <v>75</v>
      </c>
      <c r="N3134" s="32">
        <f t="shared" si="37"/>
        <v>190.5</v>
      </c>
      <c r="O3134" s="32">
        <v>0</v>
      </c>
      <c r="P3134" s="97" t="s">
        <v>102</v>
      </c>
      <c r="Q3134" s="90"/>
    </row>
    <row r="3135" spans="1:17" x14ac:dyDescent="0.35">
      <c r="A3135" t="s">
        <v>1204</v>
      </c>
      <c r="B3135" s="88">
        <v>2014</v>
      </c>
      <c r="C3135" s="88">
        <v>6</v>
      </c>
      <c r="D3135" s="88">
        <v>28</v>
      </c>
      <c r="E3135" s="37" t="s">
        <v>94</v>
      </c>
      <c r="F3135" s="37">
        <v>1</v>
      </c>
      <c r="G3135" s="37"/>
      <c r="H3135" s="37">
        <v>620</v>
      </c>
      <c r="I3135" s="37">
        <v>186398</v>
      </c>
      <c r="J3135" s="37" t="s">
        <v>87</v>
      </c>
      <c r="K3135" s="37">
        <v>67</v>
      </c>
      <c r="L3135" s="32">
        <f t="shared" si="36"/>
        <v>170.18</v>
      </c>
      <c r="M3135" s="37">
        <v>75</v>
      </c>
      <c r="N3135" s="32">
        <f t="shared" si="37"/>
        <v>190.5</v>
      </c>
      <c r="O3135" s="32">
        <v>0</v>
      </c>
      <c r="P3135" s="97" t="s">
        <v>102</v>
      </c>
      <c r="Q3135" s="90"/>
    </row>
    <row r="3136" spans="1:17" x14ac:dyDescent="0.35">
      <c r="A3136" t="s">
        <v>1204</v>
      </c>
      <c r="B3136" s="88">
        <v>2014</v>
      </c>
      <c r="C3136" s="88">
        <v>6</v>
      </c>
      <c r="D3136" s="88">
        <v>28</v>
      </c>
      <c r="E3136" s="37" t="s">
        <v>94</v>
      </c>
      <c r="F3136" s="37">
        <v>1</v>
      </c>
      <c r="G3136" s="37"/>
      <c r="H3136" s="37">
        <v>618</v>
      </c>
      <c r="I3136" s="37">
        <v>186399</v>
      </c>
      <c r="J3136" s="37" t="s">
        <v>87</v>
      </c>
      <c r="K3136" s="37">
        <v>69</v>
      </c>
      <c r="L3136" s="32">
        <f t="shared" si="36"/>
        <v>175.26</v>
      </c>
      <c r="M3136" s="37">
        <v>77</v>
      </c>
      <c r="N3136" s="32">
        <f t="shared" si="37"/>
        <v>195.58</v>
      </c>
      <c r="O3136" s="32">
        <v>0</v>
      </c>
      <c r="P3136" s="97" t="s">
        <v>102</v>
      </c>
      <c r="Q3136" s="90"/>
    </row>
    <row r="3137" spans="1:17" x14ac:dyDescent="0.35">
      <c r="A3137" t="s">
        <v>1204</v>
      </c>
      <c r="B3137" s="88">
        <v>2014</v>
      </c>
      <c r="C3137" s="88">
        <v>6</v>
      </c>
      <c r="D3137" s="88">
        <v>28</v>
      </c>
      <c r="E3137" s="37" t="s">
        <v>94</v>
      </c>
      <c r="F3137" s="37">
        <v>1</v>
      </c>
      <c r="G3137" s="37"/>
      <c r="H3137" s="37">
        <v>622</v>
      </c>
      <c r="I3137" s="37">
        <v>186397</v>
      </c>
      <c r="J3137" s="37" t="s">
        <v>86</v>
      </c>
      <c r="K3137" s="37">
        <v>68</v>
      </c>
      <c r="L3137" s="32">
        <f t="shared" si="36"/>
        <v>172.72</v>
      </c>
      <c r="M3137" s="37">
        <v>77</v>
      </c>
      <c r="N3137" s="32">
        <f t="shared" si="37"/>
        <v>195.58</v>
      </c>
      <c r="O3137" s="32">
        <v>0</v>
      </c>
      <c r="P3137" s="97" t="s">
        <v>102</v>
      </c>
      <c r="Q3137" s="90" t="s">
        <v>1350</v>
      </c>
    </row>
    <row r="3138" spans="1:17" x14ac:dyDescent="0.35">
      <c r="A3138" t="s">
        <v>1204</v>
      </c>
      <c r="B3138" s="88">
        <v>2014</v>
      </c>
      <c r="C3138" s="88">
        <v>6</v>
      </c>
      <c r="D3138" s="88">
        <v>28</v>
      </c>
      <c r="E3138" s="37" t="s">
        <v>1167</v>
      </c>
      <c r="F3138" s="37">
        <v>1</v>
      </c>
      <c r="G3138" s="37" t="s">
        <v>108</v>
      </c>
      <c r="H3138" s="37">
        <v>756</v>
      </c>
      <c r="I3138" s="37">
        <v>186400</v>
      </c>
      <c r="J3138" s="37" t="s">
        <v>86</v>
      </c>
      <c r="K3138" s="37">
        <v>58</v>
      </c>
      <c r="L3138" s="32">
        <f t="shared" si="36"/>
        <v>147.32</v>
      </c>
      <c r="M3138" s="37">
        <v>64</v>
      </c>
      <c r="N3138" s="32">
        <f t="shared" si="37"/>
        <v>162.56</v>
      </c>
      <c r="O3138" s="32">
        <v>0</v>
      </c>
      <c r="P3138" s="97" t="s">
        <v>102</v>
      </c>
      <c r="Q3138" s="90" t="s">
        <v>1350</v>
      </c>
    </row>
    <row r="3139" spans="1:17" x14ac:dyDescent="0.35">
      <c r="A3139" t="s">
        <v>1204</v>
      </c>
      <c r="B3139" s="88">
        <v>2014</v>
      </c>
      <c r="C3139" s="88">
        <v>6</v>
      </c>
      <c r="D3139" s="88">
        <v>28</v>
      </c>
      <c r="E3139" s="37" t="s">
        <v>1167</v>
      </c>
      <c r="F3139" s="37">
        <v>1</v>
      </c>
      <c r="G3139" s="37"/>
      <c r="H3139" s="37">
        <v>601</v>
      </c>
      <c r="I3139" s="37">
        <v>187128</v>
      </c>
      <c r="J3139" s="37" t="s">
        <v>86</v>
      </c>
      <c r="K3139" s="37">
        <v>64</v>
      </c>
      <c r="L3139" s="32">
        <f t="shared" si="36"/>
        <v>162.56</v>
      </c>
      <c r="M3139" s="37">
        <v>71</v>
      </c>
      <c r="N3139" s="32">
        <f t="shared" si="37"/>
        <v>180.34</v>
      </c>
      <c r="O3139" s="32">
        <v>0</v>
      </c>
      <c r="P3139" s="97" t="s">
        <v>102</v>
      </c>
      <c r="Q3139" s="90"/>
    </row>
    <row r="3140" spans="1:17" x14ac:dyDescent="0.35">
      <c r="A3140" t="s">
        <v>1204</v>
      </c>
      <c r="B3140" s="88">
        <v>2014</v>
      </c>
      <c r="C3140" s="88">
        <v>6</v>
      </c>
      <c r="D3140" s="88">
        <v>28</v>
      </c>
      <c r="E3140" s="37" t="s">
        <v>1167</v>
      </c>
      <c r="F3140" s="37">
        <v>1</v>
      </c>
      <c r="G3140" s="37"/>
      <c r="H3140" s="37">
        <v>602</v>
      </c>
      <c r="I3140" s="37">
        <v>187129</v>
      </c>
      <c r="J3140" s="37" t="s">
        <v>87</v>
      </c>
      <c r="K3140" s="37">
        <v>72</v>
      </c>
      <c r="L3140" s="32">
        <f t="shared" si="36"/>
        <v>182.88</v>
      </c>
      <c r="M3140" s="37">
        <v>80</v>
      </c>
      <c r="N3140" s="32">
        <f t="shared" si="37"/>
        <v>203.2</v>
      </c>
      <c r="O3140" s="32">
        <v>0</v>
      </c>
      <c r="P3140" s="97" t="s">
        <v>102</v>
      </c>
      <c r="Q3140" s="90" t="s">
        <v>1352</v>
      </c>
    </row>
    <row r="3141" spans="1:17" x14ac:dyDescent="0.35">
      <c r="A3141" t="s">
        <v>1204</v>
      </c>
      <c r="B3141" s="88">
        <v>2014</v>
      </c>
      <c r="C3141" s="88">
        <v>6</v>
      </c>
      <c r="D3141" s="88">
        <v>28</v>
      </c>
      <c r="E3141" s="37" t="s">
        <v>1335</v>
      </c>
      <c r="F3141" s="37">
        <v>1</v>
      </c>
      <c r="G3141" s="37"/>
      <c r="H3141" s="37">
        <v>607</v>
      </c>
      <c r="I3141" s="37">
        <v>187130</v>
      </c>
      <c r="J3141" s="37" t="s">
        <v>87</v>
      </c>
      <c r="K3141" s="37">
        <v>75</v>
      </c>
      <c r="L3141" s="32">
        <f t="shared" si="36"/>
        <v>190.5</v>
      </c>
      <c r="M3141" s="37">
        <v>86</v>
      </c>
      <c r="N3141" s="32">
        <f t="shared" si="37"/>
        <v>218.44</v>
      </c>
      <c r="O3141" s="32">
        <v>0</v>
      </c>
      <c r="P3141" s="97" t="s">
        <v>102</v>
      </c>
      <c r="Q3141" s="90"/>
    </row>
    <row r="3142" spans="1:17" x14ac:dyDescent="0.35">
      <c r="A3142" t="s">
        <v>1204</v>
      </c>
      <c r="B3142" s="88">
        <v>2014</v>
      </c>
      <c r="C3142" s="88">
        <v>6</v>
      </c>
      <c r="D3142" s="88">
        <v>28</v>
      </c>
      <c r="E3142" s="37" t="s">
        <v>1335</v>
      </c>
      <c r="F3142" s="37">
        <v>1</v>
      </c>
      <c r="G3142" s="37"/>
      <c r="H3142" s="37">
        <v>608</v>
      </c>
      <c r="I3142" s="37">
        <v>187131</v>
      </c>
      <c r="J3142" s="37" t="s">
        <v>87</v>
      </c>
      <c r="K3142" s="37">
        <v>63</v>
      </c>
      <c r="L3142" s="32">
        <f t="shared" si="36"/>
        <v>160.02000000000001</v>
      </c>
      <c r="M3142" s="37">
        <v>69</v>
      </c>
      <c r="N3142" s="32">
        <f t="shared" si="37"/>
        <v>175.26</v>
      </c>
      <c r="O3142" s="32">
        <v>0</v>
      </c>
      <c r="P3142" s="97" t="s">
        <v>102</v>
      </c>
      <c r="Q3142" s="90"/>
    </row>
    <row r="3143" spans="1:17" x14ac:dyDescent="0.35">
      <c r="A3143" t="s">
        <v>1204</v>
      </c>
      <c r="B3143" s="88">
        <v>2014</v>
      </c>
      <c r="C3143" s="88">
        <v>6</v>
      </c>
      <c r="D3143" s="88">
        <v>28</v>
      </c>
      <c r="E3143" s="37" t="s">
        <v>1335</v>
      </c>
      <c r="F3143" s="37">
        <v>1</v>
      </c>
      <c r="G3143" s="37"/>
      <c r="H3143" s="37">
        <v>610</v>
      </c>
      <c r="I3143" s="37">
        <v>187132</v>
      </c>
      <c r="J3143" s="37" t="s">
        <v>87</v>
      </c>
      <c r="K3143" s="37">
        <v>80</v>
      </c>
      <c r="L3143" s="32">
        <f t="shared" si="36"/>
        <v>203.2</v>
      </c>
      <c r="M3143" s="37">
        <v>90</v>
      </c>
      <c r="N3143" s="32">
        <f t="shared" si="37"/>
        <v>228.6</v>
      </c>
      <c r="O3143" s="32">
        <v>0</v>
      </c>
      <c r="P3143" s="97" t="s">
        <v>102</v>
      </c>
      <c r="Q3143" s="90"/>
    </row>
    <row r="3144" spans="1:17" x14ac:dyDescent="0.35">
      <c r="A3144" t="s">
        <v>1204</v>
      </c>
      <c r="B3144" s="88">
        <v>2014</v>
      </c>
      <c r="C3144" s="88">
        <v>6</v>
      </c>
      <c r="D3144" s="88">
        <v>28</v>
      </c>
      <c r="E3144" s="37" t="s">
        <v>1335</v>
      </c>
      <c r="F3144" s="37">
        <v>1</v>
      </c>
      <c r="G3144" s="37"/>
      <c r="H3144" s="37">
        <v>611</v>
      </c>
      <c r="I3144" s="37">
        <v>187133</v>
      </c>
      <c r="J3144" s="37" t="s">
        <v>87</v>
      </c>
      <c r="K3144" s="37">
        <v>69</v>
      </c>
      <c r="L3144" s="32">
        <f t="shared" si="36"/>
        <v>175.26</v>
      </c>
      <c r="M3144" s="37">
        <v>79</v>
      </c>
      <c r="N3144" s="32">
        <f t="shared" si="37"/>
        <v>200.66</v>
      </c>
      <c r="O3144" s="32">
        <v>0</v>
      </c>
      <c r="P3144" s="97" t="s">
        <v>102</v>
      </c>
      <c r="Q3144" s="90"/>
    </row>
    <row r="3145" spans="1:17" x14ac:dyDescent="0.35">
      <c r="A3145" t="s">
        <v>1204</v>
      </c>
      <c r="B3145" s="88">
        <v>2014</v>
      </c>
      <c r="C3145" s="88">
        <v>6</v>
      </c>
      <c r="D3145" s="88">
        <v>29</v>
      </c>
      <c r="E3145" s="37" t="s">
        <v>117</v>
      </c>
      <c r="F3145" s="37">
        <v>1</v>
      </c>
      <c r="G3145" s="37"/>
      <c r="H3145" s="37">
        <v>612</v>
      </c>
      <c r="I3145" s="37">
        <v>187134</v>
      </c>
      <c r="J3145" s="37" t="s">
        <v>87</v>
      </c>
      <c r="K3145" s="37">
        <v>78</v>
      </c>
      <c r="L3145" s="32">
        <f t="shared" si="36"/>
        <v>198.12</v>
      </c>
      <c r="M3145" s="37">
        <v>88</v>
      </c>
      <c r="N3145" s="32">
        <f t="shared" si="37"/>
        <v>223.52</v>
      </c>
      <c r="O3145" s="32">
        <v>0</v>
      </c>
      <c r="P3145" s="97" t="s">
        <v>102</v>
      </c>
      <c r="Q3145" s="90"/>
    </row>
    <row r="3146" spans="1:17" x14ac:dyDescent="0.35">
      <c r="A3146" t="s">
        <v>1204</v>
      </c>
      <c r="B3146" s="88">
        <v>2014</v>
      </c>
      <c r="C3146" s="88">
        <v>6</v>
      </c>
      <c r="D3146" s="88">
        <v>29</v>
      </c>
      <c r="E3146" s="37" t="s">
        <v>117</v>
      </c>
      <c r="F3146" s="37">
        <v>1</v>
      </c>
      <c r="G3146" s="37"/>
      <c r="H3146" s="37">
        <v>613</v>
      </c>
      <c r="I3146" s="37">
        <v>187140</v>
      </c>
      <c r="J3146" s="37" t="s">
        <v>87</v>
      </c>
      <c r="K3146" s="37">
        <v>76</v>
      </c>
      <c r="L3146" s="32">
        <f t="shared" si="36"/>
        <v>193.04</v>
      </c>
      <c r="M3146" s="37">
        <v>86</v>
      </c>
      <c r="N3146" s="32">
        <f t="shared" si="37"/>
        <v>218.44</v>
      </c>
      <c r="O3146" s="32">
        <v>0</v>
      </c>
      <c r="P3146" s="97" t="s">
        <v>102</v>
      </c>
      <c r="Q3146" s="90" t="s">
        <v>1353</v>
      </c>
    </row>
    <row r="3147" spans="1:17" x14ac:dyDescent="0.35">
      <c r="A3147" t="s">
        <v>1204</v>
      </c>
      <c r="B3147" s="88">
        <v>2014</v>
      </c>
      <c r="C3147" s="88">
        <v>6</v>
      </c>
      <c r="D3147" s="88">
        <v>29</v>
      </c>
      <c r="E3147" s="37" t="s">
        <v>117</v>
      </c>
      <c r="F3147" s="37">
        <v>1</v>
      </c>
      <c r="G3147" s="37"/>
      <c r="H3147" s="37">
        <v>551</v>
      </c>
      <c r="I3147" s="37">
        <v>187136</v>
      </c>
      <c r="J3147" s="37" t="s">
        <v>87</v>
      </c>
      <c r="K3147" s="37">
        <v>69</v>
      </c>
      <c r="L3147" s="32">
        <f t="shared" si="36"/>
        <v>175.26</v>
      </c>
      <c r="M3147" s="37">
        <v>79</v>
      </c>
      <c r="N3147" s="32">
        <f t="shared" si="37"/>
        <v>200.66</v>
      </c>
      <c r="O3147" s="32">
        <v>0</v>
      </c>
      <c r="P3147" s="97" t="s">
        <v>102</v>
      </c>
      <c r="Q3147" s="90"/>
    </row>
    <row r="3148" spans="1:17" x14ac:dyDescent="0.35">
      <c r="A3148" t="s">
        <v>1204</v>
      </c>
      <c r="B3148" s="88">
        <v>2014</v>
      </c>
      <c r="C3148" s="88">
        <v>6</v>
      </c>
      <c r="D3148" s="88">
        <v>29</v>
      </c>
      <c r="E3148" s="37" t="s">
        <v>117</v>
      </c>
      <c r="F3148" s="37">
        <v>1</v>
      </c>
      <c r="G3148" s="37"/>
      <c r="H3148" s="37">
        <v>615</v>
      </c>
      <c r="I3148" s="37">
        <v>187137</v>
      </c>
      <c r="J3148" s="37" t="s">
        <v>87</v>
      </c>
      <c r="K3148" s="37">
        <v>68</v>
      </c>
      <c r="L3148" s="32">
        <f t="shared" ref="L3148:L3197" si="38">K3148*2.54</f>
        <v>172.72</v>
      </c>
      <c r="M3148" s="37">
        <v>76</v>
      </c>
      <c r="N3148" s="32">
        <f t="shared" ref="N3148:N3197" si="39">M3148*2.54</f>
        <v>193.04</v>
      </c>
      <c r="O3148" s="32">
        <v>0</v>
      </c>
      <c r="P3148" s="97" t="s">
        <v>102</v>
      </c>
      <c r="Q3148" s="90"/>
    </row>
    <row r="3149" spans="1:17" x14ac:dyDescent="0.35">
      <c r="A3149" t="s">
        <v>1204</v>
      </c>
      <c r="B3149" s="88">
        <v>2014</v>
      </c>
      <c r="C3149" s="88">
        <v>6</v>
      </c>
      <c r="D3149" s="88">
        <v>29</v>
      </c>
      <c r="E3149" s="37" t="s">
        <v>117</v>
      </c>
      <c r="F3149" s="37">
        <v>1</v>
      </c>
      <c r="G3149" s="37"/>
      <c r="H3149" s="37">
        <v>576</v>
      </c>
      <c r="I3149" s="37">
        <v>187138</v>
      </c>
      <c r="J3149" s="37" t="s">
        <v>86</v>
      </c>
      <c r="K3149" s="37">
        <v>66</v>
      </c>
      <c r="L3149" s="32">
        <f t="shared" si="38"/>
        <v>167.64000000000001</v>
      </c>
      <c r="M3149" s="37">
        <v>74</v>
      </c>
      <c r="N3149" s="32">
        <f t="shared" si="39"/>
        <v>187.96</v>
      </c>
      <c r="O3149" s="32">
        <v>0</v>
      </c>
      <c r="P3149" s="97" t="s">
        <v>102</v>
      </c>
      <c r="Q3149" s="90"/>
    </row>
    <row r="3150" spans="1:17" x14ac:dyDescent="0.35">
      <c r="A3150" t="s">
        <v>1204</v>
      </c>
      <c r="B3150" s="88">
        <v>2014</v>
      </c>
      <c r="C3150" s="88">
        <v>6</v>
      </c>
      <c r="D3150" s="88">
        <v>29</v>
      </c>
      <c r="E3150" s="37" t="s">
        <v>94</v>
      </c>
      <c r="F3150" s="37">
        <v>1</v>
      </c>
      <c r="G3150" s="37"/>
      <c r="H3150" s="37">
        <v>249</v>
      </c>
      <c r="I3150" s="37">
        <v>186384</v>
      </c>
      <c r="J3150" s="37" t="s">
        <v>86</v>
      </c>
      <c r="K3150" s="37">
        <v>62</v>
      </c>
      <c r="L3150" s="32">
        <f t="shared" si="38"/>
        <v>157.47999999999999</v>
      </c>
      <c r="M3150" s="37">
        <v>71</v>
      </c>
      <c r="N3150" s="32">
        <f t="shared" si="39"/>
        <v>180.34</v>
      </c>
      <c r="O3150" s="32">
        <v>0</v>
      </c>
      <c r="P3150" s="97" t="s">
        <v>102</v>
      </c>
      <c r="Q3150" s="90"/>
    </row>
    <row r="3151" spans="1:17" x14ac:dyDescent="0.35">
      <c r="A3151" t="s">
        <v>1204</v>
      </c>
      <c r="B3151" s="88">
        <v>2014</v>
      </c>
      <c r="C3151" s="88">
        <v>6</v>
      </c>
      <c r="D3151" s="88">
        <v>29</v>
      </c>
      <c r="E3151" s="37" t="s">
        <v>94</v>
      </c>
      <c r="F3151" s="37">
        <v>1</v>
      </c>
      <c r="G3151" s="37"/>
      <c r="H3151" s="37">
        <v>578</v>
      </c>
      <c r="I3151" s="37">
        <v>187093</v>
      </c>
      <c r="J3151" s="37" t="s">
        <v>86</v>
      </c>
      <c r="K3151" s="37">
        <v>55</v>
      </c>
      <c r="L3151" s="32">
        <f t="shared" si="38"/>
        <v>139.69999999999999</v>
      </c>
      <c r="M3151" s="37">
        <v>63</v>
      </c>
      <c r="N3151" s="32">
        <f t="shared" si="39"/>
        <v>160.02000000000001</v>
      </c>
      <c r="O3151" s="32">
        <v>0</v>
      </c>
      <c r="P3151" s="97" t="s">
        <v>102</v>
      </c>
      <c r="Q3151" s="90" t="s">
        <v>1354</v>
      </c>
    </row>
    <row r="3152" spans="1:17" x14ac:dyDescent="0.35">
      <c r="A3152" t="s">
        <v>1204</v>
      </c>
      <c r="B3152" s="88">
        <v>2014</v>
      </c>
      <c r="C3152" s="88">
        <v>6</v>
      </c>
      <c r="D3152" s="88">
        <v>29</v>
      </c>
      <c r="E3152" s="37" t="s">
        <v>94</v>
      </c>
      <c r="F3152" s="37">
        <v>1</v>
      </c>
      <c r="G3152" s="37"/>
      <c r="H3152" s="37">
        <v>577</v>
      </c>
      <c r="I3152" s="37">
        <v>187155</v>
      </c>
      <c r="J3152" s="37" t="s">
        <v>87</v>
      </c>
      <c r="K3152" s="37">
        <v>68</v>
      </c>
      <c r="L3152" s="32">
        <f t="shared" si="38"/>
        <v>172.72</v>
      </c>
      <c r="M3152" s="37">
        <v>77</v>
      </c>
      <c r="N3152" s="32">
        <f t="shared" si="39"/>
        <v>195.58</v>
      </c>
      <c r="O3152" s="32">
        <v>0</v>
      </c>
      <c r="P3152" s="97" t="s">
        <v>102</v>
      </c>
      <c r="Q3152" s="90"/>
    </row>
    <row r="3153" spans="1:17" x14ac:dyDescent="0.35">
      <c r="A3153" t="s">
        <v>1204</v>
      </c>
      <c r="B3153" s="88">
        <v>2014</v>
      </c>
      <c r="C3153" s="88">
        <v>6</v>
      </c>
      <c r="D3153" s="88">
        <v>29</v>
      </c>
      <c r="E3153" s="37" t="s">
        <v>1167</v>
      </c>
      <c r="F3153" s="37">
        <v>1</v>
      </c>
      <c r="G3153" s="37"/>
      <c r="H3153" s="37">
        <v>579</v>
      </c>
      <c r="I3153" s="37">
        <v>187139</v>
      </c>
      <c r="J3153" s="37" t="s">
        <v>87</v>
      </c>
      <c r="K3153" s="37">
        <v>67</v>
      </c>
      <c r="L3153" s="32">
        <f t="shared" si="38"/>
        <v>170.18</v>
      </c>
      <c r="M3153" s="37">
        <v>76</v>
      </c>
      <c r="N3153" s="32">
        <f t="shared" si="39"/>
        <v>193.04</v>
      </c>
      <c r="O3153" s="32">
        <v>0</v>
      </c>
      <c r="P3153" s="97" t="s">
        <v>102</v>
      </c>
      <c r="Q3153" s="90"/>
    </row>
    <row r="3154" spans="1:17" x14ac:dyDescent="0.35">
      <c r="A3154" t="s">
        <v>1204</v>
      </c>
      <c r="B3154" s="88">
        <v>2014</v>
      </c>
      <c r="C3154" s="88">
        <v>6</v>
      </c>
      <c r="D3154" s="88">
        <v>29</v>
      </c>
      <c r="E3154" s="37" t="s">
        <v>1335</v>
      </c>
      <c r="F3154" s="37">
        <v>1</v>
      </c>
      <c r="G3154" s="37"/>
      <c r="H3154" s="37">
        <v>607</v>
      </c>
      <c r="I3154" s="37">
        <v>187130</v>
      </c>
      <c r="J3154" s="37" t="s">
        <v>87</v>
      </c>
      <c r="K3154" s="37">
        <v>75</v>
      </c>
      <c r="L3154" s="32">
        <f t="shared" si="38"/>
        <v>190.5</v>
      </c>
      <c r="M3154" s="37">
        <v>86</v>
      </c>
      <c r="N3154" s="32">
        <f t="shared" si="39"/>
        <v>218.44</v>
      </c>
      <c r="O3154" s="32">
        <v>0</v>
      </c>
      <c r="P3154" s="97" t="s">
        <v>102</v>
      </c>
      <c r="Q3154" s="90"/>
    </row>
    <row r="3155" spans="1:17" x14ac:dyDescent="0.35">
      <c r="A3155" t="s">
        <v>1204</v>
      </c>
      <c r="B3155" s="88">
        <v>2014</v>
      </c>
      <c r="C3155" s="88">
        <v>6</v>
      </c>
      <c r="D3155" s="88">
        <v>30</v>
      </c>
      <c r="E3155" s="37" t="s">
        <v>117</v>
      </c>
      <c r="F3155" s="37">
        <v>1</v>
      </c>
      <c r="G3155" s="37"/>
      <c r="H3155" s="37">
        <v>613</v>
      </c>
      <c r="I3155" s="37">
        <v>187140</v>
      </c>
      <c r="J3155" s="37" t="s">
        <v>87</v>
      </c>
      <c r="K3155" s="37">
        <v>76</v>
      </c>
      <c r="L3155" s="32">
        <f t="shared" si="38"/>
        <v>193.04</v>
      </c>
      <c r="M3155" s="37">
        <v>86</v>
      </c>
      <c r="N3155" s="32">
        <f t="shared" si="39"/>
        <v>218.44</v>
      </c>
      <c r="O3155" s="32">
        <v>0</v>
      </c>
      <c r="P3155" s="97" t="s">
        <v>102</v>
      </c>
      <c r="Q3155" s="90" t="s">
        <v>1355</v>
      </c>
    </row>
    <row r="3156" spans="1:17" x14ac:dyDescent="0.35">
      <c r="A3156" t="s">
        <v>1204</v>
      </c>
      <c r="B3156" s="88">
        <v>2014</v>
      </c>
      <c r="C3156" s="88">
        <v>6</v>
      </c>
      <c r="D3156" s="88">
        <v>30</v>
      </c>
      <c r="E3156" s="37" t="s">
        <v>117</v>
      </c>
      <c r="F3156" s="37">
        <v>1</v>
      </c>
      <c r="G3156" s="37"/>
      <c r="H3156" s="37">
        <v>580</v>
      </c>
      <c r="I3156" s="37">
        <v>187141</v>
      </c>
      <c r="J3156" s="37" t="s">
        <v>86</v>
      </c>
      <c r="K3156" s="37">
        <v>61</v>
      </c>
      <c r="L3156" s="32">
        <f t="shared" si="38"/>
        <v>154.94</v>
      </c>
      <c r="M3156" s="37">
        <v>69</v>
      </c>
      <c r="N3156" s="32">
        <f t="shared" si="39"/>
        <v>175.26</v>
      </c>
      <c r="O3156" s="32">
        <v>0</v>
      </c>
      <c r="P3156" s="97" t="s">
        <v>102</v>
      </c>
      <c r="Q3156" s="90" t="s">
        <v>1356</v>
      </c>
    </row>
    <row r="3157" spans="1:17" x14ac:dyDescent="0.35">
      <c r="A3157" t="s">
        <v>1204</v>
      </c>
      <c r="B3157" s="88">
        <v>2014</v>
      </c>
      <c r="C3157" s="88">
        <v>6</v>
      </c>
      <c r="D3157" s="88">
        <v>30</v>
      </c>
      <c r="E3157" s="37" t="s">
        <v>117</v>
      </c>
      <c r="F3157" s="37">
        <v>1</v>
      </c>
      <c r="G3157" s="37"/>
      <c r="H3157" s="37">
        <v>583</v>
      </c>
      <c r="I3157" s="37">
        <v>187142</v>
      </c>
      <c r="J3157" s="37" t="s">
        <v>87</v>
      </c>
      <c r="K3157" s="37">
        <v>69</v>
      </c>
      <c r="L3157" s="32">
        <f t="shared" si="38"/>
        <v>175.26</v>
      </c>
      <c r="M3157" s="37">
        <v>77</v>
      </c>
      <c r="N3157" s="32">
        <f t="shared" si="39"/>
        <v>195.58</v>
      </c>
      <c r="O3157" s="32">
        <v>0</v>
      </c>
      <c r="P3157" s="97" t="s">
        <v>102</v>
      </c>
      <c r="Q3157" s="90" t="s">
        <v>1357</v>
      </c>
    </row>
    <row r="3158" spans="1:17" x14ac:dyDescent="0.35">
      <c r="A3158" t="s">
        <v>1204</v>
      </c>
      <c r="B3158" s="88">
        <v>2014</v>
      </c>
      <c r="C3158" s="88">
        <v>6</v>
      </c>
      <c r="D3158" s="88">
        <v>30</v>
      </c>
      <c r="E3158" s="37" t="s">
        <v>123</v>
      </c>
      <c r="F3158" s="37">
        <v>1</v>
      </c>
      <c r="G3158" s="37" t="s">
        <v>108</v>
      </c>
      <c r="H3158" s="37">
        <v>756</v>
      </c>
      <c r="I3158" s="37">
        <v>186400</v>
      </c>
      <c r="J3158" s="37" t="s">
        <v>86</v>
      </c>
      <c r="K3158" s="37">
        <v>58</v>
      </c>
      <c r="L3158" s="32">
        <f t="shared" si="38"/>
        <v>147.32</v>
      </c>
      <c r="M3158" s="37">
        <v>64</v>
      </c>
      <c r="N3158" s="32">
        <f t="shared" si="39"/>
        <v>162.56</v>
      </c>
      <c r="O3158" s="32">
        <v>0</v>
      </c>
      <c r="P3158" s="97" t="s">
        <v>102</v>
      </c>
      <c r="Q3158" s="90" t="s">
        <v>1352</v>
      </c>
    </row>
    <row r="3159" spans="1:17" x14ac:dyDescent="0.35">
      <c r="A3159" t="s">
        <v>1204</v>
      </c>
      <c r="B3159" s="88">
        <v>2014</v>
      </c>
      <c r="C3159" s="88">
        <v>6</v>
      </c>
      <c r="D3159" s="88">
        <v>30</v>
      </c>
      <c r="E3159" s="37" t="s">
        <v>123</v>
      </c>
      <c r="F3159" s="37">
        <v>1</v>
      </c>
      <c r="G3159" s="37"/>
      <c r="H3159" s="37">
        <v>239</v>
      </c>
      <c r="I3159" s="37">
        <v>186389</v>
      </c>
      <c r="J3159" s="37" t="s">
        <v>86</v>
      </c>
      <c r="K3159" s="37">
        <v>60</v>
      </c>
      <c r="L3159" s="32">
        <f t="shared" si="38"/>
        <v>152.4</v>
      </c>
      <c r="M3159" s="37">
        <v>68</v>
      </c>
      <c r="N3159" s="32">
        <f t="shared" si="39"/>
        <v>172.72</v>
      </c>
      <c r="O3159" s="32">
        <v>0</v>
      </c>
      <c r="P3159" s="97" t="s">
        <v>102</v>
      </c>
      <c r="Q3159" s="90" t="s">
        <v>1352</v>
      </c>
    </row>
    <row r="3160" spans="1:17" x14ac:dyDescent="0.35">
      <c r="A3160" t="s">
        <v>1204</v>
      </c>
      <c r="B3160" s="88">
        <v>2014</v>
      </c>
      <c r="C3160" s="88">
        <v>6</v>
      </c>
      <c r="D3160" s="88">
        <v>30</v>
      </c>
      <c r="E3160" s="37" t="s">
        <v>1167</v>
      </c>
      <c r="F3160" s="37">
        <v>1</v>
      </c>
      <c r="G3160" s="37"/>
      <c r="H3160" s="37">
        <v>586</v>
      </c>
      <c r="I3160" s="37">
        <v>187143</v>
      </c>
      <c r="J3160" s="37" t="s">
        <v>87</v>
      </c>
      <c r="K3160" s="37">
        <v>84</v>
      </c>
      <c r="L3160" s="32">
        <f t="shared" si="38"/>
        <v>213.36</v>
      </c>
      <c r="M3160" s="37">
        <v>94</v>
      </c>
      <c r="N3160" s="32">
        <f t="shared" si="39"/>
        <v>238.76</v>
      </c>
      <c r="O3160" s="32">
        <v>0</v>
      </c>
      <c r="P3160" s="97" t="s">
        <v>102</v>
      </c>
      <c r="Q3160" s="90" t="s">
        <v>264</v>
      </c>
    </row>
    <row r="3161" spans="1:17" x14ac:dyDescent="0.35">
      <c r="A3161" t="s">
        <v>1204</v>
      </c>
      <c r="B3161" s="88">
        <v>2014</v>
      </c>
      <c r="C3161" s="88">
        <v>6</v>
      </c>
      <c r="D3161" s="88">
        <v>30</v>
      </c>
      <c r="E3161" s="37" t="s">
        <v>1335</v>
      </c>
      <c r="F3161" s="37">
        <v>1</v>
      </c>
      <c r="G3161" s="37" t="s">
        <v>108</v>
      </c>
      <c r="H3161" s="37">
        <v>587</v>
      </c>
      <c r="I3161" s="102" t="s">
        <v>1358</v>
      </c>
      <c r="J3161" s="37" t="s">
        <v>86</v>
      </c>
      <c r="K3161" s="37">
        <v>64</v>
      </c>
      <c r="L3161" s="32">
        <f t="shared" si="38"/>
        <v>162.56</v>
      </c>
      <c r="M3161" s="37">
        <v>72</v>
      </c>
      <c r="N3161" s="32">
        <f t="shared" si="39"/>
        <v>182.88</v>
      </c>
      <c r="O3161" s="32">
        <v>0</v>
      </c>
      <c r="P3161" s="97" t="s">
        <v>102</v>
      </c>
      <c r="Q3161" s="90" t="s">
        <v>1359</v>
      </c>
    </row>
    <row r="3162" spans="1:17" x14ac:dyDescent="0.35">
      <c r="A3162" t="s">
        <v>1204</v>
      </c>
      <c r="B3162" s="88">
        <v>2014</v>
      </c>
      <c r="C3162" s="88">
        <v>6</v>
      </c>
      <c r="D3162" s="88">
        <v>30</v>
      </c>
      <c r="E3162" s="37" t="s">
        <v>1335</v>
      </c>
      <c r="F3162" s="37">
        <v>1</v>
      </c>
      <c r="G3162" s="37"/>
      <c r="H3162" s="37">
        <v>588</v>
      </c>
      <c r="I3162" s="37">
        <v>187144</v>
      </c>
      <c r="J3162" s="37" t="s">
        <v>87</v>
      </c>
      <c r="K3162" s="37">
        <v>75</v>
      </c>
      <c r="L3162" s="32">
        <f t="shared" si="38"/>
        <v>190.5</v>
      </c>
      <c r="M3162" s="37">
        <v>84</v>
      </c>
      <c r="N3162" s="32">
        <f t="shared" si="39"/>
        <v>213.36</v>
      </c>
      <c r="O3162" s="32">
        <v>0</v>
      </c>
      <c r="P3162" s="97" t="s">
        <v>102</v>
      </c>
      <c r="Q3162" s="90"/>
    </row>
    <row r="3163" spans="1:17" x14ac:dyDescent="0.35">
      <c r="A3163" t="s">
        <v>1204</v>
      </c>
      <c r="B3163" s="94">
        <v>2014</v>
      </c>
      <c r="C3163" s="94">
        <v>7</v>
      </c>
      <c r="D3163" s="94">
        <v>1</v>
      </c>
      <c r="E3163" s="95" t="s">
        <v>1167</v>
      </c>
      <c r="F3163" s="95">
        <v>1</v>
      </c>
      <c r="G3163" s="95"/>
      <c r="H3163" s="95"/>
      <c r="I3163" s="95"/>
      <c r="J3163" s="95" t="s">
        <v>86</v>
      </c>
      <c r="K3163" s="95">
        <v>75</v>
      </c>
      <c r="L3163" s="96">
        <f t="shared" si="38"/>
        <v>190.5</v>
      </c>
      <c r="M3163" s="95">
        <v>83</v>
      </c>
      <c r="N3163" s="96">
        <f t="shared" si="39"/>
        <v>210.82</v>
      </c>
      <c r="O3163" s="93">
        <v>1</v>
      </c>
      <c r="P3163" s="89" t="s">
        <v>101</v>
      </c>
      <c r="Q3163" s="98"/>
    </row>
    <row r="3164" spans="1:17" x14ac:dyDescent="0.35">
      <c r="A3164" t="s">
        <v>1204</v>
      </c>
      <c r="B3164" s="94">
        <v>2014</v>
      </c>
      <c r="C3164" s="94">
        <v>7</v>
      </c>
      <c r="D3164" s="94">
        <v>1</v>
      </c>
      <c r="E3164" s="95" t="s">
        <v>94</v>
      </c>
      <c r="F3164" s="95">
        <v>1</v>
      </c>
      <c r="G3164" s="95"/>
      <c r="H3164" s="95"/>
      <c r="I3164" s="95"/>
      <c r="J3164" s="95" t="s">
        <v>87</v>
      </c>
      <c r="K3164" s="95">
        <v>72</v>
      </c>
      <c r="L3164" s="96">
        <f t="shared" si="38"/>
        <v>182.88</v>
      </c>
      <c r="M3164" s="95">
        <v>82</v>
      </c>
      <c r="N3164" s="96">
        <f t="shared" si="39"/>
        <v>208.28</v>
      </c>
      <c r="O3164" s="93">
        <v>1</v>
      </c>
      <c r="P3164" s="89" t="s">
        <v>101</v>
      </c>
      <c r="Q3164" s="98"/>
    </row>
    <row r="3165" spans="1:17" x14ac:dyDescent="0.35">
      <c r="A3165" t="s">
        <v>1204</v>
      </c>
      <c r="B3165" s="94">
        <v>2014</v>
      </c>
      <c r="C3165" s="94">
        <v>7</v>
      </c>
      <c r="D3165" s="94">
        <v>1</v>
      </c>
      <c r="E3165" s="95" t="s">
        <v>94</v>
      </c>
      <c r="F3165" s="95">
        <v>1</v>
      </c>
      <c r="G3165" s="95"/>
      <c r="H3165" s="95">
        <v>601</v>
      </c>
      <c r="I3165" s="95">
        <v>187128</v>
      </c>
      <c r="J3165" s="95" t="s">
        <v>86</v>
      </c>
      <c r="K3165" s="95">
        <v>64</v>
      </c>
      <c r="L3165" s="96">
        <f t="shared" si="38"/>
        <v>162.56</v>
      </c>
      <c r="M3165" s="95">
        <v>71</v>
      </c>
      <c r="N3165" s="96">
        <f t="shared" si="39"/>
        <v>180.34</v>
      </c>
      <c r="O3165" s="32">
        <v>0</v>
      </c>
      <c r="P3165" s="97" t="s">
        <v>102</v>
      </c>
      <c r="Q3165" s="103">
        <v>41452</v>
      </c>
    </row>
    <row r="3166" spans="1:17" x14ac:dyDescent="0.35">
      <c r="A3166" t="s">
        <v>1204</v>
      </c>
      <c r="B3166" s="94">
        <v>2014</v>
      </c>
      <c r="C3166" s="94">
        <v>7</v>
      </c>
      <c r="D3166" s="94">
        <v>1</v>
      </c>
      <c r="E3166" s="95" t="s">
        <v>123</v>
      </c>
      <c r="F3166" s="95">
        <v>1</v>
      </c>
      <c r="G3166" s="95"/>
      <c r="H3166" s="95"/>
      <c r="I3166" s="95"/>
      <c r="J3166" s="95" t="s">
        <v>86</v>
      </c>
      <c r="K3166" s="95">
        <v>66</v>
      </c>
      <c r="L3166" s="96">
        <f t="shared" si="38"/>
        <v>167.64000000000001</v>
      </c>
      <c r="M3166" s="95">
        <v>74</v>
      </c>
      <c r="N3166" s="96">
        <f t="shared" si="39"/>
        <v>187.96</v>
      </c>
      <c r="O3166" s="93">
        <v>1</v>
      </c>
      <c r="P3166" s="89" t="s">
        <v>101</v>
      </c>
      <c r="Q3166" s="98"/>
    </row>
    <row r="3167" spans="1:17" x14ac:dyDescent="0.35">
      <c r="A3167" t="s">
        <v>1204</v>
      </c>
      <c r="B3167" s="94">
        <v>2014</v>
      </c>
      <c r="C3167" s="94">
        <v>7</v>
      </c>
      <c r="D3167" s="94">
        <v>1</v>
      </c>
      <c r="E3167" s="95" t="s">
        <v>117</v>
      </c>
      <c r="F3167" s="95">
        <v>1</v>
      </c>
      <c r="G3167" s="95"/>
      <c r="H3167" s="95"/>
      <c r="I3167" s="95"/>
      <c r="J3167" s="95" t="s">
        <v>86</v>
      </c>
      <c r="K3167" s="95">
        <v>67</v>
      </c>
      <c r="L3167" s="96">
        <f t="shared" si="38"/>
        <v>170.18</v>
      </c>
      <c r="M3167" s="95">
        <v>75</v>
      </c>
      <c r="N3167" s="96">
        <f t="shared" si="39"/>
        <v>190.5</v>
      </c>
      <c r="O3167" s="93">
        <v>1</v>
      </c>
      <c r="P3167" s="89" t="s">
        <v>101</v>
      </c>
      <c r="Q3167" s="98"/>
    </row>
    <row r="3168" spans="1:17" x14ac:dyDescent="0.35">
      <c r="A3168" t="s">
        <v>1204</v>
      </c>
      <c r="B3168" s="94">
        <v>2014</v>
      </c>
      <c r="C3168" s="94">
        <v>7</v>
      </c>
      <c r="D3168" s="94">
        <v>1</v>
      </c>
      <c r="E3168" s="95" t="s">
        <v>117</v>
      </c>
      <c r="F3168" s="95">
        <v>1</v>
      </c>
      <c r="G3168" s="95"/>
      <c r="H3168" s="95"/>
      <c r="I3168" s="95"/>
      <c r="J3168" s="95" t="s">
        <v>87</v>
      </c>
      <c r="K3168" s="95">
        <v>74</v>
      </c>
      <c r="L3168" s="96">
        <f t="shared" si="38"/>
        <v>187.96</v>
      </c>
      <c r="M3168" s="95">
        <v>85</v>
      </c>
      <c r="N3168" s="96">
        <f t="shared" si="39"/>
        <v>215.9</v>
      </c>
      <c r="O3168" s="93">
        <v>1</v>
      </c>
      <c r="P3168" s="89" t="s">
        <v>101</v>
      </c>
      <c r="Q3168" s="98" t="s">
        <v>1360</v>
      </c>
    </row>
    <row r="3169" spans="1:17" x14ac:dyDescent="0.35">
      <c r="A3169" t="s">
        <v>1204</v>
      </c>
      <c r="B3169" s="94">
        <v>2014</v>
      </c>
      <c r="C3169" s="94">
        <v>7</v>
      </c>
      <c r="D3169" s="94">
        <v>1</v>
      </c>
      <c r="E3169" s="95" t="s">
        <v>117</v>
      </c>
      <c r="F3169" s="95">
        <v>1</v>
      </c>
      <c r="G3169" s="95"/>
      <c r="H3169" s="95">
        <v>117</v>
      </c>
      <c r="I3169" s="95">
        <v>186367</v>
      </c>
      <c r="J3169" s="95" t="s">
        <v>86</v>
      </c>
      <c r="K3169" s="95">
        <v>58</v>
      </c>
      <c r="L3169" s="96">
        <f t="shared" si="38"/>
        <v>147.32</v>
      </c>
      <c r="M3169" s="95">
        <v>67</v>
      </c>
      <c r="N3169" s="96">
        <f t="shared" si="39"/>
        <v>170.18</v>
      </c>
      <c r="O3169" s="32">
        <v>0</v>
      </c>
      <c r="P3169" s="97" t="s">
        <v>102</v>
      </c>
      <c r="Q3169" s="98"/>
    </row>
    <row r="3170" spans="1:17" x14ac:dyDescent="0.35">
      <c r="A3170" t="s">
        <v>1204</v>
      </c>
      <c r="B3170" s="94">
        <v>2014</v>
      </c>
      <c r="C3170" s="94">
        <v>7</v>
      </c>
      <c r="D3170" s="94">
        <v>1</v>
      </c>
      <c r="E3170" s="95" t="s">
        <v>1167</v>
      </c>
      <c r="F3170" s="95">
        <v>1</v>
      </c>
      <c r="G3170" s="95"/>
      <c r="H3170" s="95"/>
      <c r="I3170" s="95"/>
      <c r="J3170" s="95" t="s">
        <v>87</v>
      </c>
      <c r="K3170" s="95">
        <v>76</v>
      </c>
      <c r="L3170" s="96">
        <f t="shared" si="38"/>
        <v>193.04</v>
      </c>
      <c r="M3170" s="95">
        <v>85</v>
      </c>
      <c r="N3170" s="96">
        <f t="shared" si="39"/>
        <v>215.9</v>
      </c>
      <c r="O3170" s="93">
        <v>1</v>
      </c>
      <c r="P3170" s="89" t="s">
        <v>101</v>
      </c>
      <c r="Q3170" s="98"/>
    </row>
    <row r="3171" spans="1:17" x14ac:dyDescent="0.35">
      <c r="A3171" t="s">
        <v>1204</v>
      </c>
      <c r="B3171" s="94">
        <v>2014</v>
      </c>
      <c r="C3171" s="94">
        <v>7</v>
      </c>
      <c r="D3171" s="94">
        <v>1</v>
      </c>
      <c r="E3171" s="95" t="s">
        <v>1167</v>
      </c>
      <c r="F3171" s="95">
        <v>1</v>
      </c>
      <c r="G3171" s="95"/>
      <c r="H3171" s="95">
        <v>590</v>
      </c>
      <c r="I3171" s="95">
        <v>187145</v>
      </c>
      <c r="J3171" s="95" t="s">
        <v>86</v>
      </c>
      <c r="K3171" s="95">
        <v>60</v>
      </c>
      <c r="L3171" s="96">
        <f t="shared" si="38"/>
        <v>152.4</v>
      </c>
      <c r="M3171" s="95">
        <v>68</v>
      </c>
      <c r="N3171" s="96">
        <f t="shared" si="39"/>
        <v>172.72</v>
      </c>
      <c r="O3171" s="32">
        <v>0</v>
      </c>
      <c r="P3171" s="97" t="s">
        <v>102</v>
      </c>
      <c r="Q3171" s="98"/>
    </row>
    <row r="3172" spans="1:17" x14ac:dyDescent="0.35">
      <c r="A3172" t="s">
        <v>1204</v>
      </c>
      <c r="B3172" s="94">
        <v>2014</v>
      </c>
      <c r="C3172" s="94">
        <v>7</v>
      </c>
      <c r="D3172" s="94">
        <v>1</v>
      </c>
      <c r="E3172" s="95" t="s">
        <v>94</v>
      </c>
      <c r="F3172" s="95">
        <v>1</v>
      </c>
      <c r="G3172" s="95"/>
      <c r="H3172" s="95"/>
      <c r="I3172" s="95"/>
      <c r="J3172" s="95" t="s">
        <v>87</v>
      </c>
      <c r="K3172" s="95">
        <v>77</v>
      </c>
      <c r="L3172" s="96">
        <f t="shared" si="38"/>
        <v>195.58</v>
      </c>
      <c r="M3172" s="95">
        <v>86</v>
      </c>
      <c r="N3172" s="96">
        <f t="shared" si="39"/>
        <v>218.44</v>
      </c>
      <c r="O3172" s="93">
        <v>1</v>
      </c>
      <c r="P3172" s="89" t="s">
        <v>101</v>
      </c>
      <c r="Q3172" s="98"/>
    </row>
    <row r="3173" spans="1:17" x14ac:dyDescent="0.35">
      <c r="A3173" t="s">
        <v>1204</v>
      </c>
      <c r="B3173" s="94">
        <v>2014</v>
      </c>
      <c r="C3173" s="94">
        <v>7</v>
      </c>
      <c r="D3173" s="94">
        <v>1</v>
      </c>
      <c r="E3173" s="95" t="s">
        <v>123</v>
      </c>
      <c r="F3173" s="95">
        <v>1</v>
      </c>
      <c r="G3173" s="95"/>
      <c r="H3173" s="95">
        <v>624</v>
      </c>
      <c r="I3173" s="95">
        <v>186396</v>
      </c>
      <c r="J3173" s="95" t="s">
        <v>87</v>
      </c>
      <c r="K3173" s="95">
        <v>66</v>
      </c>
      <c r="L3173" s="96">
        <f t="shared" si="38"/>
        <v>167.64000000000001</v>
      </c>
      <c r="M3173" s="95">
        <v>76</v>
      </c>
      <c r="N3173" s="96">
        <f t="shared" si="39"/>
        <v>193.04</v>
      </c>
      <c r="O3173" s="93">
        <v>1</v>
      </c>
      <c r="P3173" s="89" t="s">
        <v>101</v>
      </c>
      <c r="Q3173" s="98"/>
    </row>
    <row r="3174" spans="1:17" x14ac:dyDescent="0.35">
      <c r="A3174" t="s">
        <v>1204</v>
      </c>
      <c r="B3174" s="94">
        <v>2014</v>
      </c>
      <c r="C3174" s="94">
        <v>7</v>
      </c>
      <c r="D3174" s="94">
        <v>2</v>
      </c>
      <c r="E3174" s="95" t="s">
        <v>123</v>
      </c>
      <c r="F3174" s="95">
        <v>1</v>
      </c>
      <c r="G3174" s="95"/>
      <c r="H3174" s="95"/>
      <c r="I3174" s="95"/>
      <c r="J3174" s="95" t="s">
        <v>86</v>
      </c>
      <c r="K3174" s="95">
        <v>67</v>
      </c>
      <c r="L3174" s="96">
        <f t="shared" si="38"/>
        <v>170.18</v>
      </c>
      <c r="M3174" s="95">
        <v>75</v>
      </c>
      <c r="N3174" s="96">
        <f t="shared" si="39"/>
        <v>190.5</v>
      </c>
      <c r="O3174" s="93">
        <v>1</v>
      </c>
      <c r="P3174" s="89" t="s">
        <v>101</v>
      </c>
      <c r="Q3174" s="98"/>
    </row>
    <row r="3175" spans="1:17" x14ac:dyDescent="0.35">
      <c r="A3175" t="s">
        <v>1204</v>
      </c>
      <c r="B3175" s="94">
        <v>2014</v>
      </c>
      <c r="C3175" s="94">
        <v>7</v>
      </c>
      <c r="D3175" s="94">
        <v>2</v>
      </c>
      <c r="E3175" s="95" t="s">
        <v>123</v>
      </c>
      <c r="F3175" s="95">
        <v>1</v>
      </c>
      <c r="G3175" s="95"/>
      <c r="H3175" s="95"/>
      <c r="I3175" s="95"/>
      <c r="J3175" s="95" t="s">
        <v>87</v>
      </c>
      <c r="K3175" s="95">
        <v>73</v>
      </c>
      <c r="L3175" s="96">
        <f t="shared" si="38"/>
        <v>185.42000000000002</v>
      </c>
      <c r="M3175" s="95">
        <v>80</v>
      </c>
      <c r="N3175" s="96">
        <f t="shared" si="39"/>
        <v>203.2</v>
      </c>
      <c r="O3175" s="93">
        <v>1</v>
      </c>
      <c r="P3175" s="89" t="s">
        <v>101</v>
      </c>
      <c r="Q3175" s="98"/>
    </row>
    <row r="3176" spans="1:17" x14ac:dyDescent="0.35">
      <c r="A3176" t="s">
        <v>1204</v>
      </c>
      <c r="B3176" s="94">
        <v>2014</v>
      </c>
      <c r="C3176" s="94">
        <v>7</v>
      </c>
      <c r="D3176" s="94">
        <v>2</v>
      </c>
      <c r="E3176" s="95" t="s">
        <v>94</v>
      </c>
      <c r="F3176" s="95">
        <v>1</v>
      </c>
      <c r="G3176" s="95"/>
      <c r="H3176" s="95"/>
      <c r="I3176" s="95"/>
      <c r="J3176" s="95" t="s">
        <v>86</v>
      </c>
      <c r="K3176" s="95">
        <v>65</v>
      </c>
      <c r="L3176" s="96">
        <f t="shared" si="38"/>
        <v>165.1</v>
      </c>
      <c r="M3176" s="95">
        <v>73</v>
      </c>
      <c r="N3176" s="96">
        <f t="shared" si="39"/>
        <v>185.42000000000002</v>
      </c>
      <c r="O3176" s="93">
        <v>1</v>
      </c>
      <c r="P3176" s="89" t="s">
        <v>101</v>
      </c>
      <c r="Q3176" s="98"/>
    </row>
    <row r="3177" spans="1:17" x14ac:dyDescent="0.35">
      <c r="A3177" t="s">
        <v>1204</v>
      </c>
      <c r="B3177" s="94">
        <v>2014</v>
      </c>
      <c r="C3177" s="94">
        <v>7</v>
      </c>
      <c r="D3177" s="94">
        <v>2</v>
      </c>
      <c r="E3177" s="95" t="s">
        <v>94</v>
      </c>
      <c r="F3177" s="95">
        <v>1</v>
      </c>
      <c r="G3177" s="95"/>
      <c r="H3177" s="95">
        <v>826</v>
      </c>
      <c r="I3177" s="95">
        <v>187146</v>
      </c>
      <c r="J3177" s="95" t="s">
        <v>87</v>
      </c>
      <c r="K3177" s="95">
        <v>68</v>
      </c>
      <c r="L3177" s="96">
        <f t="shared" si="38"/>
        <v>172.72</v>
      </c>
      <c r="M3177" s="95">
        <v>75</v>
      </c>
      <c r="N3177" s="96">
        <f t="shared" si="39"/>
        <v>190.5</v>
      </c>
      <c r="O3177" s="32">
        <v>0</v>
      </c>
      <c r="P3177" s="97" t="s">
        <v>102</v>
      </c>
      <c r="Q3177" s="98" t="s">
        <v>1361</v>
      </c>
    </row>
    <row r="3178" spans="1:17" x14ac:dyDescent="0.35">
      <c r="A3178" t="s">
        <v>1204</v>
      </c>
      <c r="B3178" s="94">
        <v>2014</v>
      </c>
      <c r="C3178" s="94">
        <v>7</v>
      </c>
      <c r="D3178" s="94">
        <v>2</v>
      </c>
      <c r="E3178" s="95" t="s">
        <v>123</v>
      </c>
      <c r="F3178" s="95">
        <v>1</v>
      </c>
      <c r="G3178" s="95"/>
      <c r="H3178" s="95"/>
      <c r="I3178" s="95"/>
      <c r="J3178" s="95" t="s">
        <v>86</v>
      </c>
      <c r="K3178" s="95">
        <v>66</v>
      </c>
      <c r="L3178" s="96">
        <f t="shared" si="38"/>
        <v>167.64000000000001</v>
      </c>
      <c r="M3178" s="95">
        <v>74</v>
      </c>
      <c r="N3178" s="96">
        <f t="shared" si="39"/>
        <v>187.96</v>
      </c>
      <c r="O3178" s="93">
        <v>1</v>
      </c>
      <c r="P3178" s="89" t="s">
        <v>101</v>
      </c>
      <c r="Q3178" s="98"/>
    </row>
    <row r="3179" spans="1:17" x14ac:dyDescent="0.35">
      <c r="A3179" t="s">
        <v>1204</v>
      </c>
      <c r="B3179" s="94">
        <v>2014</v>
      </c>
      <c r="C3179" s="94">
        <v>7</v>
      </c>
      <c r="D3179" s="94">
        <v>2</v>
      </c>
      <c r="E3179" s="95" t="s">
        <v>117</v>
      </c>
      <c r="F3179" s="95">
        <v>1</v>
      </c>
      <c r="G3179" s="95"/>
      <c r="H3179" s="95"/>
      <c r="I3179" s="95"/>
      <c r="J3179" s="95" t="s">
        <v>86</v>
      </c>
      <c r="K3179" s="95">
        <v>67</v>
      </c>
      <c r="L3179" s="96">
        <f t="shared" si="38"/>
        <v>170.18</v>
      </c>
      <c r="M3179" s="95">
        <v>73</v>
      </c>
      <c r="N3179" s="96">
        <f t="shared" si="39"/>
        <v>185.42000000000002</v>
      </c>
      <c r="O3179" s="93">
        <v>1</v>
      </c>
      <c r="P3179" s="89" t="s">
        <v>101</v>
      </c>
      <c r="Q3179" s="98"/>
    </row>
    <row r="3180" spans="1:17" x14ac:dyDescent="0.35">
      <c r="A3180" t="s">
        <v>1204</v>
      </c>
      <c r="B3180" s="94">
        <v>2014</v>
      </c>
      <c r="C3180" s="94">
        <v>7</v>
      </c>
      <c r="D3180" s="94">
        <v>2</v>
      </c>
      <c r="E3180" s="95" t="s">
        <v>1310</v>
      </c>
      <c r="F3180" s="95">
        <v>1</v>
      </c>
      <c r="G3180" s="95"/>
      <c r="H3180" s="95"/>
      <c r="I3180" s="95"/>
      <c r="J3180" s="95" t="s">
        <v>87</v>
      </c>
      <c r="K3180" s="95">
        <v>77</v>
      </c>
      <c r="L3180" s="96">
        <f t="shared" si="38"/>
        <v>195.58</v>
      </c>
      <c r="M3180" s="95">
        <v>88</v>
      </c>
      <c r="N3180" s="96">
        <f t="shared" si="39"/>
        <v>223.52</v>
      </c>
      <c r="O3180" s="93">
        <v>1</v>
      </c>
      <c r="P3180" s="89" t="s">
        <v>101</v>
      </c>
      <c r="Q3180" s="98"/>
    </row>
    <row r="3181" spans="1:17" x14ac:dyDescent="0.35">
      <c r="A3181" t="s">
        <v>1204</v>
      </c>
      <c r="B3181" s="94">
        <v>2014</v>
      </c>
      <c r="C3181" s="94">
        <v>7</v>
      </c>
      <c r="D3181" s="94">
        <v>2</v>
      </c>
      <c r="E3181" s="95" t="s">
        <v>1171</v>
      </c>
      <c r="F3181" s="95">
        <v>1</v>
      </c>
      <c r="G3181" s="95"/>
      <c r="H3181" s="95"/>
      <c r="I3181" s="95"/>
      <c r="J3181" s="95" t="s">
        <v>87</v>
      </c>
      <c r="K3181" s="95">
        <v>78</v>
      </c>
      <c r="L3181" s="96">
        <f t="shared" si="38"/>
        <v>198.12</v>
      </c>
      <c r="M3181" s="95">
        <v>86</v>
      </c>
      <c r="N3181" s="96">
        <f t="shared" si="39"/>
        <v>218.44</v>
      </c>
      <c r="O3181" s="93">
        <v>1</v>
      </c>
      <c r="P3181" s="89" t="s">
        <v>101</v>
      </c>
      <c r="Q3181" s="98"/>
    </row>
    <row r="3182" spans="1:17" x14ac:dyDescent="0.35">
      <c r="A3182" t="s">
        <v>1204</v>
      </c>
      <c r="B3182" s="94">
        <v>2014</v>
      </c>
      <c r="C3182" s="94">
        <v>7</v>
      </c>
      <c r="D3182" s="94">
        <v>2</v>
      </c>
      <c r="E3182" s="95" t="s">
        <v>1171</v>
      </c>
      <c r="F3182" s="95">
        <v>1</v>
      </c>
      <c r="G3182" s="95"/>
      <c r="H3182" s="95"/>
      <c r="I3182" s="95"/>
      <c r="J3182" s="95" t="s">
        <v>86</v>
      </c>
      <c r="K3182" s="95">
        <v>74</v>
      </c>
      <c r="L3182" s="96">
        <f t="shared" si="38"/>
        <v>187.96</v>
      </c>
      <c r="M3182" s="95">
        <v>80</v>
      </c>
      <c r="N3182" s="96">
        <f t="shared" si="39"/>
        <v>203.2</v>
      </c>
      <c r="O3182" s="93">
        <v>1</v>
      </c>
      <c r="P3182" s="89" t="s">
        <v>101</v>
      </c>
      <c r="Q3182" s="98"/>
    </row>
    <row r="3183" spans="1:17" x14ac:dyDescent="0.35">
      <c r="A3183" t="s">
        <v>1204</v>
      </c>
      <c r="B3183" s="94">
        <v>2014</v>
      </c>
      <c r="C3183" s="94">
        <v>7</v>
      </c>
      <c r="D3183" s="94">
        <v>2</v>
      </c>
      <c r="E3183" s="95" t="s">
        <v>1171</v>
      </c>
      <c r="F3183" s="95">
        <v>1</v>
      </c>
      <c r="G3183" s="95"/>
      <c r="H3183" s="95"/>
      <c r="I3183" s="95"/>
      <c r="J3183" s="95" t="s">
        <v>87</v>
      </c>
      <c r="K3183" s="95">
        <v>72</v>
      </c>
      <c r="L3183" s="96">
        <f t="shared" si="38"/>
        <v>182.88</v>
      </c>
      <c r="M3183" s="95">
        <v>81</v>
      </c>
      <c r="N3183" s="96">
        <f t="shared" si="39"/>
        <v>205.74</v>
      </c>
      <c r="O3183" s="93">
        <v>1</v>
      </c>
      <c r="P3183" s="89" t="s">
        <v>101</v>
      </c>
      <c r="Q3183" s="98"/>
    </row>
    <row r="3184" spans="1:17" x14ac:dyDescent="0.35">
      <c r="A3184" t="s">
        <v>1204</v>
      </c>
      <c r="B3184" s="94">
        <v>2014</v>
      </c>
      <c r="C3184" s="94">
        <v>7</v>
      </c>
      <c r="D3184" s="94">
        <v>2</v>
      </c>
      <c r="E3184" s="95" t="s">
        <v>1263</v>
      </c>
      <c r="F3184" s="95">
        <v>1</v>
      </c>
      <c r="G3184" s="95"/>
      <c r="H3184" s="95"/>
      <c r="I3184" s="95"/>
      <c r="J3184" s="95" t="s">
        <v>87</v>
      </c>
      <c r="K3184" s="95">
        <v>63</v>
      </c>
      <c r="L3184" s="96">
        <f t="shared" si="38"/>
        <v>160.02000000000001</v>
      </c>
      <c r="M3184" s="95">
        <v>71</v>
      </c>
      <c r="N3184" s="96">
        <f t="shared" si="39"/>
        <v>180.34</v>
      </c>
      <c r="O3184" s="93">
        <v>1</v>
      </c>
      <c r="P3184" s="89" t="s">
        <v>101</v>
      </c>
      <c r="Q3184" s="98"/>
    </row>
    <row r="3185" spans="1:17" x14ac:dyDescent="0.35">
      <c r="A3185" t="s">
        <v>1204</v>
      </c>
      <c r="B3185" s="94">
        <v>2014</v>
      </c>
      <c r="C3185" s="94">
        <v>7</v>
      </c>
      <c r="D3185" s="94">
        <v>2</v>
      </c>
      <c r="E3185" s="95" t="s">
        <v>1263</v>
      </c>
      <c r="F3185" s="95">
        <v>1</v>
      </c>
      <c r="G3185" s="95"/>
      <c r="H3185" s="95"/>
      <c r="I3185" s="95"/>
      <c r="J3185" s="95" t="s">
        <v>87</v>
      </c>
      <c r="K3185" s="95">
        <v>69</v>
      </c>
      <c r="L3185" s="96">
        <f t="shared" si="38"/>
        <v>175.26</v>
      </c>
      <c r="M3185" s="95">
        <v>76</v>
      </c>
      <c r="N3185" s="96">
        <f t="shared" si="39"/>
        <v>193.04</v>
      </c>
      <c r="O3185" s="93">
        <v>1</v>
      </c>
      <c r="P3185" s="89" t="s">
        <v>101</v>
      </c>
      <c r="Q3185" s="98" t="s">
        <v>1360</v>
      </c>
    </row>
    <row r="3186" spans="1:17" x14ac:dyDescent="0.35">
      <c r="A3186" t="s">
        <v>1204</v>
      </c>
      <c r="B3186" s="94">
        <v>2014</v>
      </c>
      <c r="C3186" s="94">
        <v>7</v>
      </c>
      <c r="D3186" s="94">
        <v>3</v>
      </c>
      <c r="E3186" s="95" t="s">
        <v>117</v>
      </c>
      <c r="F3186" s="95">
        <v>1</v>
      </c>
      <c r="G3186" s="95"/>
      <c r="H3186" s="95"/>
      <c r="I3186" s="95"/>
      <c r="J3186" s="95" t="s">
        <v>87</v>
      </c>
      <c r="K3186" s="95">
        <v>66</v>
      </c>
      <c r="L3186" s="96">
        <f t="shared" si="38"/>
        <v>167.64000000000001</v>
      </c>
      <c r="M3186" s="95">
        <v>75</v>
      </c>
      <c r="N3186" s="96">
        <f t="shared" si="39"/>
        <v>190.5</v>
      </c>
      <c r="O3186" s="93">
        <v>1</v>
      </c>
      <c r="P3186" s="89" t="s">
        <v>101</v>
      </c>
      <c r="Q3186" s="98"/>
    </row>
    <row r="3187" spans="1:17" x14ac:dyDescent="0.35">
      <c r="A3187" t="s">
        <v>1204</v>
      </c>
      <c r="B3187" s="94">
        <v>2014</v>
      </c>
      <c r="C3187" s="94">
        <v>7</v>
      </c>
      <c r="D3187" s="94">
        <v>3</v>
      </c>
      <c r="E3187" s="95" t="s">
        <v>1167</v>
      </c>
      <c r="F3187" s="95">
        <v>1</v>
      </c>
      <c r="G3187" s="95"/>
      <c r="H3187" s="95"/>
      <c r="I3187" s="95"/>
      <c r="J3187" s="95" t="s">
        <v>87</v>
      </c>
      <c r="K3187" s="95">
        <v>65</v>
      </c>
      <c r="L3187" s="96">
        <f t="shared" si="38"/>
        <v>165.1</v>
      </c>
      <c r="M3187" s="95">
        <v>73</v>
      </c>
      <c r="N3187" s="96">
        <f t="shared" si="39"/>
        <v>185.42000000000002</v>
      </c>
      <c r="O3187" s="93">
        <v>1</v>
      </c>
      <c r="P3187" s="89" t="s">
        <v>101</v>
      </c>
      <c r="Q3187" s="98"/>
    </row>
    <row r="3188" spans="1:17" x14ac:dyDescent="0.35">
      <c r="A3188" t="s">
        <v>1204</v>
      </c>
      <c r="B3188" s="94">
        <v>2014</v>
      </c>
      <c r="C3188" s="94">
        <v>7</v>
      </c>
      <c r="D3188" s="94">
        <v>3</v>
      </c>
      <c r="E3188" s="95" t="s">
        <v>117</v>
      </c>
      <c r="F3188" s="95">
        <v>1</v>
      </c>
      <c r="G3188" s="95" t="s">
        <v>108</v>
      </c>
      <c r="H3188" s="95">
        <v>756</v>
      </c>
      <c r="I3188" s="95">
        <v>186400</v>
      </c>
      <c r="J3188" s="95" t="s">
        <v>86</v>
      </c>
      <c r="K3188" s="95">
        <v>58</v>
      </c>
      <c r="L3188" s="96">
        <f t="shared" si="38"/>
        <v>147.32</v>
      </c>
      <c r="M3188" s="95">
        <v>65</v>
      </c>
      <c r="N3188" s="96">
        <f t="shared" si="39"/>
        <v>165.1</v>
      </c>
      <c r="O3188" s="96">
        <v>1</v>
      </c>
      <c r="P3188" s="89" t="s">
        <v>107</v>
      </c>
      <c r="Q3188" s="98" t="s">
        <v>1352</v>
      </c>
    </row>
    <row r="3189" spans="1:17" x14ac:dyDescent="0.35">
      <c r="A3189" t="s">
        <v>1204</v>
      </c>
      <c r="B3189" s="94">
        <v>2014</v>
      </c>
      <c r="C3189" s="94">
        <v>7</v>
      </c>
      <c r="D3189" s="94">
        <v>3</v>
      </c>
      <c r="E3189" s="95" t="s">
        <v>117</v>
      </c>
      <c r="F3189" s="95">
        <v>1</v>
      </c>
      <c r="G3189" s="95"/>
      <c r="H3189" s="95"/>
      <c r="I3189" s="95"/>
      <c r="J3189" s="95" t="s">
        <v>86</v>
      </c>
      <c r="K3189" s="95">
        <v>65</v>
      </c>
      <c r="L3189" s="96">
        <f t="shared" si="38"/>
        <v>165.1</v>
      </c>
      <c r="M3189" s="95">
        <v>72</v>
      </c>
      <c r="N3189" s="96">
        <f t="shared" si="39"/>
        <v>182.88</v>
      </c>
      <c r="O3189" s="93">
        <v>1</v>
      </c>
      <c r="P3189" s="89" t="s">
        <v>101</v>
      </c>
      <c r="Q3189" s="98"/>
    </row>
    <row r="3190" spans="1:17" x14ac:dyDescent="0.35">
      <c r="A3190" t="s">
        <v>1204</v>
      </c>
      <c r="B3190" s="94">
        <v>2014</v>
      </c>
      <c r="C3190" s="94">
        <v>7</v>
      </c>
      <c r="D3190" s="94">
        <v>3</v>
      </c>
      <c r="E3190" s="95" t="s">
        <v>117</v>
      </c>
      <c r="F3190" s="95">
        <v>1</v>
      </c>
      <c r="G3190" s="95"/>
      <c r="H3190" s="95"/>
      <c r="I3190" s="95"/>
      <c r="J3190" s="95" t="s">
        <v>87</v>
      </c>
      <c r="K3190" s="95">
        <v>71</v>
      </c>
      <c r="L3190" s="96">
        <f t="shared" si="38"/>
        <v>180.34</v>
      </c>
      <c r="M3190" s="95">
        <v>78</v>
      </c>
      <c r="N3190" s="96">
        <f t="shared" si="39"/>
        <v>198.12</v>
      </c>
      <c r="O3190" s="93">
        <v>1</v>
      </c>
      <c r="P3190" s="89" t="s">
        <v>101</v>
      </c>
      <c r="Q3190" s="98"/>
    </row>
    <row r="3191" spans="1:17" x14ac:dyDescent="0.35">
      <c r="A3191" t="s">
        <v>1204</v>
      </c>
      <c r="B3191" s="94">
        <v>2014</v>
      </c>
      <c r="C3191" s="94">
        <v>7</v>
      </c>
      <c r="D3191" s="94">
        <v>3</v>
      </c>
      <c r="E3191" s="95" t="s">
        <v>117</v>
      </c>
      <c r="F3191" s="95">
        <v>1</v>
      </c>
      <c r="G3191" s="95"/>
      <c r="H3191" s="95">
        <v>594</v>
      </c>
      <c r="I3191" s="95">
        <v>187147</v>
      </c>
      <c r="J3191" s="95" t="s">
        <v>86</v>
      </c>
      <c r="K3191" s="95">
        <v>65</v>
      </c>
      <c r="L3191" s="96">
        <f t="shared" si="38"/>
        <v>165.1</v>
      </c>
      <c r="M3191" s="95">
        <v>71</v>
      </c>
      <c r="N3191" s="96">
        <f t="shared" si="39"/>
        <v>180.34</v>
      </c>
      <c r="O3191" s="32">
        <v>0</v>
      </c>
      <c r="P3191" s="97" t="s">
        <v>102</v>
      </c>
      <c r="Q3191" s="98"/>
    </row>
    <row r="3192" spans="1:17" x14ac:dyDescent="0.35">
      <c r="A3192" t="s">
        <v>1204</v>
      </c>
      <c r="B3192" s="94">
        <v>2014</v>
      </c>
      <c r="C3192" s="94">
        <v>7</v>
      </c>
      <c r="D3192" s="94">
        <v>3</v>
      </c>
      <c r="E3192" s="95" t="s">
        <v>117</v>
      </c>
      <c r="F3192" s="95">
        <v>1</v>
      </c>
      <c r="G3192" s="95"/>
      <c r="H3192" s="95">
        <v>596</v>
      </c>
      <c r="I3192" s="95">
        <v>187148</v>
      </c>
      <c r="J3192" s="95" t="s">
        <v>87</v>
      </c>
      <c r="K3192" s="95">
        <v>70</v>
      </c>
      <c r="L3192" s="96">
        <f t="shared" si="38"/>
        <v>177.8</v>
      </c>
      <c r="M3192" s="95">
        <v>79</v>
      </c>
      <c r="N3192" s="96">
        <f t="shared" si="39"/>
        <v>200.66</v>
      </c>
      <c r="O3192" s="32">
        <v>0</v>
      </c>
      <c r="P3192" s="97" t="s">
        <v>102</v>
      </c>
      <c r="Q3192" s="98" t="s">
        <v>1343</v>
      </c>
    </row>
    <row r="3193" spans="1:17" x14ac:dyDescent="0.35">
      <c r="A3193" t="s">
        <v>1204</v>
      </c>
      <c r="B3193" s="94">
        <v>2014</v>
      </c>
      <c r="C3193" s="94">
        <v>7</v>
      </c>
      <c r="D3193" s="94">
        <v>3</v>
      </c>
      <c r="E3193" s="95" t="s">
        <v>1167</v>
      </c>
      <c r="F3193" s="95">
        <v>1</v>
      </c>
      <c r="G3193" s="95"/>
      <c r="H3193" s="95"/>
      <c r="I3193" s="95"/>
      <c r="J3193" s="95" t="s">
        <v>87</v>
      </c>
      <c r="K3193" s="95">
        <v>86</v>
      </c>
      <c r="L3193" s="96">
        <f t="shared" si="38"/>
        <v>218.44</v>
      </c>
      <c r="M3193" s="95">
        <v>98</v>
      </c>
      <c r="N3193" s="96">
        <f t="shared" si="39"/>
        <v>248.92000000000002</v>
      </c>
      <c r="O3193" s="93">
        <v>1</v>
      </c>
      <c r="P3193" s="89" t="s">
        <v>101</v>
      </c>
      <c r="Q3193" s="98"/>
    </row>
    <row r="3194" spans="1:17" x14ac:dyDescent="0.35">
      <c r="A3194" t="s">
        <v>1204</v>
      </c>
      <c r="B3194" s="94">
        <v>2014</v>
      </c>
      <c r="C3194" s="94">
        <v>7</v>
      </c>
      <c r="D3194" s="94">
        <v>3</v>
      </c>
      <c r="E3194" s="95" t="s">
        <v>1171</v>
      </c>
      <c r="F3194" s="95">
        <v>1</v>
      </c>
      <c r="G3194" s="95"/>
      <c r="H3194" s="95"/>
      <c r="I3194" s="95"/>
      <c r="J3194" s="95" t="s">
        <v>86</v>
      </c>
      <c r="K3194" s="95">
        <v>61</v>
      </c>
      <c r="L3194" s="96">
        <f t="shared" si="38"/>
        <v>154.94</v>
      </c>
      <c r="M3194" s="95">
        <v>69</v>
      </c>
      <c r="N3194" s="96">
        <f t="shared" si="39"/>
        <v>175.26</v>
      </c>
      <c r="O3194" s="93">
        <v>1</v>
      </c>
      <c r="P3194" s="89" t="s">
        <v>101</v>
      </c>
      <c r="Q3194" s="98"/>
    </row>
    <row r="3195" spans="1:17" x14ac:dyDescent="0.35">
      <c r="A3195" t="s">
        <v>1204</v>
      </c>
      <c r="B3195" s="94">
        <v>2014</v>
      </c>
      <c r="C3195" s="94">
        <v>7</v>
      </c>
      <c r="D3195" s="94">
        <v>3</v>
      </c>
      <c r="E3195" s="95" t="s">
        <v>1263</v>
      </c>
      <c r="F3195" s="95">
        <v>1</v>
      </c>
      <c r="G3195" s="95"/>
      <c r="H3195" s="95"/>
      <c r="I3195" s="95"/>
      <c r="J3195" s="95" t="s">
        <v>87</v>
      </c>
      <c r="K3195" s="95">
        <v>74</v>
      </c>
      <c r="L3195" s="96">
        <f t="shared" si="38"/>
        <v>187.96</v>
      </c>
      <c r="M3195" s="95">
        <v>84</v>
      </c>
      <c r="N3195" s="96">
        <f t="shared" si="39"/>
        <v>213.36</v>
      </c>
      <c r="O3195" s="93">
        <v>1</v>
      </c>
      <c r="P3195" s="89" t="s">
        <v>101</v>
      </c>
      <c r="Q3195" s="98"/>
    </row>
    <row r="3196" spans="1:17" x14ac:dyDescent="0.35">
      <c r="A3196" t="s">
        <v>1204</v>
      </c>
      <c r="B3196" s="94">
        <v>2014</v>
      </c>
      <c r="C3196" s="94">
        <v>7</v>
      </c>
      <c r="D3196" s="94">
        <v>3</v>
      </c>
      <c r="E3196" s="95" t="s">
        <v>1263</v>
      </c>
      <c r="F3196" s="95">
        <v>1</v>
      </c>
      <c r="G3196" s="95"/>
      <c r="H3196" s="95"/>
      <c r="I3196" s="95"/>
      <c r="J3196" s="95" t="s">
        <v>87</v>
      </c>
      <c r="K3196" s="95">
        <v>71</v>
      </c>
      <c r="L3196" s="96">
        <f t="shared" si="38"/>
        <v>180.34</v>
      </c>
      <c r="M3196" s="95">
        <v>78</v>
      </c>
      <c r="N3196" s="96">
        <f t="shared" si="39"/>
        <v>198.12</v>
      </c>
      <c r="O3196" s="93">
        <v>1</v>
      </c>
      <c r="P3196" s="89" t="s">
        <v>101</v>
      </c>
      <c r="Q3196" s="98"/>
    </row>
    <row r="3197" spans="1:17" x14ac:dyDescent="0.35">
      <c r="A3197" t="s">
        <v>1204</v>
      </c>
      <c r="B3197" s="94">
        <v>2014</v>
      </c>
      <c r="C3197" s="94">
        <v>7</v>
      </c>
      <c r="D3197" s="94">
        <v>3</v>
      </c>
      <c r="E3197" s="95" t="s">
        <v>1263</v>
      </c>
      <c r="F3197" s="95">
        <v>1</v>
      </c>
      <c r="G3197" s="95"/>
      <c r="H3197" s="95"/>
      <c r="I3197" s="95"/>
      <c r="J3197" s="95" t="s">
        <v>87</v>
      </c>
      <c r="K3197" s="95">
        <v>67</v>
      </c>
      <c r="L3197" s="96">
        <f t="shared" si="38"/>
        <v>170.18</v>
      </c>
      <c r="M3197" s="95">
        <v>75</v>
      </c>
      <c r="N3197" s="96">
        <f t="shared" si="39"/>
        <v>190.5</v>
      </c>
      <c r="O3197" s="93">
        <v>1</v>
      </c>
      <c r="P3197" s="89" t="s">
        <v>101</v>
      </c>
      <c r="Q3197" s="98"/>
    </row>
    <row r="3198" spans="1:17" x14ac:dyDescent="0.35">
      <c r="A3198" t="s">
        <v>1204</v>
      </c>
      <c r="B3198" s="94">
        <v>2014</v>
      </c>
      <c r="C3198" s="94">
        <v>7</v>
      </c>
      <c r="D3198" s="94">
        <v>3</v>
      </c>
      <c r="E3198" s="95" t="s">
        <v>1263</v>
      </c>
      <c r="F3198" s="95">
        <v>1</v>
      </c>
      <c r="G3198" s="95" t="s">
        <v>108</v>
      </c>
      <c r="H3198" s="95">
        <v>295</v>
      </c>
      <c r="I3198" s="95"/>
      <c r="J3198" s="95" t="s">
        <v>1332</v>
      </c>
      <c r="K3198" s="95"/>
      <c r="L3198" s="96"/>
      <c r="M3198" s="95"/>
      <c r="N3198" s="96"/>
      <c r="O3198" s="32">
        <v>0</v>
      </c>
      <c r="P3198" s="97" t="s">
        <v>102</v>
      </c>
      <c r="Q3198" s="98"/>
    </row>
    <row r="3199" spans="1:17" x14ac:dyDescent="0.35">
      <c r="A3199" t="s">
        <v>1204</v>
      </c>
      <c r="B3199" s="94">
        <v>2014</v>
      </c>
      <c r="C3199" s="94">
        <v>7</v>
      </c>
      <c r="D3199" s="94">
        <v>3</v>
      </c>
      <c r="E3199" s="95" t="s">
        <v>1263</v>
      </c>
      <c r="F3199" s="95">
        <v>1</v>
      </c>
      <c r="G3199" s="95" t="s">
        <v>108</v>
      </c>
      <c r="H3199" s="95">
        <v>296</v>
      </c>
      <c r="I3199" s="95"/>
      <c r="J3199" s="95" t="s">
        <v>86</v>
      </c>
      <c r="K3199" s="95"/>
      <c r="L3199" s="96"/>
      <c r="M3199" s="95"/>
      <c r="N3199" s="96"/>
      <c r="O3199" s="32">
        <v>0</v>
      </c>
      <c r="P3199" s="97" t="s">
        <v>102</v>
      </c>
      <c r="Q3199" s="98"/>
    </row>
    <row r="3200" spans="1:17" x14ac:dyDescent="0.35">
      <c r="A3200" t="s">
        <v>1204</v>
      </c>
      <c r="B3200" s="94">
        <v>2014</v>
      </c>
      <c r="C3200" s="94">
        <v>7</v>
      </c>
      <c r="D3200" s="94">
        <v>4</v>
      </c>
      <c r="E3200" s="95" t="s">
        <v>1335</v>
      </c>
      <c r="F3200" s="95">
        <v>1</v>
      </c>
      <c r="G3200" s="95"/>
      <c r="H3200" s="95">
        <v>597</v>
      </c>
      <c r="I3200" s="95">
        <v>187149</v>
      </c>
      <c r="J3200" s="95" t="s">
        <v>86</v>
      </c>
      <c r="K3200" s="95">
        <v>58</v>
      </c>
      <c r="L3200" s="96">
        <f t="shared" ref="L3200:L3263" si="40">K3200*2.54</f>
        <v>147.32</v>
      </c>
      <c r="M3200" s="95">
        <v>63</v>
      </c>
      <c r="N3200" s="96">
        <f t="shared" ref="N3200:N3263" si="41">M3200*2.54</f>
        <v>160.02000000000001</v>
      </c>
      <c r="O3200" s="32">
        <v>0</v>
      </c>
      <c r="P3200" s="97" t="s">
        <v>102</v>
      </c>
      <c r="Q3200" s="98"/>
    </row>
    <row r="3201" spans="1:17" x14ac:dyDescent="0.35">
      <c r="A3201" t="s">
        <v>1204</v>
      </c>
      <c r="B3201" s="94">
        <v>2014</v>
      </c>
      <c r="C3201" s="94">
        <v>7</v>
      </c>
      <c r="D3201" s="94">
        <v>4</v>
      </c>
      <c r="E3201" s="95" t="s">
        <v>119</v>
      </c>
      <c r="F3201" s="95">
        <v>1</v>
      </c>
      <c r="G3201" s="95"/>
      <c r="H3201" s="95">
        <v>583</v>
      </c>
      <c r="I3201" s="95">
        <v>187142</v>
      </c>
      <c r="J3201" s="95" t="s">
        <v>87</v>
      </c>
      <c r="K3201" s="95">
        <v>69</v>
      </c>
      <c r="L3201" s="96">
        <f t="shared" si="40"/>
        <v>175.26</v>
      </c>
      <c r="M3201" s="95">
        <v>77</v>
      </c>
      <c r="N3201" s="96">
        <f t="shared" si="41"/>
        <v>195.58</v>
      </c>
      <c r="O3201" s="96">
        <v>1</v>
      </c>
      <c r="P3201" s="89" t="s">
        <v>107</v>
      </c>
      <c r="Q3201" s="98" t="s">
        <v>1352</v>
      </c>
    </row>
    <row r="3202" spans="1:17" x14ac:dyDescent="0.35">
      <c r="A3202" t="s">
        <v>1204</v>
      </c>
      <c r="B3202" s="94">
        <v>2014</v>
      </c>
      <c r="C3202" s="94">
        <v>7</v>
      </c>
      <c r="D3202" s="94">
        <v>4</v>
      </c>
      <c r="E3202" s="95" t="s">
        <v>94</v>
      </c>
      <c r="F3202" s="95">
        <v>1</v>
      </c>
      <c r="G3202" s="95" t="s">
        <v>179</v>
      </c>
      <c r="H3202" s="95">
        <v>270</v>
      </c>
      <c r="I3202" s="104" t="s">
        <v>1363</v>
      </c>
      <c r="J3202" s="95" t="s">
        <v>86</v>
      </c>
      <c r="K3202" s="95">
        <v>57</v>
      </c>
      <c r="L3202" s="96">
        <f t="shared" si="40"/>
        <v>144.78</v>
      </c>
      <c r="M3202" s="95">
        <v>63</v>
      </c>
      <c r="N3202" s="96">
        <f t="shared" si="41"/>
        <v>160.02000000000001</v>
      </c>
      <c r="O3202" s="32">
        <v>1</v>
      </c>
      <c r="P3202" s="89" t="s">
        <v>100</v>
      </c>
      <c r="Q3202" s="98"/>
    </row>
    <row r="3203" spans="1:17" x14ac:dyDescent="0.35">
      <c r="A3203" t="s">
        <v>1204</v>
      </c>
      <c r="B3203" s="94">
        <v>2014</v>
      </c>
      <c r="C3203" s="94">
        <v>7</v>
      </c>
      <c r="D3203" s="94">
        <v>4</v>
      </c>
      <c r="E3203" s="95" t="s">
        <v>1167</v>
      </c>
      <c r="F3203" s="95">
        <v>1</v>
      </c>
      <c r="G3203" s="95"/>
      <c r="H3203" s="95">
        <v>557</v>
      </c>
      <c r="I3203" s="95">
        <v>186503</v>
      </c>
      <c r="J3203" s="95" t="s">
        <v>87</v>
      </c>
      <c r="K3203" s="95">
        <v>80</v>
      </c>
      <c r="L3203" s="96">
        <f t="shared" si="40"/>
        <v>203.2</v>
      </c>
      <c r="M3203" s="95">
        <v>90</v>
      </c>
      <c r="N3203" s="96">
        <f t="shared" si="41"/>
        <v>228.6</v>
      </c>
      <c r="O3203" s="32">
        <v>1</v>
      </c>
      <c r="P3203" s="89" t="s">
        <v>100</v>
      </c>
      <c r="Q3203" s="98" t="s">
        <v>264</v>
      </c>
    </row>
    <row r="3204" spans="1:17" x14ac:dyDescent="0.35">
      <c r="A3204" t="s">
        <v>1204</v>
      </c>
      <c r="B3204" s="94">
        <v>2014</v>
      </c>
      <c r="C3204" s="94">
        <v>7</v>
      </c>
      <c r="D3204" s="94">
        <v>4</v>
      </c>
      <c r="E3204" s="95" t="s">
        <v>1167</v>
      </c>
      <c r="F3204" s="95">
        <v>1</v>
      </c>
      <c r="G3204" s="95"/>
      <c r="H3204" s="95">
        <v>826</v>
      </c>
      <c r="I3204" s="95">
        <v>187146</v>
      </c>
      <c r="J3204" s="95" t="s">
        <v>87</v>
      </c>
      <c r="K3204" s="95">
        <v>68</v>
      </c>
      <c r="L3204" s="96">
        <f t="shared" si="40"/>
        <v>172.72</v>
      </c>
      <c r="M3204" s="95">
        <v>75</v>
      </c>
      <c r="N3204" s="96">
        <f t="shared" si="41"/>
        <v>190.5</v>
      </c>
      <c r="O3204" s="32">
        <v>0</v>
      </c>
      <c r="P3204" s="97" t="s">
        <v>102</v>
      </c>
      <c r="Q3204" s="98" t="s">
        <v>1361</v>
      </c>
    </row>
    <row r="3205" spans="1:17" x14ac:dyDescent="0.35">
      <c r="A3205" t="s">
        <v>1204</v>
      </c>
      <c r="B3205" s="94">
        <v>2014</v>
      </c>
      <c r="C3205" s="94">
        <v>7</v>
      </c>
      <c r="D3205" s="94">
        <v>4</v>
      </c>
      <c r="E3205" s="95" t="s">
        <v>1171</v>
      </c>
      <c r="F3205" s="95">
        <v>1</v>
      </c>
      <c r="G3205" s="95"/>
      <c r="H3205" s="95"/>
      <c r="I3205" s="95"/>
      <c r="J3205" s="95" t="s">
        <v>87</v>
      </c>
      <c r="K3205" s="95">
        <v>85</v>
      </c>
      <c r="L3205" s="96">
        <f t="shared" si="40"/>
        <v>215.9</v>
      </c>
      <c r="M3205" s="95">
        <v>96</v>
      </c>
      <c r="N3205" s="96">
        <f t="shared" si="41"/>
        <v>243.84</v>
      </c>
      <c r="O3205" s="93">
        <v>1</v>
      </c>
      <c r="P3205" s="89" t="s">
        <v>101</v>
      </c>
      <c r="Q3205" s="98"/>
    </row>
    <row r="3206" spans="1:17" x14ac:dyDescent="0.35">
      <c r="A3206" t="s">
        <v>1204</v>
      </c>
      <c r="B3206" s="94">
        <v>2014</v>
      </c>
      <c r="C3206" s="94">
        <v>7</v>
      </c>
      <c r="D3206" s="94">
        <v>4</v>
      </c>
      <c r="E3206" s="95" t="s">
        <v>1171</v>
      </c>
      <c r="F3206" s="95">
        <v>1</v>
      </c>
      <c r="G3206" s="95"/>
      <c r="H3206" s="95">
        <v>590</v>
      </c>
      <c r="I3206" s="95">
        <v>187145</v>
      </c>
      <c r="J3206" s="95" t="s">
        <v>86</v>
      </c>
      <c r="K3206" s="95">
        <v>60</v>
      </c>
      <c r="L3206" s="96">
        <f t="shared" si="40"/>
        <v>152.4</v>
      </c>
      <c r="M3206" s="95">
        <v>68</v>
      </c>
      <c r="N3206" s="96">
        <f t="shared" si="41"/>
        <v>172.72</v>
      </c>
      <c r="O3206" s="32">
        <v>0</v>
      </c>
      <c r="P3206" s="97" t="s">
        <v>102</v>
      </c>
      <c r="Q3206" s="98"/>
    </row>
    <row r="3207" spans="1:17" x14ac:dyDescent="0.35">
      <c r="A3207" t="s">
        <v>1204</v>
      </c>
      <c r="B3207" s="94">
        <v>2014</v>
      </c>
      <c r="C3207" s="94">
        <v>7</v>
      </c>
      <c r="D3207" s="94">
        <v>4</v>
      </c>
      <c r="E3207" s="95" t="s">
        <v>1263</v>
      </c>
      <c r="F3207" s="95">
        <v>1</v>
      </c>
      <c r="G3207" s="95"/>
      <c r="H3207" s="95"/>
      <c r="I3207" s="95"/>
      <c r="J3207" s="95" t="s">
        <v>87</v>
      </c>
      <c r="K3207" s="95">
        <v>76</v>
      </c>
      <c r="L3207" s="96">
        <f t="shared" si="40"/>
        <v>193.04</v>
      </c>
      <c r="M3207" s="95">
        <v>85</v>
      </c>
      <c r="N3207" s="96">
        <f t="shared" si="41"/>
        <v>215.9</v>
      </c>
      <c r="O3207" s="93">
        <v>1</v>
      </c>
      <c r="P3207" s="89" t="s">
        <v>101</v>
      </c>
      <c r="Q3207" s="98"/>
    </row>
    <row r="3208" spans="1:17" x14ac:dyDescent="0.35">
      <c r="A3208" t="s">
        <v>1204</v>
      </c>
      <c r="B3208" s="94">
        <v>2014</v>
      </c>
      <c r="C3208" s="94">
        <v>7</v>
      </c>
      <c r="D3208" s="94">
        <v>4</v>
      </c>
      <c r="E3208" s="95" t="s">
        <v>1263</v>
      </c>
      <c r="F3208" s="95">
        <v>1</v>
      </c>
      <c r="G3208" s="95"/>
      <c r="H3208" s="95"/>
      <c r="I3208" s="95"/>
      <c r="J3208" s="95" t="s">
        <v>87</v>
      </c>
      <c r="K3208" s="95">
        <v>67</v>
      </c>
      <c r="L3208" s="96">
        <f t="shared" si="40"/>
        <v>170.18</v>
      </c>
      <c r="M3208" s="95">
        <v>75</v>
      </c>
      <c r="N3208" s="96">
        <f t="shared" si="41"/>
        <v>190.5</v>
      </c>
      <c r="O3208" s="93">
        <v>1</v>
      </c>
      <c r="P3208" s="89" t="s">
        <v>101</v>
      </c>
      <c r="Q3208" s="98"/>
    </row>
    <row r="3209" spans="1:17" x14ac:dyDescent="0.35">
      <c r="A3209" t="s">
        <v>1204</v>
      </c>
      <c r="B3209" s="94">
        <v>2014</v>
      </c>
      <c r="C3209" s="94">
        <v>7</v>
      </c>
      <c r="D3209" s="94">
        <v>5</v>
      </c>
      <c r="E3209" s="95" t="s">
        <v>1263</v>
      </c>
      <c r="F3209" s="95">
        <v>1</v>
      </c>
      <c r="G3209" s="95"/>
      <c r="H3209" s="95"/>
      <c r="I3209" s="95"/>
      <c r="J3209" s="95" t="s">
        <v>86</v>
      </c>
      <c r="K3209" s="95">
        <v>64</v>
      </c>
      <c r="L3209" s="96">
        <f t="shared" si="40"/>
        <v>162.56</v>
      </c>
      <c r="M3209" s="95">
        <v>73</v>
      </c>
      <c r="N3209" s="96">
        <f t="shared" si="41"/>
        <v>185.42000000000002</v>
      </c>
      <c r="O3209" s="93">
        <v>1</v>
      </c>
      <c r="P3209" s="89" t="s">
        <v>101</v>
      </c>
      <c r="Q3209" s="98"/>
    </row>
    <row r="3210" spans="1:17" x14ac:dyDescent="0.35">
      <c r="A3210" t="s">
        <v>1204</v>
      </c>
      <c r="B3210" s="105">
        <v>2014</v>
      </c>
      <c r="C3210" s="105">
        <v>7</v>
      </c>
      <c r="D3210" s="105">
        <v>5</v>
      </c>
      <c r="E3210" s="106" t="s">
        <v>1263</v>
      </c>
      <c r="F3210" s="106">
        <v>1</v>
      </c>
      <c r="G3210" s="106"/>
      <c r="H3210" s="106"/>
      <c r="I3210" s="106"/>
      <c r="J3210" s="106" t="s">
        <v>87</v>
      </c>
      <c r="K3210" s="106">
        <v>74</v>
      </c>
      <c r="L3210" s="93">
        <f t="shared" si="40"/>
        <v>187.96</v>
      </c>
      <c r="M3210" s="106">
        <v>84</v>
      </c>
      <c r="N3210" s="93">
        <f t="shared" si="41"/>
        <v>213.36</v>
      </c>
      <c r="O3210" s="93">
        <v>1</v>
      </c>
      <c r="P3210" s="89" t="s">
        <v>101</v>
      </c>
      <c r="Q3210" s="107" t="s">
        <v>1364</v>
      </c>
    </row>
    <row r="3211" spans="1:17" x14ac:dyDescent="0.35">
      <c r="A3211" t="s">
        <v>1204</v>
      </c>
      <c r="B3211" s="105">
        <v>2014</v>
      </c>
      <c r="C3211" s="105">
        <v>7</v>
      </c>
      <c r="D3211" s="105">
        <v>5</v>
      </c>
      <c r="E3211" s="106" t="s">
        <v>1263</v>
      </c>
      <c r="F3211" s="106">
        <v>1</v>
      </c>
      <c r="G3211" s="106" t="s">
        <v>1064</v>
      </c>
      <c r="H3211" s="106">
        <v>673</v>
      </c>
      <c r="I3211" s="106"/>
      <c r="J3211" s="106" t="s">
        <v>86</v>
      </c>
      <c r="K3211" s="106">
        <v>66</v>
      </c>
      <c r="L3211" s="93">
        <f t="shared" si="40"/>
        <v>167.64000000000001</v>
      </c>
      <c r="M3211" s="106">
        <v>74</v>
      </c>
      <c r="N3211" s="93">
        <f t="shared" si="41"/>
        <v>187.96</v>
      </c>
      <c r="O3211" s="93">
        <v>1</v>
      </c>
      <c r="P3211" s="89" t="s">
        <v>101</v>
      </c>
      <c r="Q3211" s="107" t="s">
        <v>1364</v>
      </c>
    </row>
    <row r="3212" spans="1:17" x14ac:dyDescent="0.35">
      <c r="A3212" t="s">
        <v>1204</v>
      </c>
      <c r="B3212" s="105">
        <v>2014</v>
      </c>
      <c r="C3212" s="105">
        <v>7</v>
      </c>
      <c r="D3212" s="105">
        <v>5</v>
      </c>
      <c r="E3212" s="106" t="s">
        <v>1263</v>
      </c>
      <c r="F3212" s="106">
        <v>1</v>
      </c>
      <c r="G3212" s="106"/>
      <c r="H3212" s="106"/>
      <c r="I3212" s="106"/>
      <c r="J3212" s="106" t="s">
        <v>86</v>
      </c>
      <c r="K3212" s="106">
        <v>68</v>
      </c>
      <c r="L3212" s="93">
        <f t="shared" si="40"/>
        <v>172.72</v>
      </c>
      <c r="M3212" s="106">
        <v>76</v>
      </c>
      <c r="N3212" s="93">
        <f t="shared" si="41"/>
        <v>193.04</v>
      </c>
      <c r="O3212" s="93">
        <v>1</v>
      </c>
      <c r="P3212" s="89" t="s">
        <v>101</v>
      </c>
      <c r="Q3212" s="107" t="s">
        <v>1364</v>
      </c>
    </row>
    <row r="3213" spans="1:17" x14ac:dyDescent="0.35">
      <c r="A3213" t="s">
        <v>1204</v>
      </c>
      <c r="B3213" s="105">
        <v>2014</v>
      </c>
      <c r="C3213" s="105">
        <v>7</v>
      </c>
      <c r="D3213" s="105">
        <v>5</v>
      </c>
      <c r="E3213" s="106" t="s">
        <v>1263</v>
      </c>
      <c r="F3213" s="106">
        <v>1</v>
      </c>
      <c r="G3213" s="106"/>
      <c r="H3213" s="106"/>
      <c r="I3213" s="106"/>
      <c r="J3213" s="106" t="s">
        <v>87</v>
      </c>
      <c r="K3213" s="106">
        <v>70</v>
      </c>
      <c r="L3213" s="93">
        <f t="shared" si="40"/>
        <v>177.8</v>
      </c>
      <c r="M3213" s="106">
        <v>79</v>
      </c>
      <c r="N3213" s="93">
        <f t="shared" si="41"/>
        <v>200.66</v>
      </c>
      <c r="O3213" s="93">
        <v>1</v>
      </c>
      <c r="P3213" s="89" t="s">
        <v>101</v>
      </c>
      <c r="Q3213" s="107" t="s">
        <v>1364</v>
      </c>
    </row>
    <row r="3214" spans="1:17" x14ac:dyDescent="0.35">
      <c r="A3214" t="s">
        <v>1204</v>
      </c>
      <c r="B3214" s="105">
        <v>2014</v>
      </c>
      <c r="C3214" s="105">
        <v>7</v>
      </c>
      <c r="D3214" s="105">
        <v>5</v>
      </c>
      <c r="E3214" s="106" t="s">
        <v>1263</v>
      </c>
      <c r="F3214" s="106">
        <v>1</v>
      </c>
      <c r="G3214" s="106"/>
      <c r="H3214" s="106"/>
      <c r="I3214" s="106"/>
      <c r="J3214" s="106" t="s">
        <v>87</v>
      </c>
      <c r="K3214" s="106">
        <v>67</v>
      </c>
      <c r="L3214" s="93">
        <f t="shared" si="40"/>
        <v>170.18</v>
      </c>
      <c r="M3214" s="106">
        <v>75</v>
      </c>
      <c r="N3214" s="93">
        <f t="shared" si="41"/>
        <v>190.5</v>
      </c>
      <c r="O3214" s="93">
        <v>1</v>
      </c>
      <c r="P3214" s="89" t="s">
        <v>101</v>
      </c>
      <c r="Q3214" s="107" t="s">
        <v>1364</v>
      </c>
    </row>
    <row r="3215" spans="1:17" x14ac:dyDescent="0.35">
      <c r="A3215" t="s">
        <v>1204</v>
      </c>
      <c r="B3215" s="105">
        <v>2014</v>
      </c>
      <c r="C3215" s="105">
        <v>7</v>
      </c>
      <c r="D3215" s="105">
        <v>5</v>
      </c>
      <c r="E3215" s="106" t="s">
        <v>1263</v>
      </c>
      <c r="F3215" s="106">
        <v>1</v>
      </c>
      <c r="G3215" s="106"/>
      <c r="H3215" s="106"/>
      <c r="I3215" s="106"/>
      <c r="J3215" s="106" t="s">
        <v>86</v>
      </c>
      <c r="K3215" s="106">
        <v>63</v>
      </c>
      <c r="L3215" s="93">
        <f t="shared" si="40"/>
        <v>160.02000000000001</v>
      </c>
      <c r="M3215" s="106">
        <v>72</v>
      </c>
      <c r="N3215" s="93">
        <f t="shared" si="41"/>
        <v>182.88</v>
      </c>
      <c r="O3215" s="93">
        <v>1</v>
      </c>
      <c r="P3215" s="89" t="s">
        <v>101</v>
      </c>
      <c r="Q3215" s="107" t="s">
        <v>1364</v>
      </c>
    </row>
    <row r="3216" spans="1:17" x14ac:dyDescent="0.35">
      <c r="A3216" t="s">
        <v>1204</v>
      </c>
      <c r="B3216" s="105">
        <v>2014</v>
      </c>
      <c r="C3216" s="105">
        <v>7</v>
      </c>
      <c r="D3216" s="105">
        <v>5</v>
      </c>
      <c r="E3216" s="106" t="s">
        <v>1263</v>
      </c>
      <c r="F3216" s="106">
        <v>1</v>
      </c>
      <c r="G3216" s="106"/>
      <c r="H3216" s="106"/>
      <c r="I3216" s="106"/>
      <c r="J3216" s="106" t="s">
        <v>86</v>
      </c>
      <c r="K3216" s="106">
        <v>63</v>
      </c>
      <c r="L3216" s="93">
        <f t="shared" si="40"/>
        <v>160.02000000000001</v>
      </c>
      <c r="M3216" s="106">
        <v>70</v>
      </c>
      <c r="N3216" s="93">
        <f t="shared" si="41"/>
        <v>177.8</v>
      </c>
      <c r="O3216" s="93">
        <v>1</v>
      </c>
      <c r="P3216" s="89" t="s">
        <v>101</v>
      </c>
      <c r="Q3216" s="107" t="s">
        <v>1364</v>
      </c>
    </row>
    <row r="3217" spans="1:17" x14ac:dyDescent="0.35">
      <c r="A3217" t="s">
        <v>1204</v>
      </c>
      <c r="B3217" s="105">
        <v>2014</v>
      </c>
      <c r="C3217" s="105">
        <v>7</v>
      </c>
      <c r="D3217" s="105">
        <v>5</v>
      </c>
      <c r="E3217" s="106" t="s">
        <v>1263</v>
      </c>
      <c r="F3217" s="106">
        <v>1</v>
      </c>
      <c r="G3217" s="106"/>
      <c r="H3217" s="106"/>
      <c r="I3217" s="106"/>
      <c r="J3217" s="106" t="s">
        <v>87</v>
      </c>
      <c r="K3217" s="106">
        <v>69</v>
      </c>
      <c r="L3217" s="93">
        <f t="shared" si="40"/>
        <v>175.26</v>
      </c>
      <c r="M3217" s="106">
        <v>78</v>
      </c>
      <c r="N3217" s="93">
        <f t="shared" si="41"/>
        <v>198.12</v>
      </c>
      <c r="O3217" s="93">
        <v>1</v>
      </c>
      <c r="P3217" s="89" t="s">
        <v>101</v>
      </c>
      <c r="Q3217" s="107" t="s">
        <v>1364</v>
      </c>
    </row>
    <row r="3218" spans="1:17" x14ac:dyDescent="0.35">
      <c r="A3218" t="s">
        <v>1204</v>
      </c>
      <c r="B3218" s="105">
        <v>2014</v>
      </c>
      <c r="C3218" s="105">
        <v>7</v>
      </c>
      <c r="D3218" s="105">
        <v>6</v>
      </c>
      <c r="E3218" s="106" t="s">
        <v>1171</v>
      </c>
      <c r="F3218" s="106">
        <v>1</v>
      </c>
      <c r="G3218" s="106"/>
      <c r="H3218" s="106"/>
      <c r="I3218" s="106"/>
      <c r="J3218" s="106" t="s">
        <v>86</v>
      </c>
      <c r="K3218" s="106">
        <v>73</v>
      </c>
      <c r="L3218" s="93">
        <f t="shared" si="40"/>
        <v>185.42000000000002</v>
      </c>
      <c r="M3218" s="106">
        <v>81</v>
      </c>
      <c r="N3218" s="93">
        <f t="shared" si="41"/>
        <v>205.74</v>
      </c>
      <c r="O3218" s="93">
        <v>1</v>
      </c>
      <c r="P3218" s="89" t="s">
        <v>101</v>
      </c>
      <c r="Q3218" s="108"/>
    </row>
    <row r="3219" spans="1:17" x14ac:dyDescent="0.35">
      <c r="A3219" t="s">
        <v>1204</v>
      </c>
      <c r="B3219" s="105">
        <v>2014</v>
      </c>
      <c r="C3219" s="105">
        <v>7</v>
      </c>
      <c r="D3219" s="105">
        <v>6</v>
      </c>
      <c r="E3219" s="106" t="s">
        <v>932</v>
      </c>
      <c r="F3219" s="106">
        <v>1</v>
      </c>
      <c r="G3219" s="106"/>
      <c r="H3219" s="106">
        <v>825</v>
      </c>
      <c r="I3219" s="106">
        <v>186502</v>
      </c>
      <c r="J3219" s="106" t="s">
        <v>86</v>
      </c>
      <c r="K3219" s="106">
        <v>64</v>
      </c>
      <c r="L3219" s="93">
        <f t="shared" si="40"/>
        <v>162.56</v>
      </c>
      <c r="M3219" s="106">
        <v>73</v>
      </c>
      <c r="N3219" s="93">
        <f t="shared" si="41"/>
        <v>185.42000000000002</v>
      </c>
      <c r="O3219" s="32">
        <v>1</v>
      </c>
      <c r="P3219" s="89" t="s">
        <v>100</v>
      </c>
      <c r="Q3219" s="108"/>
    </row>
    <row r="3220" spans="1:17" x14ac:dyDescent="0.35">
      <c r="A3220" t="s">
        <v>1204</v>
      </c>
      <c r="B3220" s="105">
        <v>2014</v>
      </c>
      <c r="C3220" s="105">
        <v>7</v>
      </c>
      <c r="D3220" s="105">
        <v>6</v>
      </c>
      <c r="E3220" s="106" t="s">
        <v>932</v>
      </c>
      <c r="F3220" s="106">
        <v>1</v>
      </c>
      <c r="G3220" s="106" t="s">
        <v>179</v>
      </c>
      <c r="H3220" s="106">
        <v>185</v>
      </c>
      <c r="I3220" s="106"/>
      <c r="J3220" s="106" t="s">
        <v>86</v>
      </c>
      <c r="K3220" s="106">
        <v>64</v>
      </c>
      <c r="L3220" s="93">
        <f t="shared" si="40"/>
        <v>162.56</v>
      </c>
      <c r="M3220" s="106">
        <v>72</v>
      </c>
      <c r="N3220" s="93">
        <f t="shared" si="41"/>
        <v>182.88</v>
      </c>
      <c r="O3220" s="93">
        <v>1</v>
      </c>
      <c r="P3220" s="89" t="s">
        <v>101</v>
      </c>
      <c r="Q3220" s="108"/>
    </row>
    <row r="3221" spans="1:17" x14ac:dyDescent="0.35">
      <c r="A3221" t="s">
        <v>1204</v>
      </c>
      <c r="B3221" s="105">
        <v>2014</v>
      </c>
      <c r="C3221" s="105">
        <v>7</v>
      </c>
      <c r="D3221" s="105">
        <v>6</v>
      </c>
      <c r="E3221" s="106" t="s">
        <v>1335</v>
      </c>
      <c r="F3221" s="106">
        <v>1</v>
      </c>
      <c r="G3221" s="106"/>
      <c r="H3221" s="106">
        <v>118</v>
      </c>
      <c r="I3221" s="106">
        <v>186366</v>
      </c>
      <c r="J3221" s="106" t="s">
        <v>87</v>
      </c>
      <c r="K3221" s="106">
        <v>73</v>
      </c>
      <c r="L3221" s="93">
        <f t="shared" si="40"/>
        <v>185.42000000000002</v>
      </c>
      <c r="M3221" s="106">
        <v>81</v>
      </c>
      <c r="N3221" s="93">
        <f t="shared" si="41"/>
        <v>205.74</v>
      </c>
      <c r="O3221" s="93">
        <v>1</v>
      </c>
      <c r="P3221" s="89" t="s">
        <v>101</v>
      </c>
      <c r="Q3221" s="108"/>
    </row>
    <row r="3222" spans="1:17" x14ac:dyDescent="0.35">
      <c r="A3222" t="s">
        <v>1204</v>
      </c>
      <c r="B3222" s="105">
        <v>2014</v>
      </c>
      <c r="C3222" s="105">
        <v>7</v>
      </c>
      <c r="D3222" s="105">
        <v>6</v>
      </c>
      <c r="E3222" s="106" t="s">
        <v>117</v>
      </c>
      <c r="F3222" s="106">
        <v>1</v>
      </c>
      <c r="G3222" s="106"/>
      <c r="H3222" s="106">
        <v>848</v>
      </c>
      <c r="I3222" s="106">
        <v>187154</v>
      </c>
      <c r="J3222" s="106" t="s">
        <v>86</v>
      </c>
      <c r="K3222" s="106">
        <v>58</v>
      </c>
      <c r="L3222" s="93">
        <f t="shared" si="40"/>
        <v>147.32</v>
      </c>
      <c r="M3222" s="106">
        <v>65</v>
      </c>
      <c r="N3222" s="93">
        <f t="shared" si="41"/>
        <v>165.1</v>
      </c>
      <c r="O3222" s="32">
        <v>0</v>
      </c>
      <c r="P3222" s="97" t="s">
        <v>102</v>
      </c>
      <c r="Q3222" s="108"/>
    </row>
    <row r="3223" spans="1:17" x14ac:dyDescent="0.35">
      <c r="A3223" t="s">
        <v>1204</v>
      </c>
      <c r="B3223" s="105">
        <v>2014</v>
      </c>
      <c r="C3223" s="105">
        <v>7</v>
      </c>
      <c r="D3223" s="105">
        <v>6</v>
      </c>
      <c r="E3223" s="106" t="s">
        <v>932</v>
      </c>
      <c r="F3223" s="106">
        <v>1</v>
      </c>
      <c r="G3223" s="106"/>
      <c r="H3223" s="106"/>
      <c r="I3223" s="106"/>
      <c r="J3223" s="106" t="s">
        <v>86</v>
      </c>
      <c r="K3223" s="106">
        <v>66</v>
      </c>
      <c r="L3223" s="93">
        <f t="shared" si="40"/>
        <v>167.64000000000001</v>
      </c>
      <c r="M3223" s="106">
        <v>74</v>
      </c>
      <c r="N3223" s="93">
        <f t="shared" si="41"/>
        <v>187.96</v>
      </c>
      <c r="O3223" s="93">
        <v>1</v>
      </c>
      <c r="P3223" s="89" t="s">
        <v>101</v>
      </c>
      <c r="Q3223" s="108"/>
    </row>
    <row r="3224" spans="1:17" x14ac:dyDescent="0.35">
      <c r="A3224" t="s">
        <v>1204</v>
      </c>
      <c r="B3224" s="105">
        <v>2014</v>
      </c>
      <c r="C3224" s="105">
        <v>7</v>
      </c>
      <c r="D3224" s="105">
        <v>6</v>
      </c>
      <c r="E3224" s="106" t="s">
        <v>1167</v>
      </c>
      <c r="F3224" s="106">
        <v>1</v>
      </c>
      <c r="G3224" s="106"/>
      <c r="H3224" s="106"/>
      <c r="I3224" s="106"/>
      <c r="J3224" s="106" t="s">
        <v>87</v>
      </c>
      <c r="K3224" s="106">
        <v>66</v>
      </c>
      <c r="L3224" s="93">
        <f t="shared" si="40"/>
        <v>167.64000000000001</v>
      </c>
      <c r="M3224" s="106">
        <v>74</v>
      </c>
      <c r="N3224" s="93">
        <f t="shared" si="41"/>
        <v>187.96</v>
      </c>
      <c r="O3224" s="93">
        <v>1</v>
      </c>
      <c r="P3224" s="89" t="s">
        <v>101</v>
      </c>
      <c r="Q3224" s="108"/>
    </row>
    <row r="3225" spans="1:17" x14ac:dyDescent="0.35">
      <c r="A3225" t="s">
        <v>1204</v>
      </c>
      <c r="B3225" s="105">
        <v>2014</v>
      </c>
      <c r="C3225" s="105">
        <v>7</v>
      </c>
      <c r="D3225" s="105">
        <v>6</v>
      </c>
      <c r="E3225" s="106" t="s">
        <v>1335</v>
      </c>
      <c r="F3225" s="106">
        <v>1</v>
      </c>
      <c r="G3225" s="106"/>
      <c r="H3225" s="106">
        <v>823</v>
      </c>
      <c r="I3225" s="106">
        <v>186504</v>
      </c>
      <c r="J3225" s="106" t="s">
        <v>86</v>
      </c>
      <c r="K3225" s="106">
        <v>64</v>
      </c>
      <c r="L3225" s="93">
        <f t="shared" si="40"/>
        <v>162.56</v>
      </c>
      <c r="M3225" s="106">
        <v>73</v>
      </c>
      <c r="N3225" s="93">
        <f t="shared" si="41"/>
        <v>185.42000000000002</v>
      </c>
      <c r="O3225" s="32">
        <v>1</v>
      </c>
      <c r="P3225" s="89" t="s">
        <v>100</v>
      </c>
      <c r="Q3225" s="108"/>
    </row>
    <row r="3226" spans="1:17" x14ac:dyDescent="0.35">
      <c r="A3226" t="s">
        <v>1204</v>
      </c>
      <c r="B3226" s="105">
        <v>2014</v>
      </c>
      <c r="C3226" s="105">
        <v>7</v>
      </c>
      <c r="D3226" s="105">
        <v>6</v>
      </c>
      <c r="E3226" s="106" t="s">
        <v>1167</v>
      </c>
      <c r="F3226" s="106">
        <v>1</v>
      </c>
      <c r="G3226" s="106"/>
      <c r="H3226" s="106">
        <v>593</v>
      </c>
      <c r="I3226" s="106">
        <v>187146</v>
      </c>
      <c r="J3226" s="106" t="s">
        <v>87</v>
      </c>
      <c r="K3226" s="106">
        <v>67</v>
      </c>
      <c r="L3226" s="93">
        <f t="shared" si="40"/>
        <v>170.18</v>
      </c>
      <c r="M3226" s="106">
        <v>75</v>
      </c>
      <c r="N3226" s="93">
        <f t="shared" si="41"/>
        <v>190.5</v>
      </c>
      <c r="O3226" s="96">
        <v>1</v>
      </c>
      <c r="P3226" s="89" t="s">
        <v>107</v>
      </c>
      <c r="Q3226" s="108"/>
    </row>
    <row r="3227" spans="1:17" x14ac:dyDescent="0.35">
      <c r="A3227" t="s">
        <v>1204</v>
      </c>
      <c r="B3227" s="105">
        <v>2014</v>
      </c>
      <c r="C3227" s="105">
        <v>7</v>
      </c>
      <c r="D3227" s="105">
        <v>6</v>
      </c>
      <c r="E3227" s="106" t="s">
        <v>1167</v>
      </c>
      <c r="F3227" s="106">
        <v>1</v>
      </c>
      <c r="G3227" s="106"/>
      <c r="H3227" s="106">
        <v>835</v>
      </c>
      <c r="I3227" s="106">
        <v>187151</v>
      </c>
      <c r="J3227" s="106" t="s">
        <v>86</v>
      </c>
      <c r="K3227" s="106">
        <v>56</v>
      </c>
      <c r="L3227" s="93">
        <f t="shared" si="40"/>
        <v>142.24</v>
      </c>
      <c r="M3227" s="106">
        <v>62</v>
      </c>
      <c r="N3227" s="93">
        <f t="shared" si="41"/>
        <v>157.47999999999999</v>
      </c>
      <c r="O3227" s="32">
        <v>0</v>
      </c>
      <c r="P3227" s="97" t="s">
        <v>102</v>
      </c>
      <c r="Q3227" s="108"/>
    </row>
    <row r="3228" spans="1:17" x14ac:dyDescent="0.35">
      <c r="A3228" t="s">
        <v>1204</v>
      </c>
      <c r="B3228" s="105">
        <v>2014</v>
      </c>
      <c r="C3228" s="105">
        <v>7</v>
      </c>
      <c r="D3228" s="105">
        <v>6</v>
      </c>
      <c r="E3228" s="106" t="s">
        <v>1167</v>
      </c>
      <c r="F3228" s="106">
        <v>1</v>
      </c>
      <c r="G3228" s="106"/>
      <c r="H3228" s="106">
        <v>850</v>
      </c>
      <c r="I3228" s="106">
        <v>187152</v>
      </c>
      <c r="J3228" s="106" t="s">
        <v>86</v>
      </c>
      <c r="K3228" s="106">
        <v>59</v>
      </c>
      <c r="L3228" s="93">
        <f t="shared" si="40"/>
        <v>149.86000000000001</v>
      </c>
      <c r="M3228" s="106">
        <v>65</v>
      </c>
      <c r="N3228" s="93">
        <f t="shared" si="41"/>
        <v>165.1</v>
      </c>
      <c r="O3228" s="32">
        <v>0</v>
      </c>
      <c r="P3228" s="97" t="s">
        <v>102</v>
      </c>
      <c r="Q3228" s="108"/>
    </row>
    <row r="3229" spans="1:17" x14ac:dyDescent="0.35">
      <c r="A3229" t="s">
        <v>1204</v>
      </c>
      <c r="B3229" s="105">
        <v>2014</v>
      </c>
      <c r="C3229" s="105">
        <v>7</v>
      </c>
      <c r="D3229" s="105">
        <v>6</v>
      </c>
      <c r="E3229" s="106" t="s">
        <v>1167</v>
      </c>
      <c r="F3229" s="106">
        <v>1</v>
      </c>
      <c r="G3229" s="106" t="s">
        <v>1228</v>
      </c>
      <c r="H3229" s="106">
        <v>829</v>
      </c>
      <c r="I3229" s="106" t="s">
        <v>1365</v>
      </c>
      <c r="J3229" s="106" t="s">
        <v>86</v>
      </c>
      <c r="K3229" s="106">
        <v>59</v>
      </c>
      <c r="L3229" s="93">
        <f t="shared" si="40"/>
        <v>149.86000000000001</v>
      </c>
      <c r="M3229" s="106">
        <v>67</v>
      </c>
      <c r="N3229" s="93">
        <f t="shared" si="41"/>
        <v>170.18</v>
      </c>
      <c r="O3229" s="32">
        <v>0</v>
      </c>
      <c r="P3229" s="97" t="s">
        <v>102</v>
      </c>
      <c r="Q3229" s="108" t="s">
        <v>1366</v>
      </c>
    </row>
    <row r="3230" spans="1:17" x14ac:dyDescent="0.35">
      <c r="A3230" t="s">
        <v>1204</v>
      </c>
      <c r="B3230" s="105">
        <v>2014</v>
      </c>
      <c r="C3230" s="105">
        <v>7</v>
      </c>
      <c r="D3230" s="105">
        <v>6</v>
      </c>
      <c r="E3230" s="106" t="s">
        <v>1167</v>
      </c>
      <c r="F3230" s="106">
        <v>1</v>
      </c>
      <c r="G3230" s="106"/>
      <c r="H3230" s="106">
        <v>849</v>
      </c>
      <c r="I3230" s="106">
        <v>187153</v>
      </c>
      <c r="J3230" s="106" t="s">
        <v>86</v>
      </c>
      <c r="K3230" s="106">
        <v>58</v>
      </c>
      <c r="L3230" s="93">
        <f t="shared" si="40"/>
        <v>147.32</v>
      </c>
      <c r="M3230" s="106">
        <v>67</v>
      </c>
      <c r="N3230" s="93">
        <f t="shared" si="41"/>
        <v>170.18</v>
      </c>
      <c r="O3230" s="32">
        <v>0</v>
      </c>
      <c r="P3230" s="97" t="s">
        <v>102</v>
      </c>
      <c r="Q3230" s="108"/>
    </row>
    <row r="3231" spans="1:17" x14ac:dyDescent="0.35">
      <c r="A3231" t="s">
        <v>1204</v>
      </c>
      <c r="B3231" s="105">
        <v>2014</v>
      </c>
      <c r="C3231" s="105">
        <v>7</v>
      </c>
      <c r="D3231" s="105">
        <v>6</v>
      </c>
      <c r="E3231" s="106" t="s">
        <v>1171</v>
      </c>
      <c r="F3231" s="106">
        <v>1</v>
      </c>
      <c r="G3231" s="106"/>
      <c r="H3231" s="106"/>
      <c r="I3231" s="106"/>
      <c r="J3231" s="106" t="s">
        <v>87</v>
      </c>
      <c r="K3231" s="106">
        <v>70</v>
      </c>
      <c r="L3231" s="93">
        <f t="shared" si="40"/>
        <v>177.8</v>
      </c>
      <c r="M3231" s="106">
        <v>78</v>
      </c>
      <c r="N3231" s="93">
        <f t="shared" si="41"/>
        <v>198.12</v>
      </c>
      <c r="O3231" s="96">
        <v>1</v>
      </c>
      <c r="P3231" s="89" t="s">
        <v>107</v>
      </c>
      <c r="Q3231" s="108"/>
    </row>
    <row r="3232" spans="1:17" x14ac:dyDescent="0.35">
      <c r="A3232" t="s">
        <v>1204</v>
      </c>
      <c r="B3232" s="105">
        <v>2014</v>
      </c>
      <c r="C3232" s="105">
        <v>7</v>
      </c>
      <c r="D3232" s="105">
        <v>6</v>
      </c>
      <c r="E3232" s="106" t="s">
        <v>1310</v>
      </c>
      <c r="F3232" s="106">
        <v>1</v>
      </c>
      <c r="G3232" s="106"/>
      <c r="H3232" s="106">
        <v>227</v>
      </c>
      <c r="I3232" s="106">
        <v>186383</v>
      </c>
      <c r="J3232" s="106" t="s">
        <v>87</v>
      </c>
      <c r="K3232" s="106">
        <v>81</v>
      </c>
      <c r="L3232" s="93">
        <f t="shared" si="40"/>
        <v>205.74</v>
      </c>
      <c r="M3232" s="106">
        <v>89</v>
      </c>
      <c r="N3232" s="93">
        <f t="shared" si="41"/>
        <v>226.06</v>
      </c>
      <c r="O3232" s="93">
        <v>1</v>
      </c>
      <c r="P3232" s="89" t="s">
        <v>101</v>
      </c>
      <c r="Q3232" s="108"/>
    </row>
    <row r="3233" spans="1:17" x14ac:dyDescent="0.35">
      <c r="A3233" t="s">
        <v>1204</v>
      </c>
      <c r="B3233" s="105">
        <v>2014</v>
      </c>
      <c r="C3233" s="105">
        <v>7</v>
      </c>
      <c r="D3233" s="105">
        <v>6</v>
      </c>
      <c r="E3233" s="106" t="s">
        <v>1310</v>
      </c>
      <c r="F3233" s="106">
        <v>1</v>
      </c>
      <c r="G3233" s="106"/>
      <c r="H3233" s="106">
        <v>828</v>
      </c>
      <c r="I3233" s="106">
        <v>187150</v>
      </c>
      <c r="J3233" s="106" t="s">
        <v>86</v>
      </c>
      <c r="K3233" s="106">
        <v>59</v>
      </c>
      <c r="L3233" s="93">
        <f t="shared" si="40"/>
        <v>149.86000000000001</v>
      </c>
      <c r="M3233" s="106">
        <v>68</v>
      </c>
      <c r="N3233" s="93">
        <f t="shared" si="41"/>
        <v>172.72</v>
      </c>
      <c r="O3233" s="32">
        <v>0</v>
      </c>
      <c r="P3233" s="97" t="s">
        <v>102</v>
      </c>
      <c r="Q3233" s="108"/>
    </row>
    <row r="3234" spans="1:17" x14ac:dyDescent="0.35">
      <c r="A3234" t="s">
        <v>1204</v>
      </c>
      <c r="B3234" s="105">
        <v>2014</v>
      </c>
      <c r="C3234" s="105">
        <v>7</v>
      </c>
      <c r="D3234" s="105">
        <v>6</v>
      </c>
      <c r="E3234" s="106" t="s">
        <v>1171</v>
      </c>
      <c r="F3234" s="106">
        <v>1</v>
      </c>
      <c r="G3234" s="106"/>
      <c r="H3234" s="106"/>
      <c r="I3234" s="106"/>
      <c r="J3234" s="106" t="s">
        <v>87</v>
      </c>
      <c r="K3234" s="106">
        <v>86</v>
      </c>
      <c r="L3234" s="93">
        <f t="shared" si="40"/>
        <v>218.44</v>
      </c>
      <c r="M3234" s="106">
        <v>98</v>
      </c>
      <c r="N3234" s="93">
        <f t="shared" si="41"/>
        <v>248.92000000000002</v>
      </c>
      <c r="O3234" s="96">
        <v>1</v>
      </c>
      <c r="P3234" s="89" t="s">
        <v>107</v>
      </c>
      <c r="Q3234" s="108"/>
    </row>
    <row r="3235" spans="1:17" x14ac:dyDescent="0.35">
      <c r="A3235" t="s">
        <v>1204</v>
      </c>
      <c r="B3235" s="105">
        <v>2014</v>
      </c>
      <c r="C3235" s="105">
        <v>7</v>
      </c>
      <c r="D3235" s="105">
        <v>7</v>
      </c>
      <c r="E3235" s="106" t="s">
        <v>1167</v>
      </c>
      <c r="F3235" s="106">
        <v>1</v>
      </c>
      <c r="G3235" s="106"/>
      <c r="H3235" s="106"/>
      <c r="I3235" s="106"/>
      <c r="J3235" s="106" t="s">
        <v>86</v>
      </c>
      <c r="K3235" s="106">
        <v>60</v>
      </c>
      <c r="L3235" s="93">
        <f t="shared" si="40"/>
        <v>152.4</v>
      </c>
      <c r="M3235" s="106">
        <v>67</v>
      </c>
      <c r="N3235" s="93">
        <f t="shared" si="41"/>
        <v>170.18</v>
      </c>
      <c r="O3235" s="93">
        <v>1</v>
      </c>
      <c r="P3235" s="89" t="s">
        <v>101</v>
      </c>
      <c r="Q3235" s="108"/>
    </row>
    <row r="3236" spans="1:17" x14ac:dyDescent="0.35">
      <c r="A3236" t="s">
        <v>1204</v>
      </c>
      <c r="B3236" s="105">
        <v>2014</v>
      </c>
      <c r="C3236" s="105">
        <v>7</v>
      </c>
      <c r="D3236" s="105">
        <v>7</v>
      </c>
      <c r="E3236" s="106" t="s">
        <v>1335</v>
      </c>
      <c r="F3236" s="106">
        <v>1</v>
      </c>
      <c r="G3236" s="106"/>
      <c r="H3236" s="106"/>
      <c r="I3236" s="106"/>
      <c r="J3236" s="106" t="s">
        <v>87</v>
      </c>
      <c r="K3236" s="106">
        <v>81</v>
      </c>
      <c r="L3236" s="93">
        <f t="shared" si="40"/>
        <v>205.74</v>
      </c>
      <c r="M3236" s="106">
        <v>90</v>
      </c>
      <c r="N3236" s="93">
        <f t="shared" si="41"/>
        <v>228.6</v>
      </c>
      <c r="O3236" s="96">
        <v>1</v>
      </c>
      <c r="P3236" s="89" t="s">
        <v>107</v>
      </c>
      <c r="Q3236" s="108"/>
    </row>
    <row r="3237" spans="1:17" x14ac:dyDescent="0.35">
      <c r="A3237" t="s">
        <v>1204</v>
      </c>
      <c r="B3237" s="105">
        <v>2014</v>
      </c>
      <c r="C3237" s="105">
        <v>7</v>
      </c>
      <c r="D3237" s="105">
        <v>7</v>
      </c>
      <c r="E3237" s="106" t="s">
        <v>1335</v>
      </c>
      <c r="F3237" s="106">
        <v>1</v>
      </c>
      <c r="G3237" s="106"/>
      <c r="H3237" s="106">
        <v>818</v>
      </c>
      <c r="I3237" s="106">
        <v>186501</v>
      </c>
      <c r="J3237" s="106" t="s">
        <v>87</v>
      </c>
      <c r="K3237" s="106">
        <v>71</v>
      </c>
      <c r="L3237" s="93">
        <f t="shared" si="40"/>
        <v>180.34</v>
      </c>
      <c r="M3237" s="106">
        <v>79</v>
      </c>
      <c r="N3237" s="93">
        <f t="shared" si="41"/>
        <v>200.66</v>
      </c>
      <c r="O3237" s="32">
        <v>1</v>
      </c>
      <c r="P3237" s="89" t="s">
        <v>100</v>
      </c>
      <c r="Q3237" s="108" t="s">
        <v>264</v>
      </c>
    </row>
    <row r="3238" spans="1:17" x14ac:dyDescent="0.35">
      <c r="A3238" t="s">
        <v>1204</v>
      </c>
      <c r="B3238" s="105">
        <v>2014</v>
      </c>
      <c r="C3238" s="105">
        <v>7</v>
      </c>
      <c r="D3238" s="105">
        <v>7</v>
      </c>
      <c r="E3238" s="106" t="s">
        <v>1335</v>
      </c>
      <c r="F3238" s="106">
        <v>1</v>
      </c>
      <c r="G3238" s="106"/>
      <c r="H3238" s="106"/>
      <c r="I3238" s="106"/>
      <c r="J3238" s="106" t="s">
        <v>86</v>
      </c>
      <c r="K3238" s="106">
        <v>63</v>
      </c>
      <c r="L3238" s="93">
        <f t="shared" si="40"/>
        <v>160.02000000000001</v>
      </c>
      <c r="M3238" s="106">
        <v>72</v>
      </c>
      <c r="N3238" s="93">
        <f t="shared" si="41"/>
        <v>182.88</v>
      </c>
      <c r="O3238" s="93">
        <v>1</v>
      </c>
      <c r="P3238" s="89" t="s">
        <v>101</v>
      </c>
      <c r="Q3238" s="108"/>
    </row>
    <row r="3239" spans="1:17" x14ac:dyDescent="0.35">
      <c r="A3239" t="s">
        <v>1204</v>
      </c>
      <c r="B3239" s="105">
        <v>2014</v>
      </c>
      <c r="C3239" s="105">
        <v>7</v>
      </c>
      <c r="D3239" s="105">
        <v>7</v>
      </c>
      <c r="E3239" s="106" t="s">
        <v>1167</v>
      </c>
      <c r="F3239" s="106">
        <v>1</v>
      </c>
      <c r="G3239" s="106"/>
      <c r="H3239" s="106"/>
      <c r="I3239" s="106"/>
      <c r="J3239" s="106" t="s">
        <v>86</v>
      </c>
      <c r="K3239" s="106">
        <v>64</v>
      </c>
      <c r="L3239" s="93">
        <f t="shared" si="40"/>
        <v>162.56</v>
      </c>
      <c r="M3239" s="106">
        <v>71</v>
      </c>
      <c r="N3239" s="93">
        <f t="shared" si="41"/>
        <v>180.34</v>
      </c>
      <c r="O3239" s="93">
        <v>1</v>
      </c>
      <c r="P3239" s="89" t="s">
        <v>101</v>
      </c>
      <c r="Q3239" s="108"/>
    </row>
    <row r="3240" spans="1:17" x14ac:dyDescent="0.35">
      <c r="A3240" t="s">
        <v>1204</v>
      </c>
      <c r="B3240" s="105">
        <v>2014</v>
      </c>
      <c r="C3240" s="105">
        <v>7</v>
      </c>
      <c r="D3240" s="105">
        <v>7</v>
      </c>
      <c r="E3240" s="106" t="s">
        <v>1310</v>
      </c>
      <c r="F3240" s="106">
        <v>1</v>
      </c>
      <c r="G3240" s="106"/>
      <c r="H3240" s="106">
        <v>611</v>
      </c>
      <c r="I3240" s="106">
        <v>187133</v>
      </c>
      <c r="J3240" s="106" t="s">
        <v>87</v>
      </c>
      <c r="K3240" s="106">
        <v>69</v>
      </c>
      <c r="L3240" s="93">
        <f t="shared" si="40"/>
        <v>175.26</v>
      </c>
      <c r="M3240" s="106">
        <v>79</v>
      </c>
      <c r="N3240" s="93">
        <f t="shared" si="41"/>
        <v>200.66</v>
      </c>
      <c r="O3240" s="93">
        <v>1</v>
      </c>
      <c r="P3240" s="89" t="s">
        <v>101</v>
      </c>
      <c r="Q3240" s="108" t="s">
        <v>264</v>
      </c>
    </row>
    <row r="3241" spans="1:17" x14ac:dyDescent="0.35">
      <c r="A3241" t="s">
        <v>1204</v>
      </c>
      <c r="B3241" s="105">
        <v>2014</v>
      </c>
      <c r="C3241" s="105">
        <v>7</v>
      </c>
      <c r="D3241" s="105">
        <v>7</v>
      </c>
      <c r="E3241" s="106" t="s">
        <v>1171</v>
      </c>
      <c r="F3241" s="106">
        <v>1</v>
      </c>
      <c r="G3241" s="106"/>
      <c r="H3241" s="106"/>
      <c r="I3241" s="106"/>
      <c r="J3241" s="106" t="s">
        <v>86</v>
      </c>
      <c r="K3241" s="106">
        <v>70</v>
      </c>
      <c r="L3241" s="93">
        <f t="shared" si="40"/>
        <v>177.8</v>
      </c>
      <c r="M3241" s="106">
        <v>78</v>
      </c>
      <c r="N3241" s="93">
        <f t="shared" si="41"/>
        <v>198.12</v>
      </c>
      <c r="O3241" s="93">
        <v>1</v>
      </c>
      <c r="P3241" s="89" t="s">
        <v>101</v>
      </c>
      <c r="Q3241" s="108"/>
    </row>
    <row r="3242" spans="1:17" x14ac:dyDescent="0.35">
      <c r="A3242" t="s">
        <v>1204</v>
      </c>
      <c r="B3242" s="105">
        <v>2014</v>
      </c>
      <c r="C3242" s="105">
        <v>7</v>
      </c>
      <c r="D3242" s="105">
        <v>8</v>
      </c>
      <c r="E3242" s="106" t="s">
        <v>1335</v>
      </c>
      <c r="F3242" s="106">
        <v>1</v>
      </c>
      <c r="G3242" s="106" t="s">
        <v>1228</v>
      </c>
      <c r="H3242" s="106">
        <v>3145</v>
      </c>
      <c r="I3242" s="106" t="s">
        <v>1367</v>
      </c>
      <c r="J3242" s="106" t="s">
        <v>87</v>
      </c>
      <c r="K3242" s="106">
        <v>69</v>
      </c>
      <c r="L3242" s="93">
        <f t="shared" si="40"/>
        <v>175.26</v>
      </c>
      <c r="M3242" s="106">
        <v>77</v>
      </c>
      <c r="N3242" s="93">
        <f t="shared" si="41"/>
        <v>195.58</v>
      </c>
      <c r="O3242" s="93">
        <v>1</v>
      </c>
      <c r="P3242" s="89" t="s">
        <v>101</v>
      </c>
      <c r="Q3242" s="108" t="s">
        <v>1228</v>
      </c>
    </row>
    <row r="3243" spans="1:17" x14ac:dyDescent="0.35">
      <c r="A3243" t="s">
        <v>1204</v>
      </c>
      <c r="B3243" s="105">
        <v>2014</v>
      </c>
      <c r="C3243" s="105">
        <v>7</v>
      </c>
      <c r="D3243" s="105">
        <v>8</v>
      </c>
      <c r="E3243" s="106" t="s">
        <v>1335</v>
      </c>
      <c r="F3243" s="106">
        <v>1</v>
      </c>
      <c r="G3243" s="106"/>
      <c r="H3243" s="106"/>
      <c r="I3243" s="106"/>
      <c r="J3243" s="106" t="s">
        <v>86</v>
      </c>
      <c r="K3243" s="106">
        <v>62</v>
      </c>
      <c r="L3243" s="93">
        <f t="shared" si="40"/>
        <v>157.47999999999999</v>
      </c>
      <c r="M3243" s="106">
        <v>74</v>
      </c>
      <c r="N3243" s="93">
        <f t="shared" si="41"/>
        <v>187.96</v>
      </c>
      <c r="O3243" s="93">
        <v>1</v>
      </c>
      <c r="P3243" s="89" t="s">
        <v>101</v>
      </c>
      <c r="Q3243" s="108"/>
    </row>
    <row r="3244" spans="1:17" x14ac:dyDescent="0.35">
      <c r="A3244" t="s">
        <v>1204</v>
      </c>
      <c r="B3244" s="105">
        <v>2014</v>
      </c>
      <c r="C3244" s="105">
        <v>7</v>
      </c>
      <c r="D3244" s="105">
        <v>8</v>
      </c>
      <c r="E3244" s="106" t="s">
        <v>1335</v>
      </c>
      <c r="F3244" s="106">
        <v>1</v>
      </c>
      <c r="G3244" s="106"/>
      <c r="H3244" s="106"/>
      <c r="I3244" s="106"/>
      <c r="J3244" s="106" t="s">
        <v>87</v>
      </c>
      <c r="K3244" s="106">
        <v>72</v>
      </c>
      <c r="L3244" s="93">
        <f t="shared" si="40"/>
        <v>182.88</v>
      </c>
      <c r="M3244" s="106">
        <v>82</v>
      </c>
      <c r="N3244" s="93">
        <f t="shared" si="41"/>
        <v>208.28</v>
      </c>
      <c r="O3244" s="93">
        <v>1</v>
      </c>
      <c r="P3244" s="89" t="s">
        <v>101</v>
      </c>
      <c r="Q3244" s="108"/>
    </row>
    <row r="3245" spans="1:17" x14ac:dyDescent="0.35">
      <c r="A3245" t="s">
        <v>1204</v>
      </c>
      <c r="B3245" s="105">
        <v>2014</v>
      </c>
      <c r="C3245" s="105">
        <v>7</v>
      </c>
      <c r="D3245" s="105">
        <v>8</v>
      </c>
      <c r="E3245" s="106" t="s">
        <v>1335</v>
      </c>
      <c r="F3245" s="106">
        <v>1</v>
      </c>
      <c r="G3245" s="106"/>
      <c r="H3245" s="106"/>
      <c r="I3245" s="106"/>
      <c r="J3245" s="106" t="s">
        <v>86</v>
      </c>
      <c r="K3245" s="106">
        <v>68</v>
      </c>
      <c r="L3245" s="93">
        <f t="shared" si="40"/>
        <v>172.72</v>
      </c>
      <c r="M3245" s="106">
        <v>74</v>
      </c>
      <c r="N3245" s="93">
        <f t="shared" si="41"/>
        <v>187.96</v>
      </c>
      <c r="O3245" s="93">
        <v>1</v>
      </c>
      <c r="P3245" s="89" t="s">
        <v>101</v>
      </c>
      <c r="Q3245" s="108"/>
    </row>
    <row r="3246" spans="1:17" x14ac:dyDescent="0.35">
      <c r="A3246" t="s">
        <v>1204</v>
      </c>
      <c r="B3246" s="105">
        <v>2014</v>
      </c>
      <c r="C3246" s="105">
        <v>7</v>
      </c>
      <c r="D3246" s="105">
        <v>8</v>
      </c>
      <c r="E3246" s="106" t="s">
        <v>1335</v>
      </c>
      <c r="F3246" s="106">
        <v>1</v>
      </c>
      <c r="G3246" s="106"/>
      <c r="H3246" s="106"/>
      <c r="I3246" s="106"/>
      <c r="J3246" s="106" t="s">
        <v>87</v>
      </c>
      <c r="K3246" s="106">
        <v>79</v>
      </c>
      <c r="L3246" s="93">
        <f t="shared" si="40"/>
        <v>200.66</v>
      </c>
      <c r="M3246" s="106">
        <v>90</v>
      </c>
      <c r="N3246" s="93">
        <f t="shared" si="41"/>
        <v>228.6</v>
      </c>
      <c r="O3246" s="93">
        <v>1</v>
      </c>
      <c r="P3246" s="89" t="s">
        <v>101</v>
      </c>
      <c r="Q3246" s="108"/>
    </row>
    <row r="3247" spans="1:17" x14ac:dyDescent="0.35">
      <c r="A3247" t="s">
        <v>1204</v>
      </c>
      <c r="B3247" s="105">
        <v>2014</v>
      </c>
      <c r="C3247" s="105">
        <v>7</v>
      </c>
      <c r="D3247" s="105">
        <v>8</v>
      </c>
      <c r="E3247" s="106" t="s">
        <v>1335</v>
      </c>
      <c r="F3247" s="106">
        <v>1</v>
      </c>
      <c r="G3247" s="106"/>
      <c r="H3247" s="106"/>
      <c r="I3247" s="106"/>
      <c r="J3247" s="106" t="s">
        <v>87</v>
      </c>
      <c r="K3247" s="106">
        <v>78</v>
      </c>
      <c r="L3247" s="93">
        <f t="shared" si="40"/>
        <v>198.12</v>
      </c>
      <c r="M3247" s="106">
        <v>88</v>
      </c>
      <c r="N3247" s="93">
        <f t="shared" si="41"/>
        <v>223.52</v>
      </c>
      <c r="O3247" s="93">
        <v>1</v>
      </c>
      <c r="P3247" s="89" t="s">
        <v>101</v>
      </c>
      <c r="Q3247" s="108"/>
    </row>
    <row r="3248" spans="1:17" x14ac:dyDescent="0.35">
      <c r="A3248" t="s">
        <v>1204</v>
      </c>
      <c r="B3248" s="105">
        <v>2014</v>
      </c>
      <c r="C3248" s="105">
        <v>7</v>
      </c>
      <c r="D3248" s="105">
        <v>8</v>
      </c>
      <c r="E3248" s="106" t="s">
        <v>932</v>
      </c>
      <c r="F3248" s="106">
        <v>1</v>
      </c>
      <c r="G3248" s="106"/>
      <c r="H3248" s="106"/>
      <c r="I3248" s="106"/>
      <c r="J3248" s="106" t="s">
        <v>87</v>
      </c>
      <c r="K3248" s="106">
        <v>83</v>
      </c>
      <c r="L3248" s="93">
        <f t="shared" si="40"/>
        <v>210.82</v>
      </c>
      <c r="M3248" s="106">
        <v>94</v>
      </c>
      <c r="N3248" s="93">
        <f t="shared" si="41"/>
        <v>238.76</v>
      </c>
      <c r="O3248" s="96">
        <v>1</v>
      </c>
      <c r="P3248" s="89" t="s">
        <v>107</v>
      </c>
      <c r="Q3248" s="108" t="s">
        <v>103</v>
      </c>
    </row>
    <row r="3249" spans="1:17" x14ac:dyDescent="0.35">
      <c r="A3249" t="s">
        <v>1204</v>
      </c>
      <c r="B3249" s="105">
        <v>2014</v>
      </c>
      <c r="C3249" s="105">
        <v>7</v>
      </c>
      <c r="D3249" s="105">
        <v>8</v>
      </c>
      <c r="E3249" s="106" t="s">
        <v>1335</v>
      </c>
      <c r="F3249" s="106">
        <v>1</v>
      </c>
      <c r="G3249" s="106"/>
      <c r="H3249" s="106"/>
      <c r="I3249" s="106"/>
      <c r="J3249" s="106" t="s">
        <v>87</v>
      </c>
      <c r="K3249" s="106">
        <v>73</v>
      </c>
      <c r="L3249" s="93">
        <f t="shared" si="40"/>
        <v>185.42000000000002</v>
      </c>
      <c r="M3249" s="106">
        <v>82</v>
      </c>
      <c r="N3249" s="93">
        <f t="shared" si="41"/>
        <v>208.28</v>
      </c>
      <c r="O3249" s="96">
        <v>1</v>
      </c>
      <c r="P3249" s="89" t="s">
        <v>107</v>
      </c>
      <c r="Q3249" s="108"/>
    </row>
    <row r="3250" spans="1:17" x14ac:dyDescent="0.35">
      <c r="A3250" t="s">
        <v>1204</v>
      </c>
      <c r="B3250" s="105">
        <v>2014</v>
      </c>
      <c r="C3250" s="105">
        <v>7</v>
      </c>
      <c r="D3250" s="105">
        <v>8</v>
      </c>
      <c r="E3250" s="106" t="s">
        <v>1167</v>
      </c>
      <c r="F3250" s="106">
        <v>1</v>
      </c>
      <c r="G3250" s="106"/>
      <c r="H3250" s="106"/>
      <c r="I3250" s="106"/>
      <c r="J3250" s="106" t="s">
        <v>87</v>
      </c>
      <c r="K3250" s="106">
        <v>69</v>
      </c>
      <c r="L3250" s="93">
        <f t="shared" si="40"/>
        <v>175.26</v>
      </c>
      <c r="M3250" s="106">
        <v>76</v>
      </c>
      <c r="N3250" s="93">
        <f t="shared" si="41"/>
        <v>193.04</v>
      </c>
      <c r="O3250" s="93">
        <v>1</v>
      </c>
      <c r="P3250" s="89" t="s">
        <v>101</v>
      </c>
      <c r="Q3250" s="108"/>
    </row>
    <row r="3251" spans="1:17" x14ac:dyDescent="0.35">
      <c r="A3251" t="s">
        <v>1204</v>
      </c>
      <c r="B3251" s="105">
        <v>2014</v>
      </c>
      <c r="C3251" s="105">
        <v>7</v>
      </c>
      <c r="D3251" s="105">
        <v>8</v>
      </c>
      <c r="E3251" s="106" t="s">
        <v>1167</v>
      </c>
      <c r="F3251" s="106">
        <v>1</v>
      </c>
      <c r="G3251" s="106"/>
      <c r="H3251" s="106"/>
      <c r="I3251" s="106"/>
      <c r="J3251" s="106" t="s">
        <v>87</v>
      </c>
      <c r="K3251" s="106">
        <v>70</v>
      </c>
      <c r="L3251" s="93">
        <f t="shared" si="40"/>
        <v>177.8</v>
      </c>
      <c r="M3251" s="106">
        <v>79</v>
      </c>
      <c r="N3251" s="93">
        <f t="shared" si="41"/>
        <v>200.66</v>
      </c>
      <c r="O3251" s="93">
        <v>1</v>
      </c>
      <c r="P3251" s="89" t="s">
        <v>101</v>
      </c>
      <c r="Q3251" s="108"/>
    </row>
    <row r="3252" spans="1:17" x14ac:dyDescent="0.35">
      <c r="A3252" t="s">
        <v>1204</v>
      </c>
      <c r="B3252" s="105">
        <v>2014</v>
      </c>
      <c r="C3252" s="105">
        <v>7</v>
      </c>
      <c r="D3252" s="105">
        <v>8</v>
      </c>
      <c r="E3252" s="106" t="s">
        <v>1167</v>
      </c>
      <c r="F3252" s="106">
        <v>1</v>
      </c>
      <c r="G3252" s="106"/>
      <c r="H3252" s="106"/>
      <c r="I3252" s="106"/>
      <c r="J3252" s="106" t="s">
        <v>87</v>
      </c>
      <c r="K3252" s="106">
        <v>74</v>
      </c>
      <c r="L3252" s="93">
        <f t="shared" si="40"/>
        <v>187.96</v>
      </c>
      <c r="M3252" s="106">
        <v>84</v>
      </c>
      <c r="N3252" s="93">
        <f t="shared" si="41"/>
        <v>213.36</v>
      </c>
      <c r="O3252" s="96">
        <v>1</v>
      </c>
      <c r="P3252" s="89" t="s">
        <v>107</v>
      </c>
      <c r="Q3252" s="108"/>
    </row>
    <row r="3253" spans="1:17" x14ac:dyDescent="0.35">
      <c r="A3253" t="s">
        <v>1204</v>
      </c>
      <c r="B3253" s="105">
        <v>2014</v>
      </c>
      <c r="C3253" s="105">
        <v>7</v>
      </c>
      <c r="D3253" s="105">
        <v>8</v>
      </c>
      <c r="E3253" s="106" t="s">
        <v>123</v>
      </c>
      <c r="F3253" s="106">
        <v>1</v>
      </c>
      <c r="G3253" s="106"/>
      <c r="H3253" s="106">
        <v>837</v>
      </c>
      <c r="I3253" s="106">
        <v>187162</v>
      </c>
      <c r="J3253" s="106" t="s">
        <v>87</v>
      </c>
      <c r="K3253" s="106">
        <v>73</v>
      </c>
      <c r="L3253" s="93">
        <f t="shared" si="40"/>
        <v>185.42000000000002</v>
      </c>
      <c r="M3253" s="106">
        <v>81</v>
      </c>
      <c r="N3253" s="93">
        <f t="shared" si="41"/>
        <v>205.74</v>
      </c>
      <c r="O3253" s="96">
        <v>0</v>
      </c>
      <c r="P3253" s="97" t="s">
        <v>102</v>
      </c>
      <c r="Q3253" s="108" t="s">
        <v>1368</v>
      </c>
    </row>
    <row r="3254" spans="1:17" x14ac:dyDescent="0.35">
      <c r="A3254" t="s">
        <v>1204</v>
      </c>
      <c r="B3254" s="105">
        <v>2014</v>
      </c>
      <c r="C3254" s="105">
        <v>7</v>
      </c>
      <c r="D3254" s="105">
        <v>8</v>
      </c>
      <c r="E3254" s="106" t="s">
        <v>123</v>
      </c>
      <c r="F3254" s="106">
        <v>1</v>
      </c>
      <c r="G3254" s="106"/>
      <c r="H3254" s="106">
        <v>620</v>
      </c>
      <c r="I3254" s="106">
        <v>186398</v>
      </c>
      <c r="J3254" s="106" t="s">
        <v>87</v>
      </c>
      <c r="K3254" s="106">
        <v>64</v>
      </c>
      <c r="L3254" s="93">
        <f t="shared" si="40"/>
        <v>162.56</v>
      </c>
      <c r="M3254" s="106">
        <v>72</v>
      </c>
      <c r="N3254" s="93">
        <f t="shared" si="41"/>
        <v>182.88</v>
      </c>
      <c r="O3254" s="32">
        <v>0</v>
      </c>
      <c r="P3254" s="97" t="s">
        <v>102</v>
      </c>
      <c r="Q3254" s="108"/>
    </row>
    <row r="3255" spans="1:17" x14ac:dyDescent="0.35">
      <c r="A3255" t="s">
        <v>1204</v>
      </c>
      <c r="B3255" s="105">
        <v>2014</v>
      </c>
      <c r="C3255" s="105">
        <v>7</v>
      </c>
      <c r="D3255" s="105">
        <v>8</v>
      </c>
      <c r="E3255" s="106" t="s">
        <v>123</v>
      </c>
      <c r="F3255" s="106">
        <v>1</v>
      </c>
      <c r="G3255" s="106"/>
      <c r="H3255" s="106">
        <v>838</v>
      </c>
      <c r="I3255" s="106">
        <v>187161</v>
      </c>
      <c r="J3255" s="106" t="s">
        <v>86</v>
      </c>
      <c r="K3255" s="106">
        <v>52</v>
      </c>
      <c r="L3255" s="93">
        <f t="shared" si="40"/>
        <v>132.08000000000001</v>
      </c>
      <c r="M3255" s="106">
        <v>60</v>
      </c>
      <c r="N3255" s="93">
        <f t="shared" si="41"/>
        <v>152.4</v>
      </c>
      <c r="O3255" s="32">
        <v>0</v>
      </c>
      <c r="P3255" s="97" t="s">
        <v>102</v>
      </c>
      <c r="Q3255" s="108" t="s">
        <v>1339</v>
      </c>
    </row>
    <row r="3256" spans="1:17" x14ac:dyDescent="0.35">
      <c r="A3256" t="s">
        <v>1204</v>
      </c>
      <c r="B3256" s="105">
        <v>2014</v>
      </c>
      <c r="C3256" s="105">
        <v>7</v>
      </c>
      <c r="D3256" s="105">
        <v>8</v>
      </c>
      <c r="E3256" s="106" t="s">
        <v>94</v>
      </c>
      <c r="F3256" s="106">
        <v>1</v>
      </c>
      <c r="G3256" s="106"/>
      <c r="H3256" s="106"/>
      <c r="I3256" s="106"/>
      <c r="J3256" s="106" t="s">
        <v>87</v>
      </c>
      <c r="K3256" s="106">
        <v>72</v>
      </c>
      <c r="L3256" s="93">
        <f t="shared" si="40"/>
        <v>182.88</v>
      </c>
      <c r="M3256" s="106">
        <v>81</v>
      </c>
      <c r="N3256" s="93">
        <f t="shared" si="41"/>
        <v>205.74</v>
      </c>
      <c r="O3256" s="93">
        <v>1</v>
      </c>
      <c r="P3256" s="89" t="s">
        <v>101</v>
      </c>
      <c r="Q3256" s="108"/>
    </row>
    <row r="3257" spans="1:17" x14ac:dyDescent="0.35">
      <c r="A3257" t="s">
        <v>1204</v>
      </c>
      <c r="B3257" s="105">
        <v>2014</v>
      </c>
      <c r="C3257" s="105">
        <v>7</v>
      </c>
      <c r="D3257" s="105">
        <v>8</v>
      </c>
      <c r="E3257" s="106" t="s">
        <v>1167</v>
      </c>
      <c r="F3257" s="106">
        <v>1</v>
      </c>
      <c r="G3257" s="106"/>
      <c r="H3257" s="106"/>
      <c r="I3257" s="106"/>
      <c r="J3257" s="106" t="s">
        <v>87</v>
      </c>
      <c r="K3257" s="106">
        <v>74</v>
      </c>
      <c r="L3257" s="93">
        <f t="shared" si="40"/>
        <v>187.96</v>
      </c>
      <c r="M3257" s="106">
        <v>84</v>
      </c>
      <c r="N3257" s="93">
        <f t="shared" si="41"/>
        <v>213.36</v>
      </c>
      <c r="O3257" s="93">
        <v>1</v>
      </c>
      <c r="P3257" s="89" t="s">
        <v>101</v>
      </c>
      <c r="Q3257" s="108"/>
    </row>
    <row r="3258" spans="1:17" x14ac:dyDescent="0.35">
      <c r="A3258" t="s">
        <v>1204</v>
      </c>
      <c r="B3258" s="105">
        <v>2014</v>
      </c>
      <c r="C3258" s="105">
        <v>7</v>
      </c>
      <c r="D3258" s="105">
        <v>8</v>
      </c>
      <c r="E3258" s="106" t="s">
        <v>1171</v>
      </c>
      <c r="F3258" s="106">
        <v>1</v>
      </c>
      <c r="G3258" s="106"/>
      <c r="H3258" s="106">
        <v>610</v>
      </c>
      <c r="I3258" s="106">
        <v>187132</v>
      </c>
      <c r="J3258" s="106" t="s">
        <v>87</v>
      </c>
      <c r="K3258" s="106">
        <v>81</v>
      </c>
      <c r="L3258" s="93">
        <f t="shared" si="40"/>
        <v>205.74</v>
      </c>
      <c r="M3258" s="106">
        <v>91</v>
      </c>
      <c r="N3258" s="93">
        <f t="shared" si="41"/>
        <v>231.14000000000001</v>
      </c>
      <c r="O3258" s="93">
        <v>1</v>
      </c>
      <c r="P3258" s="89" t="s">
        <v>101</v>
      </c>
      <c r="Q3258" s="108"/>
    </row>
    <row r="3259" spans="1:17" x14ac:dyDescent="0.35">
      <c r="A3259" t="s">
        <v>1204</v>
      </c>
      <c r="B3259" s="105">
        <v>2014</v>
      </c>
      <c r="C3259" s="105">
        <v>7</v>
      </c>
      <c r="D3259" s="105">
        <v>8</v>
      </c>
      <c r="E3259" s="106" t="s">
        <v>1171</v>
      </c>
      <c r="F3259" s="106">
        <v>1</v>
      </c>
      <c r="G3259" s="106"/>
      <c r="H3259" s="106"/>
      <c r="I3259" s="106"/>
      <c r="J3259" s="106" t="s">
        <v>87</v>
      </c>
      <c r="K3259" s="106">
        <v>71</v>
      </c>
      <c r="L3259" s="93">
        <f t="shared" si="40"/>
        <v>180.34</v>
      </c>
      <c r="M3259" s="106">
        <v>81</v>
      </c>
      <c r="N3259" s="93">
        <f t="shared" si="41"/>
        <v>205.74</v>
      </c>
      <c r="O3259" s="93">
        <v>1</v>
      </c>
      <c r="P3259" s="89" t="s">
        <v>101</v>
      </c>
      <c r="Q3259" s="108"/>
    </row>
    <row r="3260" spans="1:17" x14ac:dyDescent="0.35">
      <c r="A3260" t="s">
        <v>1204</v>
      </c>
      <c r="B3260" s="105">
        <v>2014</v>
      </c>
      <c r="C3260" s="105">
        <v>7</v>
      </c>
      <c r="D3260" s="105">
        <v>8</v>
      </c>
      <c r="E3260" s="106" t="s">
        <v>1171</v>
      </c>
      <c r="F3260" s="106">
        <v>1</v>
      </c>
      <c r="G3260" s="106"/>
      <c r="H3260" s="106"/>
      <c r="I3260" s="106"/>
      <c r="J3260" s="106" t="s">
        <v>87</v>
      </c>
      <c r="K3260" s="106">
        <v>73</v>
      </c>
      <c r="L3260" s="93">
        <f t="shared" si="40"/>
        <v>185.42000000000002</v>
      </c>
      <c r="M3260" s="106">
        <v>82</v>
      </c>
      <c r="N3260" s="93">
        <f t="shared" si="41"/>
        <v>208.28</v>
      </c>
      <c r="O3260" s="93">
        <v>1</v>
      </c>
      <c r="P3260" s="89" t="s">
        <v>101</v>
      </c>
      <c r="Q3260" s="108"/>
    </row>
    <row r="3261" spans="1:17" x14ac:dyDescent="0.35">
      <c r="A3261" t="s">
        <v>1204</v>
      </c>
      <c r="B3261" s="105">
        <v>2014</v>
      </c>
      <c r="C3261" s="105">
        <v>7</v>
      </c>
      <c r="D3261" s="105">
        <v>8</v>
      </c>
      <c r="E3261" s="106" t="s">
        <v>1171</v>
      </c>
      <c r="F3261" s="106">
        <v>1</v>
      </c>
      <c r="G3261" s="106"/>
      <c r="H3261" s="106"/>
      <c r="I3261" s="106"/>
      <c r="J3261" s="106" t="s">
        <v>87</v>
      </c>
      <c r="K3261" s="106">
        <v>71</v>
      </c>
      <c r="L3261" s="93">
        <f t="shared" si="40"/>
        <v>180.34</v>
      </c>
      <c r="M3261" s="106">
        <v>83</v>
      </c>
      <c r="N3261" s="93">
        <f t="shared" si="41"/>
        <v>210.82</v>
      </c>
      <c r="O3261" s="93">
        <v>1</v>
      </c>
      <c r="P3261" s="89" t="s">
        <v>101</v>
      </c>
      <c r="Q3261" s="108" t="s">
        <v>264</v>
      </c>
    </row>
    <row r="3262" spans="1:17" x14ac:dyDescent="0.35">
      <c r="A3262" t="s">
        <v>1204</v>
      </c>
      <c r="B3262" s="105">
        <v>2014</v>
      </c>
      <c r="C3262" s="105">
        <v>7</v>
      </c>
      <c r="D3262" s="105">
        <v>8</v>
      </c>
      <c r="E3262" s="106" t="s">
        <v>1171</v>
      </c>
      <c r="F3262" s="106">
        <v>1</v>
      </c>
      <c r="G3262" s="106"/>
      <c r="H3262" s="106"/>
      <c r="I3262" s="106"/>
      <c r="J3262" s="106" t="s">
        <v>87</v>
      </c>
      <c r="K3262" s="106">
        <v>74</v>
      </c>
      <c r="L3262" s="93">
        <f t="shared" si="40"/>
        <v>187.96</v>
      </c>
      <c r="M3262" s="106">
        <v>84</v>
      </c>
      <c r="N3262" s="93">
        <f t="shared" si="41"/>
        <v>213.36</v>
      </c>
      <c r="O3262" s="93">
        <v>1</v>
      </c>
      <c r="P3262" s="89" t="s">
        <v>101</v>
      </c>
      <c r="Q3262" s="108"/>
    </row>
    <row r="3263" spans="1:17" x14ac:dyDescent="0.35">
      <c r="A3263" t="s">
        <v>1204</v>
      </c>
      <c r="B3263" s="105">
        <v>2014</v>
      </c>
      <c r="C3263" s="105">
        <v>7</v>
      </c>
      <c r="D3263" s="105">
        <v>8</v>
      </c>
      <c r="E3263" s="106" t="s">
        <v>1171</v>
      </c>
      <c r="F3263" s="106">
        <v>1</v>
      </c>
      <c r="G3263" s="106"/>
      <c r="H3263" s="106">
        <v>839</v>
      </c>
      <c r="I3263" s="106">
        <v>187156</v>
      </c>
      <c r="J3263" s="106" t="s">
        <v>87</v>
      </c>
      <c r="K3263" s="106">
        <v>69</v>
      </c>
      <c r="L3263" s="93">
        <f t="shared" si="40"/>
        <v>175.26</v>
      </c>
      <c r="M3263" s="106">
        <v>77</v>
      </c>
      <c r="N3263" s="93">
        <f t="shared" si="41"/>
        <v>195.58</v>
      </c>
      <c r="O3263" s="32">
        <v>0</v>
      </c>
      <c r="P3263" s="97" t="s">
        <v>102</v>
      </c>
      <c r="Q3263" s="108" t="s">
        <v>1361</v>
      </c>
    </row>
    <row r="3264" spans="1:17" x14ac:dyDescent="0.35">
      <c r="A3264" t="s">
        <v>1204</v>
      </c>
      <c r="B3264" s="105">
        <v>2014</v>
      </c>
      <c r="C3264" s="105">
        <v>7</v>
      </c>
      <c r="D3264" s="105">
        <v>8</v>
      </c>
      <c r="E3264" s="106" t="s">
        <v>1171</v>
      </c>
      <c r="F3264" s="106">
        <v>1</v>
      </c>
      <c r="G3264" s="106"/>
      <c r="H3264" s="106">
        <v>845</v>
      </c>
      <c r="I3264" s="106">
        <v>187157</v>
      </c>
      <c r="J3264" s="106" t="s">
        <v>87</v>
      </c>
      <c r="K3264" s="106">
        <v>73</v>
      </c>
      <c r="L3264" s="93">
        <f t="shared" ref="L3264:L3327" si="42">K3264*2.54</f>
        <v>185.42000000000002</v>
      </c>
      <c r="M3264" s="106">
        <v>83</v>
      </c>
      <c r="N3264" s="93">
        <f t="shared" ref="N3264:N3327" si="43">M3264*2.54</f>
        <v>210.82</v>
      </c>
      <c r="O3264" s="96">
        <v>0</v>
      </c>
      <c r="P3264" s="97" t="s">
        <v>102</v>
      </c>
      <c r="Q3264" s="108" t="s">
        <v>103</v>
      </c>
    </row>
    <row r="3265" spans="1:17" x14ac:dyDescent="0.35">
      <c r="A3265" t="s">
        <v>1204</v>
      </c>
      <c r="B3265" s="105">
        <v>2014</v>
      </c>
      <c r="C3265" s="105">
        <v>7</v>
      </c>
      <c r="D3265" s="105">
        <v>8</v>
      </c>
      <c r="E3265" s="106" t="s">
        <v>1171</v>
      </c>
      <c r="F3265" s="106">
        <v>1</v>
      </c>
      <c r="G3265" s="106"/>
      <c r="H3265" s="106">
        <v>841</v>
      </c>
      <c r="I3265" s="106">
        <v>187159</v>
      </c>
      <c r="J3265" s="106" t="s">
        <v>86</v>
      </c>
      <c r="K3265" s="106">
        <v>61</v>
      </c>
      <c r="L3265" s="93">
        <f t="shared" si="42"/>
        <v>154.94</v>
      </c>
      <c r="M3265" s="106">
        <v>69</v>
      </c>
      <c r="N3265" s="93">
        <f t="shared" si="43"/>
        <v>175.26</v>
      </c>
      <c r="O3265" s="32">
        <v>0</v>
      </c>
      <c r="P3265" s="97" t="s">
        <v>102</v>
      </c>
      <c r="Q3265" s="108"/>
    </row>
    <row r="3266" spans="1:17" x14ac:dyDescent="0.35">
      <c r="A3266" t="s">
        <v>1204</v>
      </c>
      <c r="B3266" s="105">
        <v>2014</v>
      </c>
      <c r="C3266" s="105">
        <v>7</v>
      </c>
      <c r="D3266" s="105">
        <v>8</v>
      </c>
      <c r="E3266" s="106" t="s">
        <v>1171</v>
      </c>
      <c r="F3266" s="106">
        <v>1</v>
      </c>
      <c r="G3266" s="106"/>
      <c r="H3266" s="106">
        <v>844</v>
      </c>
      <c r="I3266" s="106">
        <v>187158</v>
      </c>
      <c r="J3266" s="106" t="s">
        <v>86</v>
      </c>
      <c r="K3266" s="106">
        <v>55</v>
      </c>
      <c r="L3266" s="93">
        <f t="shared" si="42"/>
        <v>139.69999999999999</v>
      </c>
      <c r="M3266" s="106">
        <v>61</v>
      </c>
      <c r="N3266" s="93">
        <f t="shared" si="43"/>
        <v>154.94</v>
      </c>
      <c r="O3266" s="32">
        <v>0</v>
      </c>
      <c r="P3266" s="97" t="s">
        <v>102</v>
      </c>
      <c r="Q3266" s="108"/>
    </row>
    <row r="3267" spans="1:17" x14ac:dyDescent="0.35">
      <c r="A3267" t="s">
        <v>1204</v>
      </c>
      <c r="B3267" s="105">
        <v>2014</v>
      </c>
      <c r="C3267" s="105">
        <v>7</v>
      </c>
      <c r="D3267" s="105">
        <v>8</v>
      </c>
      <c r="E3267" s="106" t="s">
        <v>1171</v>
      </c>
      <c r="F3267" s="106">
        <v>1</v>
      </c>
      <c r="G3267" s="106"/>
      <c r="H3267" s="106">
        <v>846</v>
      </c>
      <c r="I3267" s="106">
        <v>187160</v>
      </c>
      <c r="J3267" s="106" t="s">
        <v>87</v>
      </c>
      <c r="K3267" s="106">
        <v>72</v>
      </c>
      <c r="L3267" s="93">
        <f t="shared" si="42"/>
        <v>182.88</v>
      </c>
      <c r="M3267" s="106">
        <v>80</v>
      </c>
      <c r="N3267" s="93">
        <f t="shared" si="43"/>
        <v>203.2</v>
      </c>
      <c r="O3267" s="32">
        <v>0</v>
      </c>
      <c r="P3267" s="97" t="s">
        <v>102</v>
      </c>
      <c r="Q3267" s="108" t="s">
        <v>1361</v>
      </c>
    </row>
    <row r="3268" spans="1:17" x14ac:dyDescent="0.35">
      <c r="A3268" t="s">
        <v>1204</v>
      </c>
      <c r="B3268" s="105">
        <v>2014</v>
      </c>
      <c r="C3268" s="105">
        <v>7</v>
      </c>
      <c r="D3268" s="105">
        <v>8</v>
      </c>
      <c r="E3268" s="106" t="s">
        <v>94</v>
      </c>
      <c r="F3268" s="106">
        <v>1</v>
      </c>
      <c r="G3268" s="106"/>
      <c r="H3268" s="106">
        <v>655</v>
      </c>
      <c r="I3268" s="106">
        <v>187165</v>
      </c>
      <c r="J3268" s="106" t="s">
        <v>86</v>
      </c>
      <c r="K3268" s="106">
        <v>61</v>
      </c>
      <c r="L3268" s="93">
        <f t="shared" si="42"/>
        <v>154.94</v>
      </c>
      <c r="M3268" s="106">
        <v>69</v>
      </c>
      <c r="N3268" s="93">
        <f t="shared" si="43"/>
        <v>175.26</v>
      </c>
      <c r="O3268" s="32">
        <v>0</v>
      </c>
      <c r="P3268" s="97" t="s">
        <v>102</v>
      </c>
      <c r="Q3268" s="108"/>
    </row>
    <row r="3269" spans="1:17" x14ac:dyDescent="0.35">
      <c r="A3269" t="s">
        <v>1204</v>
      </c>
      <c r="B3269" s="105">
        <v>2014</v>
      </c>
      <c r="C3269" s="105">
        <v>7</v>
      </c>
      <c r="D3269" s="105">
        <v>8</v>
      </c>
      <c r="E3269" s="106" t="s">
        <v>94</v>
      </c>
      <c r="F3269" s="106">
        <v>1</v>
      </c>
      <c r="G3269" s="106"/>
      <c r="H3269" s="106">
        <v>652</v>
      </c>
      <c r="I3269" s="106">
        <v>187164</v>
      </c>
      <c r="J3269" s="106" t="s">
        <v>86</v>
      </c>
      <c r="K3269" s="106">
        <v>56</v>
      </c>
      <c r="L3269" s="93">
        <f t="shared" si="42"/>
        <v>142.24</v>
      </c>
      <c r="M3269" s="106">
        <v>63</v>
      </c>
      <c r="N3269" s="93">
        <f t="shared" si="43"/>
        <v>160.02000000000001</v>
      </c>
      <c r="O3269" s="32">
        <v>0</v>
      </c>
      <c r="P3269" s="97" t="s">
        <v>102</v>
      </c>
      <c r="Q3269" s="108"/>
    </row>
    <row r="3270" spans="1:17" x14ac:dyDescent="0.35">
      <c r="A3270" t="s">
        <v>1204</v>
      </c>
      <c r="B3270" s="105">
        <v>2014</v>
      </c>
      <c r="C3270" s="105">
        <v>7</v>
      </c>
      <c r="D3270" s="105">
        <v>8</v>
      </c>
      <c r="E3270" s="106" t="s">
        <v>94</v>
      </c>
      <c r="F3270" s="106">
        <v>1</v>
      </c>
      <c r="G3270" s="106"/>
      <c r="H3270" s="106">
        <v>651</v>
      </c>
      <c r="I3270" s="106">
        <v>187163</v>
      </c>
      <c r="J3270" s="106" t="s">
        <v>86</v>
      </c>
      <c r="K3270" s="106">
        <v>61</v>
      </c>
      <c r="L3270" s="93">
        <f t="shared" si="42"/>
        <v>154.94</v>
      </c>
      <c r="M3270" s="106">
        <v>68</v>
      </c>
      <c r="N3270" s="93">
        <f t="shared" si="43"/>
        <v>172.72</v>
      </c>
      <c r="O3270" s="32">
        <v>0</v>
      </c>
      <c r="P3270" s="97" t="s">
        <v>102</v>
      </c>
      <c r="Q3270" s="108"/>
    </row>
    <row r="3271" spans="1:17" x14ac:dyDescent="0.35">
      <c r="A3271" t="s">
        <v>1204</v>
      </c>
      <c r="B3271" s="105">
        <v>2014</v>
      </c>
      <c r="C3271" s="105">
        <v>7</v>
      </c>
      <c r="D3271" s="105">
        <v>8</v>
      </c>
      <c r="E3271" s="106" t="s">
        <v>1167</v>
      </c>
      <c r="F3271" s="106">
        <v>1</v>
      </c>
      <c r="G3271" s="106"/>
      <c r="H3271" s="106">
        <v>657</v>
      </c>
      <c r="I3271" s="106">
        <v>187167</v>
      </c>
      <c r="J3271" s="106" t="s">
        <v>87</v>
      </c>
      <c r="K3271" s="106">
        <v>69</v>
      </c>
      <c r="L3271" s="93">
        <f t="shared" si="42"/>
        <v>175.26</v>
      </c>
      <c r="M3271" s="106">
        <v>79</v>
      </c>
      <c r="N3271" s="93">
        <f t="shared" si="43"/>
        <v>200.66</v>
      </c>
      <c r="O3271" s="32">
        <v>0</v>
      </c>
      <c r="P3271" s="97" t="s">
        <v>102</v>
      </c>
      <c r="Q3271" s="108" t="s">
        <v>1360</v>
      </c>
    </row>
    <row r="3272" spans="1:17" x14ac:dyDescent="0.35">
      <c r="A3272" t="s">
        <v>1204</v>
      </c>
      <c r="B3272" s="105">
        <v>2014</v>
      </c>
      <c r="C3272" s="105">
        <v>7</v>
      </c>
      <c r="D3272" s="105">
        <v>8</v>
      </c>
      <c r="E3272" s="106" t="s">
        <v>1167</v>
      </c>
      <c r="F3272" s="106">
        <v>1</v>
      </c>
      <c r="G3272" s="106"/>
      <c r="H3272" s="106">
        <v>659</v>
      </c>
      <c r="I3272" s="106">
        <v>187168</v>
      </c>
      <c r="J3272" s="106" t="s">
        <v>87</v>
      </c>
      <c r="K3272" s="106">
        <v>60</v>
      </c>
      <c r="L3272" s="93">
        <f t="shared" si="42"/>
        <v>152.4</v>
      </c>
      <c r="M3272" s="106">
        <v>69</v>
      </c>
      <c r="N3272" s="93">
        <f t="shared" si="43"/>
        <v>175.26</v>
      </c>
      <c r="O3272" s="32">
        <v>0</v>
      </c>
      <c r="P3272" s="97" t="s">
        <v>102</v>
      </c>
      <c r="Q3272" s="108" t="s">
        <v>1360</v>
      </c>
    </row>
    <row r="3273" spans="1:17" x14ac:dyDescent="0.35">
      <c r="A3273" t="s">
        <v>1204</v>
      </c>
      <c r="B3273" s="105">
        <v>2014</v>
      </c>
      <c r="C3273" s="105">
        <v>7</v>
      </c>
      <c r="D3273" s="105">
        <v>8</v>
      </c>
      <c r="E3273" s="106" t="s">
        <v>1167</v>
      </c>
      <c r="F3273" s="106">
        <v>1</v>
      </c>
      <c r="G3273" s="106"/>
      <c r="H3273" s="106">
        <v>661</v>
      </c>
      <c r="I3273" s="106">
        <v>187169</v>
      </c>
      <c r="J3273" s="106" t="s">
        <v>86</v>
      </c>
      <c r="K3273" s="106">
        <v>61</v>
      </c>
      <c r="L3273" s="93">
        <f t="shared" si="42"/>
        <v>154.94</v>
      </c>
      <c r="M3273" s="106">
        <v>68</v>
      </c>
      <c r="N3273" s="93">
        <f t="shared" si="43"/>
        <v>172.72</v>
      </c>
      <c r="O3273" s="32">
        <v>0</v>
      </c>
      <c r="P3273" s="97" t="s">
        <v>102</v>
      </c>
      <c r="Q3273" s="108"/>
    </row>
    <row r="3274" spans="1:17" x14ac:dyDescent="0.35">
      <c r="A3274" t="s">
        <v>1204</v>
      </c>
      <c r="B3274" s="105">
        <v>2014</v>
      </c>
      <c r="C3274" s="105">
        <v>7</v>
      </c>
      <c r="D3274" s="105">
        <v>8</v>
      </c>
      <c r="E3274" s="106" t="s">
        <v>1167</v>
      </c>
      <c r="F3274" s="106">
        <v>1</v>
      </c>
      <c r="G3274" s="106"/>
      <c r="H3274" s="106">
        <v>662</v>
      </c>
      <c r="I3274" s="106">
        <v>187170</v>
      </c>
      <c r="J3274" s="106" t="s">
        <v>87</v>
      </c>
      <c r="K3274" s="106">
        <v>69</v>
      </c>
      <c r="L3274" s="93">
        <f t="shared" si="42"/>
        <v>175.26</v>
      </c>
      <c r="M3274" s="106">
        <v>78</v>
      </c>
      <c r="N3274" s="93">
        <f t="shared" si="43"/>
        <v>198.12</v>
      </c>
      <c r="O3274" s="32">
        <v>0</v>
      </c>
      <c r="P3274" s="97" t="s">
        <v>102</v>
      </c>
      <c r="Q3274" s="108" t="s">
        <v>167</v>
      </c>
    </row>
    <row r="3275" spans="1:17" x14ac:dyDescent="0.35">
      <c r="A3275" t="s">
        <v>1204</v>
      </c>
      <c r="B3275" s="105">
        <v>2014</v>
      </c>
      <c r="C3275" s="105">
        <v>7</v>
      </c>
      <c r="D3275" s="105">
        <v>8</v>
      </c>
      <c r="E3275" s="106" t="s">
        <v>1167</v>
      </c>
      <c r="F3275" s="106">
        <v>1</v>
      </c>
      <c r="G3275" s="106"/>
      <c r="H3275" s="106">
        <v>664</v>
      </c>
      <c r="I3275" s="106">
        <v>187172</v>
      </c>
      <c r="J3275" s="106" t="s">
        <v>86</v>
      </c>
      <c r="K3275" s="106">
        <v>66</v>
      </c>
      <c r="L3275" s="93">
        <f t="shared" si="42"/>
        <v>167.64000000000001</v>
      </c>
      <c r="M3275" s="106">
        <v>77</v>
      </c>
      <c r="N3275" s="93">
        <f t="shared" si="43"/>
        <v>195.58</v>
      </c>
      <c r="O3275" s="32">
        <v>0</v>
      </c>
      <c r="P3275" s="97" t="s">
        <v>102</v>
      </c>
      <c r="Q3275" s="108"/>
    </row>
    <row r="3276" spans="1:17" x14ac:dyDescent="0.35">
      <c r="A3276" t="s">
        <v>1204</v>
      </c>
      <c r="B3276" s="105">
        <v>2014</v>
      </c>
      <c r="C3276" s="105">
        <v>7</v>
      </c>
      <c r="D3276" s="105">
        <v>8</v>
      </c>
      <c r="E3276" s="106" t="s">
        <v>1167</v>
      </c>
      <c r="F3276" s="106">
        <v>1</v>
      </c>
      <c r="G3276" s="106"/>
      <c r="H3276" s="106">
        <v>663</v>
      </c>
      <c r="I3276" s="106">
        <v>187171</v>
      </c>
      <c r="J3276" s="106" t="s">
        <v>86</v>
      </c>
      <c r="K3276" s="106">
        <v>66</v>
      </c>
      <c r="L3276" s="93">
        <f t="shared" si="42"/>
        <v>167.64000000000001</v>
      </c>
      <c r="M3276" s="106">
        <v>73</v>
      </c>
      <c r="N3276" s="93">
        <f t="shared" si="43"/>
        <v>185.42000000000002</v>
      </c>
      <c r="O3276" s="32">
        <v>0</v>
      </c>
      <c r="P3276" s="97" t="s">
        <v>102</v>
      </c>
      <c r="Q3276" s="108"/>
    </row>
    <row r="3277" spans="1:17" x14ac:dyDescent="0.35">
      <c r="A3277" t="s">
        <v>1204</v>
      </c>
      <c r="B3277" s="105">
        <v>2014</v>
      </c>
      <c r="C3277" s="105">
        <v>7</v>
      </c>
      <c r="D3277" s="105">
        <v>8</v>
      </c>
      <c r="E3277" s="106" t="s">
        <v>1167</v>
      </c>
      <c r="F3277" s="106">
        <v>1</v>
      </c>
      <c r="G3277" s="106"/>
      <c r="H3277" s="106">
        <v>665</v>
      </c>
      <c r="I3277" s="106">
        <v>187173</v>
      </c>
      <c r="J3277" s="106" t="s">
        <v>87</v>
      </c>
      <c r="K3277" s="106">
        <v>71</v>
      </c>
      <c r="L3277" s="93">
        <f t="shared" si="42"/>
        <v>180.34</v>
      </c>
      <c r="M3277" s="106">
        <v>78</v>
      </c>
      <c r="N3277" s="93">
        <f t="shared" si="43"/>
        <v>198.12</v>
      </c>
      <c r="O3277" s="96">
        <v>0</v>
      </c>
      <c r="P3277" s="97" t="s">
        <v>102</v>
      </c>
      <c r="Q3277" s="108" t="s">
        <v>1368</v>
      </c>
    </row>
    <row r="3278" spans="1:17" x14ac:dyDescent="0.35">
      <c r="A3278" t="s">
        <v>1204</v>
      </c>
      <c r="B3278" s="105">
        <v>2014</v>
      </c>
      <c r="C3278" s="105">
        <v>7</v>
      </c>
      <c r="D3278" s="105">
        <v>8</v>
      </c>
      <c r="E3278" s="106" t="s">
        <v>1167</v>
      </c>
      <c r="F3278" s="106">
        <v>1</v>
      </c>
      <c r="G3278" s="106"/>
      <c r="H3278" s="106">
        <v>666</v>
      </c>
      <c r="I3278" s="106">
        <v>187174</v>
      </c>
      <c r="J3278" s="106" t="s">
        <v>87</v>
      </c>
      <c r="K3278" s="106">
        <v>65</v>
      </c>
      <c r="L3278" s="93">
        <f t="shared" si="42"/>
        <v>165.1</v>
      </c>
      <c r="M3278" s="106">
        <v>73</v>
      </c>
      <c r="N3278" s="93">
        <f t="shared" si="43"/>
        <v>185.42000000000002</v>
      </c>
      <c r="O3278" s="32">
        <v>0</v>
      </c>
      <c r="P3278" s="97" t="s">
        <v>102</v>
      </c>
      <c r="Q3278" s="108"/>
    </row>
    <row r="3279" spans="1:17" x14ac:dyDescent="0.35">
      <c r="A3279" t="s">
        <v>1204</v>
      </c>
      <c r="B3279" s="105">
        <v>2014</v>
      </c>
      <c r="C3279" s="105">
        <v>7</v>
      </c>
      <c r="D3279" s="105">
        <v>8</v>
      </c>
      <c r="E3279" s="106" t="s">
        <v>1167</v>
      </c>
      <c r="F3279" s="106">
        <v>1</v>
      </c>
      <c r="G3279" s="106"/>
      <c r="H3279" s="106">
        <v>667</v>
      </c>
      <c r="I3279" s="106">
        <v>187175</v>
      </c>
      <c r="J3279" s="106" t="s">
        <v>87</v>
      </c>
      <c r="K3279" s="106">
        <v>63</v>
      </c>
      <c r="L3279" s="93">
        <f t="shared" si="42"/>
        <v>160.02000000000001</v>
      </c>
      <c r="M3279" s="106">
        <v>68</v>
      </c>
      <c r="N3279" s="93">
        <f t="shared" si="43"/>
        <v>172.72</v>
      </c>
      <c r="O3279" s="32">
        <v>0</v>
      </c>
      <c r="P3279" s="97" t="s">
        <v>102</v>
      </c>
      <c r="Q3279" s="108"/>
    </row>
    <row r="3280" spans="1:17" x14ac:dyDescent="0.35">
      <c r="A3280" t="s">
        <v>1204</v>
      </c>
      <c r="B3280" s="105">
        <v>2014</v>
      </c>
      <c r="C3280" s="105">
        <v>7</v>
      </c>
      <c r="D3280" s="105">
        <v>8</v>
      </c>
      <c r="E3280" s="106" t="s">
        <v>1335</v>
      </c>
      <c r="F3280" s="106">
        <v>1</v>
      </c>
      <c r="G3280" s="106"/>
      <c r="H3280" s="106">
        <v>675</v>
      </c>
      <c r="I3280" s="106">
        <v>187176</v>
      </c>
      <c r="J3280" s="106" t="s">
        <v>86</v>
      </c>
      <c r="K3280" s="106">
        <v>60</v>
      </c>
      <c r="L3280" s="93">
        <f t="shared" si="42"/>
        <v>152.4</v>
      </c>
      <c r="M3280" s="106">
        <v>69</v>
      </c>
      <c r="N3280" s="93">
        <f t="shared" si="43"/>
        <v>175.26</v>
      </c>
      <c r="O3280" s="32">
        <v>0</v>
      </c>
      <c r="P3280" s="97" t="s">
        <v>102</v>
      </c>
      <c r="Q3280" s="108"/>
    </row>
    <row r="3281" spans="1:17" x14ac:dyDescent="0.35">
      <c r="A3281" t="s">
        <v>1204</v>
      </c>
      <c r="B3281" s="105">
        <v>2014</v>
      </c>
      <c r="C3281" s="105">
        <v>7</v>
      </c>
      <c r="D3281" s="105">
        <v>8</v>
      </c>
      <c r="E3281" s="106" t="s">
        <v>1335</v>
      </c>
      <c r="F3281" s="106">
        <v>1</v>
      </c>
      <c r="G3281" s="106"/>
      <c r="H3281" s="106">
        <v>669</v>
      </c>
      <c r="I3281" s="106">
        <v>187177</v>
      </c>
      <c r="J3281" s="106" t="s">
        <v>86</v>
      </c>
      <c r="K3281" s="106">
        <v>63</v>
      </c>
      <c r="L3281" s="93">
        <f t="shared" si="42"/>
        <v>160.02000000000001</v>
      </c>
      <c r="M3281" s="106">
        <v>71</v>
      </c>
      <c r="N3281" s="93">
        <f t="shared" si="43"/>
        <v>180.34</v>
      </c>
      <c r="O3281" s="32">
        <v>0</v>
      </c>
      <c r="P3281" s="97" t="s">
        <v>102</v>
      </c>
      <c r="Q3281" s="108"/>
    </row>
    <row r="3282" spans="1:17" x14ac:dyDescent="0.35">
      <c r="A3282" t="s">
        <v>1204</v>
      </c>
      <c r="B3282" s="105">
        <v>2014</v>
      </c>
      <c r="C3282" s="105">
        <v>7</v>
      </c>
      <c r="D3282" s="105">
        <v>8</v>
      </c>
      <c r="E3282" s="106" t="s">
        <v>1335</v>
      </c>
      <c r="F3282" s="106">
        <v>1</v>
      </c>
      <c r="G3282" s="106"/>
      <c r="H3282" s="106">
        <v>674</v>
      </c>
      <c r="I3282" s="106">
        <v>187178</v>
      </c>
      <c r="J3282" s="106" t="s">
        <v>86</v>
      </c>
      <c r="K3282" s="106">
        <v>63</v>
      </c>
      <c r="L3282" s="93">
        <f t="shared" si="42"/>
        <v>160.02000000000001</v>
      </c>
      <c r="M3282" s="106">
        <v>71</v>
      </c>
      <c r="N3282" s="93">
        <f t="shared" si="43"/>
        <v>180.34</v>
      </c>
      <c r="O3282" s="32">
        <v>0</v>
      </c>
      <c r="P3282" s="97" t="s">
        <v>102</v>
      </c>
      <c r="Q3282" s="108"/>
    </row>
    <row r="3283" spans="1:17" x14ac:dyDescent="0.35">
      <c r="A3283" t="s">
        <v>1204</v>
      </c>
      <c r="B3283" s="105">
        <v>2014</v>
      </c>
      <c r="C3283" s="105">
        <v>7</v>
      </c>
      <c r="D3283" s="105">
        <v>8</v>
      </c>
      <c r="E3283" s="106" t="s">
        <v>932</v>
      </c>
      <c r="F3283" s="106">
        <v>1</v>
      </c>
      <c r="G3283" s="106" t="s">
        <v>108</v>
      </c>
      <c r="H3283" s="106">
        <v>127</v>
      </c>
      <c r="I3283" s="106">
        <v>187179</v>
      </c>
      <c r="J3283" s="106" t="s">
        <v>86</v>
      </c>
      <c r="K3283" s="106">
        <v>74</v>
      </c>
      <c r="L3283" s="93">
        <f t="shared" si="42"/>
        <v>187.96</v>
      </c>
      <c r="M3283" s="106">
        <v>80</v>
      </c>
      <c r="N3283" s="93">
        <f t="shared" si="43"/>
        <v>203.2</v>
      </c>
      <c r="O3283" s="32">
        <v>0</v>
      </c>
      <c r="P3283" s="97" t="s">
        <v>102</v>
      </c>
      <c r="Q3283" s="108"/>
    </row>
    <row r="3284" spans="1:17" x14ac:dyDescent="0.35">
      <c r="A3284" t="s">
        <v>1204</v>
      </c>
      <c r="B3284" s="105">
        <v>2014</v>
      </c>
      <c r="C3284" s="105">
        <v>7</v>
      </c>
      <c r="D3284" s="105">
        <v>8</v>
      </c>
      <c r="E3284" s="106" t="s">
        <v>932</v>
      </c>
      <c r="F3284" s="106">
        <v>1</v>
      </c>
      <c r="G3284" s="106"/>
      <c r="H3284" s="106">
        <v>673</v>
      </c>
      <c r="I3284" s="106">
        <v>187180</v>
      </c>
      <c r="J3284" s="106" t="s">
        <v>87</v>
      </c>
      <c r="K3284" s="106">
        <v>74</v>
      </c>
      <c r="L3284" s="93">
        <f t="shared" si="42"/>
        <v>187.96</v>
      </c>
      <c r="M3284" s="106">
        <v>81</v>
      </c>
      <c r="N3284" s="93">
        <f t="shared" si="43"/>
        <v>205.74</v>
      </c>
      <c r="O3284" s="96">
        <v>0</v>
      </c>
      <c r="P3284" s="97" t="s">
        <v>102</v>
      </c>
      <c r="Q3284" s="108" t="s">
        <v>1368</v>
      </c>
    </row>
    <row r="3285" spans="1:17" x14ac:dyDescent="0.35">
      <c r="A3285" t="s">
        <v>1204</v>
      </c>
      <c r="B3285" s="105">
        <v>2014</v>
      </c>
      <c r="C3285" s="105">
        <v>7</v>
      </c>
      <c r="D3285" s="105">
        <v>8</v>
      </c>
      <c r="E3285" s="106" t="s">
        <v>932</v>
      </c>
      <c r="F3285" s="106">
        <v>1</v>
      </c>
      <c r="G3285" s="106"/>
      <c r="H3285" s="106">
        <v>612</v>
      </c>
      <c r="I3285" s="106">
        <v>187134</v>
      </c>
      <c r="J3285" s="106" t="s">
        <v>87</v>
      </c>
      <c r="K3285" s="106">
        <v>77</v>
      </c>
      <c r="L3285" s="93">
        <f t="shared" si="42"/>
        <v>195.58</v>
      </c>
      <c r="M3285" s="106">
        <v>87</v>
      </c>
      <c r="N3285" s="93">
        <f t="shared" si="43"/>
        <v>220.98</v>
      </c>
      <c r="O3285" s="32">
        <v>0</v>
      </c>
      <c r="P3285" s="97" t="s">
        <v>102</v>
      </c>
      <c r="Q3285" s="108" t="s">
        <v>1369</v>
      </c>
    </row>
    <row r="3286" spans="1:17" x14ac:dyDescent="0.35">
      <c r="A3286" t="s">
        <v>1204</v>
      </c>
      <c r="B3286" s="105">
        <v>2014</v>
      </c>
      <c r="C3286" s="105">
        <v>7</v>
      </c>
      <c r="D3286" s="105">
        <v>8</v>
      </c>
      <c r="E3286" s="106" t="s">
        <v>932</v>
      </c>
      <c r="F3286" s="106">
        <v>1</v>
      </c>
      <c r="G3286" s="106"/>
      <c r="H3286" s="106">
        <v>672</v>
      </c>
      <c r="I3286" s="106">
        <v>187181</v>
      </c>
      <c r="J3286" s="106" t="s">
        <v>87</v>
      </c>
      <c r="K3286" s="106">
        <v>69</v>
      </c>
      <c r="L3286" s="93">
        <f t="shared" si="42"/>
        <v>175.26</v>
      </c>
      <c r="M3286" s="106">
        <v>77</v>
      </c>
      <c r="N3286" s="93">
        <f t="shared" si="43"/>
        <v>195.58</v>
      </c>
      <c r="O3286" s="32">
        <v>0</v>
      </c>
      <c r="P3286" s="97" t="s">
        <v>102</v>
      </c>
      <c r="Q3286" s="108"/>
    </row>
    <row r="3287" spans="1:17" x14ac:dyDescent="0.35">
      <c r="A3287" t="s">
        <v>1204</v>
      </c>
      <c r="B3287" s="105">
        <v>2014</v>
      </c>
      <c r="C3287" s="105">
        <v>7</v>
      </c>
      <c r="D3287" s="105">
        <v>8</v>
      </c>
      <c r="E3287" s="106" t="s">
        <v>932</v>
      </c>
      <c r="F3287" s="106">
        <v>1</v>
      </c>
      <c r="G3287" s="106"/>
      <c r="H3287" s="106">
        <v>580</v>
      </c>
      <c r="I3287" s="106">
        <v>187141</v>
      </c>
      <c r="J3287" s="106" t="s">
        <v>86</v>
      </c>
      <c r="K3287" s="106">
        <v>61</v>
      </c>
      <c r="L3287" s="93">
        <f t="shared" si="42"/>
        <v>154.94</v>
      </c>
      <c r="M3287" s="106">
        <v>69</v>
      </c>
      <c r="N3287" s="93">
        <f t="shared" si="43"/>
        <v>175.26</v>
      </c>
      <c r="O3287" s="32">
        <v>0</v>
      </c>
      <c r="P3287" s="97" t="s">
        <v>102</v>
      </c>
      <c r="Q3287" s="108" t="s">
        <v>1356</v>
      </c>
    </row>
    <row r="3288" spans="1:17" x14ac:dyDescent="0.35">
      <c r="A3288" t="s">
        <v>1204</v>
      </c>
      <c r="B3288" s="105">
        <v>2014</v>
      </c>
      <c r="C3288" s="105">
        <v>7</v>
      </c>
      <c r="D3288" s="105">
        <v>8</v>
      </c>
      <c r="E3288" s="106" t="s">
        <v>1310</v>
      </c>
      <c r="F3288" s="106">
        <v>1</v>
      </c>
      <c r="G3288" s="106"/>
      <c r="H3288" s="106"/>
      <c r="I3288" s="106"/>
      <c r="J3288" s="106" t="s">
        <v>87</v>
      </c>
      <c r="K3288" s="106">
        <v>72</v>
      </c>
      <c r="L3288" s="93">
        <f t="shared" si="42"/>
        <v>182.88</v>
      </c>
      <c r="M3288" s="106">
        <v>81</v>
      </c>
      <c r="N3288" s="93">
        <f t="shared" si="43"/>
        <v>205.74</v>
      </c>
      <c r="O3288" s="93">
        <v>1</v>
      </c>
      <c r="P3288" s="89" t="s">
        <v>101</v>
      </c>
      <c r="Q3288" s="108"/>
    </row>
    <row r="3289" spans="1:17" x14ac:dyDescent="0.35">
      <c r="A3289" t="s">
        <v>1204</v>
      </c>
      <c r="B3289" s="105">
        <v>2014</v>
      </c>
      <c r="C3289" s="105">
        <v>7</v>
      </c>
      <c r="D3289" s="105">
        <v>8</v>
      </c>
      <c r="E3289" s="106" t="s">
        <v>94</v>
      </c>
      <c r="F3289" s="106">
        <v>1</v>
      </c>
      <c r="G3289" s="106"/>
      <c r="H3289" s="106">
        <v>656</v>
      </c>
      <c r="I3289" s="106">
        <v>187166</v>
      </c>
      <c r="J3289" s="106" t="s">
        <v>86</v>
      </c>
      <c r="K3289" s="106">
        <v>66</v>
      </c>
      <c r="L3289" s="93">
        <f t="shared" si="42"/>
        <v>167.64000000000001</v>
      </c>
      <c r="M3289" s="106">
        <v>76</v>
      </c>
      <c r="N3289" s="93">
        <f t="shared" si="43"/>
        <v>193.04</v>
      </c>
      <c r="O3289" s="96">
        <v>1</v>
      </c>
      <c r="P3289" s="89" t="s">
        <v>107</v>
      </c>
      <c r="Q3289" s="108"/>
    </row>
    <row r="3290" spans="1:17" x14ac:dyDescent="0.35">
      <c r="A3290" t="s">
        <v>1204</v>
      </c>
      <c r="B3290" s="105">
        <v>2014</v>
      </c>
      <c r="C3290" s="105">
        <v>7</v>
      </c>
      <c r="D3290" s="105">
        <v>9</v>
      </c>
      <c r="E3290" s="106" t="s">
        <v>1167</v>
      </c>
      <c r="F3290" s="106">
        <v>1</v>
      </c>
      <c r="G3290" s="106"/>
      <c r="H3290" s="106"/>
      <c r="I3290" s="106"/>
      <c r="J3290" s="106" t="s">
        <v>87</v>
      </c>
      <c r="K3290" s="106">
        <v>75</v>
      </c>
      <c r="L3290" s="93">
        <f t="shared" si="42"/>
        <v>190.5</v>
      </c>
      <c r="M3290" s="106">
        <v>84</v>
      </c>
      <c r="N3290" s="93">
        <f t="shared" si="43"/>
        <v>213.36</v>
      </c>
      <c r="O3290" s="93">
        <v>1</v>
      </c>
      <c r="P3290" s="89" t="s">
        <v>101</v>
      </c>
      <c r="Q3290" s="108"/>
    </row>
    <row r="3291" spans="1:17" x14ac:dyDescent="0.35">
      <c r="A3291" t="s">
        <v>1204</v>
      </c>
      <c r="B3291" s="94">
        <v>2014</v>
      </c>
      <c r="C3291" s="94">
        <v>7</v>
      </c>
      <c r="D3291" s="94">
        <v>9</v>
      </c>
      <c r="E3291" s="95" t="s">
        <v>117</v>
      </c>
      <c r="F3291" s="95">
        <v>1</v>
      </c>
      <c r="G3291" s="95"/>
      <c r="H3291" s="95"/>
      <c r="I3291" s="95"/>
      <c r="J3291" s="95" t="s">
        <v>87</v>
      </c>
      <c r="K3291" s="95">
        <v>71</v>
      </c>
      <c r="L3291" s="96">
        <f t="shared" si="42"/>
        <v>180.34</v>
      </c>
      <c r="M3291" s="95">
        <v>79</v>
      </c>
      <c r="N3291" s="96">
        <f t="shared" si="43"/>
        <v>200.66</v>
      </c>
      <c r="O3291" s="96">
        <v>1</v>
      </c>
      <c r="P3291" s="89" t="s">
        <v>107</v>
      </c>
      <c r="Q3291" s="98"/>
    </row>
    <row r="3292" spans="1:17" x14ac:dyDescent="0.35">
      <c r="A3292" t="s">
        <v>1204</v>
      </c>
      <c r="B3292" s="105">
        <v>2014</v>
      </c>
      <c r="C3292" s="105">
        <v>7</v>
      </c>
      <c r="D3292" s="105">
        <v>9</v>
      </c>
      <c r="E3292" s="106" t="s">
        <v>1335</v>
      </c>
      <c r="F3292" s="106">
        <v>1</v>
      </c>
      <c r="G3292" s="106"/>
      <c r="H3292" s="106"/>
      <c r="I3292" s="106"/>
      <c r="J3292" s="106" t="s">
        <v>87</v>
      </c>
      <c r="K3292" s="106">
        <v>79</v>
      </c>
      <c r="L3292" s="93">
        <f t="shared" si="42"/>
        <v>200.66</v>
      </c>
      <c r="M3292" s="106">
        <v>89</v>
      </c>
      <c r="N3292" s="93">
        <f t="shared" si="43"/>
        <v>226.06</v>
      </c>
      <c r="O3292" s="93">
        <v>1</v>
      </c>
      <c r="P3292" s="89" t="s">
        <v>101</v>
      </c>
      <c r="Q3292" s="108" t="s">
        <v>263</v>
      </c>
    </row>
    <row r="3293" spans="1:17" x14ac:dyDescent="0.35">
      <c r="A3293" t="s">
        <v>1204</v>
      </c>
      <c r="B3293" s="105">
        <v>2014</v>
      </c>
      <c r="C3293" s="105">
        <v>7</v>
      </c>
      <c r="D3293" s="105">
        <v>9</v>
      </c>
      <c r="E3293" s="106" t="s">
        <v>94</v>
      </c>
      <c r="F3293" s="106">
        <v>1</v>
      </c>
      <c r="G3293" s="106"/>
      <c r="H3293" s="106"/>
      <c r="I3293" s="106"/>
      <c r="J3293" s="106" t="s">
        <v>87</v>
      </c>
      <c r="K3293" s="106">
        <v>76</v>
      </c>
      <c r="L3293" s="93">
        <f t="shared" si="42"/>
        <v>193.04</v>
      </c>
      <c r="M3293" s="106">
        <v>85</v>
      </c>
      <c r="N3293" s="93">
        <f t="shared" si="43"/>
        <v>215.9</v>
      </c>
      <c r="O3293" s="93">
        <v>1</v>
      </c>
      <c r="P3293" s="89" t="s">
        <v>101</v>
      </c>
      <c r="Q3293" s="108" t="s">
        <v>263</v>
      </c>
    </row>
    <row r="3294" spans="1:17" x14ac:dyDescent="0.35">
      <c r="A3294" t="s">
        <v>1204</v>
      </c>
      <c r="B3294" s="94">
        <v>2014</v>
      </c>
      <c r="C3294" s="94">
        <v>7</v>
      </c>
      <c r="D3294" s="94">
        <v>9</v>
      </c>
      <c r="E3294" s="95" t="s">
        <v>932</v>
      </c>
      <c r="F3294" s="95">
        <v>1</v>
      </c>
      <c r="G3294" s="95"/>
      <c r="H3294" s="95">
        <v>586</v>
      </c>
      <c r="I3294" s="95">
        <v>187143</v>
      </c>
      <c r="J3294" s="95" t="s">
        <v>87</v>
      </c>
      <c r="K3294" s="95">
        <v>83</v>
      </c>
      <c r="L3294" s="96">
        <f t="shared" si="42"/>
        <v>210.82</v>
      </c>
      <c r="M3294" s="95">
        <v>93</v>
      </c>
      <c r="N3294" s="96">
        <f t="shared" si="43"/>
        <v>236.22</v>
      </c>
      <c r="O3294" s="93">
        <v>1</v>
      </c>
      <c r="P3294" s="89" t="s">
        <v>101</v>
      </c>
      <c r="Q3294" s="98"/>
    </row>
    <row r="3295" spans="1:17" x14ac:dyDescent="0.35">
      <c r="A3295" t="s">
        <v>1204</v>
      </c>
      <c r="B3295" s="105">
        <v>2014</v>
      </c>
      <c r="C3295" s="105">
        <v>7</v>
      </c>
      <c r="D3295" s="105">
        <v>9</v>
      </c>
      <c r="E3295" s="106" t="s">
        <v>1335</v>
      </c>
      <c r="F3295" s="106">
        <v>1</v>
      </c>
      <c r="G3295" s="106"/>
      <c r="H3295" s="106"/>
      <c r="I3295" s="106"/>
      <c r="J3295" s="106" t="s">
        <v>87</v>
      </c>
      <c r="K3295" s="106">
        <v>67</v>
      </c>
      <c r="L3295" s="93">
        <f t="shared" si="42"/>
        <v>170.18</v>
      </c>
      <c r="M3295" s="106">
        <v>78</v>
      </c>
      <c r="N3295" s="93">
        <f t="shared" si="43"/>
        <v>198.12</v>
      </c>
      <c r="O3295" s="93">
        <v>1</v>
      </c>
      <c r="P3295" s="89" t="s">
        <v>101</v>
      </c>
      <c r="Q3295" s="108"/>
    </row>
    <row r="3296" spans="1:17" x14ac:dyDescent="0.35">
      <c r="A3296" t="s">
        <v>1204</v>
      </c>
      <c r="B3296" s="105">
        <v>2014</v>
      </c>
      <c r="C3296" s="105">
        <v>7</v>
      </c>
      <c r="D3296" s="105">
        <v>9</v>
      </c>
      <c r="E3296" s="106" t="s">
        <v>1171</v>
      </c>
      <c r="F3296" s="106">
        <v>1</v>
      </c>
      <c r="G3296" s="106"/>
      <c r="H3296" s="106"/>
      <c r="I3296" s="106"/>
      <c r="J3296" s="106" t="s">
        <v>87</v>
      </c>
      <c r="K3296" s="106">
        <v>68</v>
      </c>
      <c r="L3296" s="93">
        <f t="shared" si="42"/>
        <v>172.72</v>
      </c>
      <c r="M3296" s="106">
        <v>77</v>
      </c>
      <c r="N3296" s="93">
        <f t="shared" si="43"/>
        <v>195.58</v>
      </c>
      <c r="O3296" s="93">
        <v>1</v>
      </c>
      <c r="P3296" s="89" t="s">
        <v>101</v>
      </c>
      <c r="Q3296" s="108" t="s">
        <v>263</v>
      </c>
    </row>
    <row r="3297" spans="1:17" x14ac:dyDescent="0.35">
      <c r="A3297" t="s">
        <v>1204</v>
      </c>
      <c r="B3297" s="105">
        <v>2014</v>
      </c>
      <c r="C3297" s="105">
        <v>7</v>
      </c>
      <c r="D3297" s="105">
        <v>9</v>
      </c>
      <c r="E3297" s="106" t="s">
        <v>1171</v>
      </c>
      <c r="F3297" s="106">
        <v>1</v>
      </c>
      <c r="G3297" s="106"/>
      <c r="H3297" s="106">
        <v>676</v>
      </c>
      <c r="I3297" s="106">
        <v>187182</v>
      </c>
      <c r="J3297" s="106" t="s">
        <v>86</v>
      </c>
      <c r="K3297" s="106">
        <v>59</v>
      </c>
      <c r="L3297" s="93">
        <f t="shared" si="42"/>
        <v>149.86000000000001</v>
      </c>
      <c r="M3297" s="106">
        <v>66</v>
      </c>
      <c r="N3297" s="93">
        <f t="shared" si="43"/>
        <v>167.64000000000001</v>
      </c>
      <c r="O3297" s="32">
        <v>0</v>
      </c>
      <c r="P3297" s="97" t="s">
        <v>102</v>
      </c>
      <c r="Q3297" s="108"/>
    </row>
    <row r="3298" spans="1:17" x14ac:dyDescent="0.35">
      <c r="A3298" t="s">
        <v>1204</v>
      </c>
      <c r="B3298" s="105">
        <v>2014</v>
      </c>
      <c r="C3298" s="105">
        <v>7</v>
      </c>
      <c r="D3298" s="105">
        <v>9</v>
      </c>
      <c r="E3298" s="106" t="s">
        <v>1171</v>
      </c>
      <c r="F3298" s="106">
        <v>1</v>
      </c>
      <c r="G3298" s="106"/>
      <c r="H3298" s="106">
        <v>845</v>
      </c>
      <c r="I3298" s="106">
        <v>187157</v>
      </c>
      <c r="J3298" s="106" t="s">
        <v>87</v>
      </c>
      <c r="K3298" s="106">
        <v>73</v>
      </c>
      <c r="L3298" s="93">
        <f t="shared" si="42"/>
        <v>185.42000000000002</v>
      </c>
      <c r="M3298" s="106">
        <v>83</v>
      </c>
      <c r="N3298" s="93">
        <f t="shared" si="43"/>
        <v>210.82</v>
      </c>
      <c r="O3298" s="96">
        <v>0</v>
      </c>
      <c r="P3298" s="97" t="s">
        <v>102</v>
      </c>
      <c r="Q3298" s="108" t="s">
        <v>103</v>
      </c>
    </row>
    <row r="3299" spans="1:17" x14ac:dyDescent="0.35">
      <c r="A3299" t="s">
        <v>1204</v>
      </c>
      <c r="B3299" s="105">
        <v>2014</v>
      </c>
      <c r="C3299" s="105">
        <v>7</v>
      </c>
      <c r="D3299" s="105">
        <v>9</v>
      </c>
      <c r="E3299" s="106" t="s">
        <v>1310</v>
      </c>
      <c r="F3299" s="106">
        <v>1</v>
      </c>
      <c r="G3299" s="106"/>
      <c r="H3299" s="106">
        <v>677</v>
      </c>
      <c r="I3299" s="106">
        <v>187183</v>
      </c>
      <c r="J3299" s="106" t="s">
        <v>86</v>
      </c>
      <c r="K3299" s="106">
        <v>56</v>
      </c>
      <c r="L3299" s="93">
        <f t="shared" si="42"/>
        <v>142.24</v>
      </c>
      <c r="M3299" s="106">
        <v>64</v>
      </c>
      <c r="N3299" s="93">
        <f t="shared" si="43"/>
        <v>162.56</v>
      </c>
      <c r="O3299" s="32">
        <v>0</v>
      </c>
      <c r="P3299" s="97" t="s">
        <v>102</v>
      </c>
      <c r="Q3299" s="108"/>
    </row>
    <row r="3300" spans="1:17" x14ac:dyDescent="0.35">
      <c r="A3300" t="s">
        <v>1204</v>
      </c>
      <c r="B3300" s="105">
        <v>2014</v>
      </c>
      <c r="C3300" s="105">
        <v>7</v>
      </c>
      <c r="D3300" s="105">
        <v>9</v>
      </c>
      <c r="E3300" s="106" t="s">
        <v>123</v>
      </c>
      <c r="F3300" s="106">
        <v>1</v>
      </c>
      <c r="G3300" s="106"/>
      <c r="H3300" s="106">
        <v>679</v>
      </c>
      <c r="I3300" s="106">
        <v>187184</v>
      </c>
      <c r="J3300" s="106" t="s">
        <v>87</v>
      </c>
      <c r="K3300" s="106">
        <v>78</v>
      </c>
      <c r="L3300" s="93">
        <f t="shared" si="42"/>
        <v>198.12</v>
      </c>
      <c r="M3300" s="106">
        <v>87</v>
      </c>
      <c r="N3300" s="93">
        <f t="shared" si="43"/>
        <v>220.98</v>
      </c>
      <c r="O3300" s="96">
        <v>0</v>
      </c>
      <c r="P3300" s="97" t="s">
        <v>102</v>
      </c>
      <c r="Q3300" s="108" t="s">
        <v>1368</v>
      </c>
    </row>
    <row r="3301" spans="1:17" x14ac:dyDescent="0.35">
      <c r="A3301" t="s">
        <v>1204</v>
      </c>
      <c r="B3301" s="105">
        <v>2014</v>
      </c>
      <c r="C3301" s="105">
        <v>7</v>
      </c>
      <c r="D3301" s="105">
        <v>9</v>
      </c>
      <c r="E3301" s="106" t="s">
        <v>123</v>
      </c>
      <c r="F3301" s="106">
        <v>1</v>
      </c>
      <c r="G3301" s="106"/>
      <c r="H3301" s="106">
        <v>680</v>
      </c>
      <c r="I3301" s="106">
        <v>187185</v>
      </c>
      <c r="J3301" s="106" t="s">
        <v>87</v>
      </c>
      <c r="K3301" s="106">
        <v>68</v>
      </c>
      <c r="L3301" s="93">
        <f t="shared" si="42"/>
        <v>172.72</v>
      </c>
      <c r="M3301" s="106">
        <v>76</v>
      </c>
      <c r="N3301" s="93">
        <f t="shared" si="43"/>
        <v>193.04</v>
      </c>
      <c r="O3301" s="96">
        <v>0</v>
      </c>
      <c r="P3301" s="97" t="s">
        <v>102</v>
      </c>
      <c r="Q3301" s="108" t="s">
        <v>1368</v>
      </c>
    </row>
    <row r="3302" spans="1:17" x14ac:dyDescent="0.35">
      <c r="A3302" t="s">
        <v>1204</v>
      </c>
      <c r="B3302" s="105">
        <v>2014</v>
      </c>
      <c r="C3302" s="105">
        <v>7</v>
      </c>
      <c r="D3302" s="105">
        <v>9</v>
      </c>
      <c r="E3302" s="106" t="s">
        <v>94</v>
      </c>
      <c r="F3302" s="106">
        <v>1</v>
      </c>
      <c r="G3302" s="106"/>
      <c r="H3302" s="106">
        <v>681</v>
      </c>
      <c r="I3302" s="106">
        <v>187186</v>
      </c>
      <c r="J3302" s="106" t="s">
        <v>86</v>
      </c>
      <c r="K3302" s="106">
        <v>61</v>
      </c>
      <c r="L3302" s="93">
        <f t="shared" si="42"/>
        <v>154.94</v>
      </c>
      <c r="M3302" s="106">
        <v>70</v>
      </c>
      <c r="N3302" s="93">
        <f t="shared" si="43"/>
        <v>177.8</v>
      </c>
      <c r="O3302" s="32">
        <v>0</v>
      </c>
      <c r="P3302" s="97" t="s">
        <v>102</v>
      </c>
      <c r="Q3302" s="108"/>
    </row>
    <row r="3303" spans="1:17" x14ac:dyDescent="0.35">
      <c r="A3303" t="s">
        <v>1204</v>
      </c>
      <c r="B3303" s="105">
        <v>2014</v>
      </c>
      <c r="C3303" s="105">
        <v>7</v>
      </c>
      <c r="D3303" s="105">
        <v>9</v>
      </c>
      <c r="E3303" s="106" t="s">
        <v>94</v>
      </c>
      <c r="F3303" s="106">
        <v>1</v>
      </c>
      <c r="G3303" s="106" t="s">
        <v>108</v>
      </c>
      <c r="H3303" s="106">
        <v>1537</v>
      </c>
      <c r="I3303" s="106">
        <v>187187</v>
      </c>
      <c r="J3303" s="106" t="s">
        <v>86</v>
      </c>
      <c r="K3303" s="106">
        <v>68</v>
      </c>
      <c r="L3303" s="93">
        <f t="shared" si="42"/>
        <v>172.72</v>
      </c>
      <c r="M3303" s="106">
        <v>75</v>
      </c>
      <c r="N3303" s="93">
        <f t="shared" si="43"/>
        <v>190.5</v>
      </c>
      <c r="O3303" s="32">
        <v>0</v>
      </c>
      <c r="P3303" s="97" t="s">
        <v>102</v>
      </c>
      <c r="Q3303" s="108" t="s">
        <v>1352</v>
      </c>
    </row>
    <row r="3304" spans="1:17" x14ac:dyDescent="0.35">
      <c r="A3304" t="s">
        <v>1204</v>
      </c>
      <c r="B3304" s="105">
        <v>2014</v>
      </c>
      <c r="C3304" s="105">
        <v>7</v>
      </c>
      <c r="D3304" s="105">
        <v>9</v>
      </c>
      <c r="E3304" s="106" t="s">
        <v>1167</v>
      </c>
      <c r="F3304" s="106">
        <v>1</v>
      </c>
      <c r="G3304" s="106"/>
      <c r="H3304" s="106">
        <v>685</v>
      </c>
      <c r="I3304" s="106">
        <v>187190</v>
      </c>
      <c r="J3304" s="106" t="s">
        <v>87</v>
      </c>
      <c r="K3304" s="106">
        <v>69</v>
      </c>
      <c r="L3304" s="93">
        <f t="shared" si="42"/>
        <v>175.26</v>
      </c>
      <c r="M3304" s="106">
        <v>77</v>
      </c>
      <c r="N3304" s="93">
        <f t="shared" si="43"/>
        <v>195.58</v>
      </c>
      <c r="O3304" s="96">
        <v>0</v>
      </c>
      <c r="P3304" s="97" t="s">
        <v>102</v>
      </c>
      <c r="Q3304" s="108" t="s">
        <v>1368</v>
      </c>
    </row>
    <row r="3305" spans="1:17" x14ac:dyDescent="0.35">
      <c r="A3305" t="s">
        <v>1204</v>
      </c>
      <c r="B3305" s="105">
        <v>2014</v>
      </c>
      <c r="C3305" s="105">
        <v>7</v>
      </c>
      <c r="D3305" s="105">
        <v>9</v>
      </c>
      <c r="E3305" s="106" t="s">
        <v>1167</v>
      </c>
      <c r="F3305" s="106">
        <v>1</v>
      </c>
      <c r="G3305" s="106" t="s">
        <v>1064</v>
      </c>
      <c r="H3305" s="106">
        <v>659</v>
      </c>
      <c r="I3305" s="109">
        <v>187053</v>
      </c>
      <c r="J3305" s="106" t="s">
        <v>86</v>
      </c>
      <c r="K3305" s="106">
        <v>62</v>
      </c>
      <c r="L3305" s="93">
        <f t="shared" si="42"/>
        <v>157.47999999999999</v>
      </c>
      <c r="M3305" s="106">
        <v>70</v>
      </c>
      <c r="N3305" s="93">
        <f t="shared" si="43"/>
        <v>177.8</v>
      </c>
      <c r="O3305" s="32">
        <v>0</v>
      </c>
      <c r="P3305" s="97" t="s">
        <v>102</v>
      </c>
      <c r="Q3305" s="108">
        <v>900010000187053</v>
      </c>
    </row>
    <row r="3306" spans="1:17" x14ac:dyDescent="0.35">
      <c r="A3306" t="s">
        <v>1204</v>
      </c>
      <c r="B3306" s="105">
        <v>2014</v>
      </c>
      <c r="C3306" s="105">
        <v>7</v>
      </c>
      <c r="D3306" s="105">
        <v>9</v>
      </c>
      <c r="E3306" s="106" t="s">
        <v>1167</v>
      </c>
      <c r="F3306" s="106">
        <v>1</v>
      </c>
      <c r="G3306" s="106"/>
      <c r="H3306" s="106">
        <v>683</v>
      </c>
      <c r="I3306" s="106">
        <v>187189</v>
      </c>
      <c r="J3306" s="106" t="s">
        <v>86</v>
      </c>
      <c r="K3306" s="106">
        <v>60</v>
      </c>
      <c r="L3306" s="93">
        <f t="shared" si="42"/>
        <v>152.4</v>
      </c>
      <c r="M3306" s="106">
        <v>69</v>
      </c>
      <c r="N3306" s="93">
        <f t="shared" si="43"/>
        <v>175.26</v>
      </c>
      <c r="O3306" s="32">
        <v>0</v>
      </c>
      <c r="P3306" s="97" t="s">
        <v>102</v>
      </c>
      <c r="Q3306" s="108"/>
    </row>
    <row r="3307" spans="1:17" x14ac:dyDescent="0.35">
      <c r="A3307" t="s">
        <v>1204</v>
      </c>
      <c r="B3307" s="105">
        <v>2014</v>
      </c>
      <c r="C3307" s="105">
        <v>7</v>
      </c>
      <c r="D3307" s="105">
        <v>9</v>
      </c>
      <c r="E3307" s="106" t="s">
        <v>1167</v>
      </c>
      <c r="F3307" s="106">
        <v>1</v>
      </c>
      <c r="G3307" s="106"/>
      <c r="H3307" s="106">
        <v>682</v>
      </c>
      <c r="I3307" s="106">
        <v>187188</v>
      </c>
      <c r="J3307" s="106" t="s">
        <v>87</v>
      </c>
      <c r="K3307" s="106">
        <v>72</v>
      </c>
      <c r="L3307" s="93">
        <f t="shared" si="42"/>
        <v>182.88</v>
      </c>
      <c r="M3307" s="106">
        <v>82</v>
      </c>
      <c r="N3307" s="93">
        <f t="shared" si="43"/>
        <v>208.28</v>
      </c>
      <c r="O3307" s="96">
        <v>0</v>
      </c>
      <c r="P3307" s="97" t="s">
        <v>102</v>
      </c>
      <c r="Q3307" s="108" t="s">
        <v>1368</v>
      </c>
    </row>
    <row r="3308" spans="1:17" x14ac:dyDescent="0.35">
      <c r="A3308" t="s">
        <v>1204</v>
      </c>
      <c r="B3308" s="105">
        <v>2014</v>
      </c>
      <c r="C3308" s="105">
        <v>7</v>
      </c>
      <c r="D3308" s="105">
        <v>9</v>
      </c>
      <c r="E3308" s="106" t="s">
        <v>1167</v>
      </c>
      <c r="F3308" s="106">
        <v>1</v>
      </c>
      <c r="G3308" s="106"/>
      <c r="H3308" s="106">
        <v>665</v>
      </c>
      <c r="I3308" s="106">
        <v>187173</v>
      </c>
      <c r="J3308" s="106" t="s">
        <v>87</v>
      </c>
      <c r="K3308" s="106">
        <v>71</v>
      </c>
      <c r="L3308" s="93">
        <f t="shared" si="42"/>
        <v>180.34</v>
      </c>
      <c r="M3308" s="106">
        <v>78</v>
      </c>
      <c r="N3308" s="93">
        <f t="shared" si="43"/>
        <v>198.12</v>
      </c>
      <c r="O3308" s="96">
        <v>0</v>
      </c>
      <c r="P3308" s="97" t="s">
        <v>102</v>
      </c>
      <c r="Q3308" s="108" t="s">
        <v>1368</v>
      </c>
    </row>
    <row r="3309" spans="1:17" x14ac:dyDescent="0.35">
      <c r="A3309" t="s">
        <v>1204</v>
      </c>
      <c r="B3309" s="105">
        <v>2014</v>
      </c>
      <c r="C3309" s="105">
        <v>7</v>
      </c>
      <c r="D3309" s="105">
        <v>9</v>
      </c>
      <c r="E3309" s="106" t="s">
        <v>1167</v>
      </c>
      <c r="F3309" s="106">
        <v>1</v>
      </c>
      <c r="G3309" s="106"/>
      <c r="H3309" s="106">
        <v>657</v>
      </c>
      <c r="I3309" s="106">
        <v>187167</v>
      </c>
      <c r="J3309" s="106" t="s">
        <v>87</v>
      </c>
      <c r="K3309" s="106">
        <v>69</v>
      </c>
      <c r="L3309" s="93">
        <f t="shared" si="42"/>
        <v>175.26</v>
      </c>
      <c r="M3309" s="106">
        <v>79</v>
      </c>
      <c r="N3309" s="93">
        <f t="shared" si="43"/>
        <v>200.66</v>
      </c>
      <c r="O3309" s="96">
        <v>0</v>
      </c>
      <c r="P3309" s="97" t="s">
        <v>102</v>
      </c>
      <c r="Q3309" s="108" t="s">
        <v>1368</v>
      </c>
    </row>
    <row r="3310" spans="1:17" x14ac:dyDescent="0.35">
      <c r="A3310" t="s">
        <v>1204</v>
      </c>
      <c r="B3310" s="105">
        <v>2014</v>
      </c>
      <c r="C3310" s="105">
        <v>7</v>
      </c>
      <c r="D3310" s="105">
        <v>9</v>
      </c>
      <c r="E3310" s="106" t="s">
        <v>1167</v>
      </c>
      <c r="F3310" s="106">
        <v>1</v>
      </c>
      <c r="G3310" s="106"/>
      <c r="H3310" s="106">
        <v>687</v>
      </c>
      <c r="I3310" s="106">
        <v>187191</v>
      </c>
      <c r="J3310" s="106" t="s">
        <v>86</v>
      </c>
      <c r="K3310" s="106">
        <v>60</v>
      </c>
      <c r="L3310" s="93">
        <f t="shared" si="42"/>
        <v>152.4</v>
      </c>
      <c r="M3310" s="106">
        <v>67</v>
      </c>
      <c r="N3310" s="93">
        <f t="shared" si="43"/>
        <v>170.18</v>
      </c>
      <c r="O3310" s="32">
        <v>0</v>
      </c>
      <c r="P3310" s="97" t="s">
        <v>102</v>
      </c>
      <c r="Q3310" s="108"/>
    </row>
    <row r="3311" spans="1:17" x14ac:dyDescent="0.35">
      <c r="A3311" t="s">
        <v>1204</v>
      </c>
      <c r="B3311" s="105">
        <v>2014</v>
      </c>
      <c r="C3311" s="105">
        <v>7</v>
      </c>
      <c r="D3311" s="105">
        <v>9</v>
      </c>
      <c r="E3311" s="106" t="s">
        <v>1335</v>
      </c>
      <c r="F3311" s="106">
        <v>1</v>
      </c>
      <c r="G3311" s="106"/>
      <c r="H3311" s="106">
        <v>689</v>
      </c>
      <c r="I3311" s="106">
        <v>187192</v>
      </c>
      <c r="J3311" s="106" t="s">
        <v>87</v>
      </c>
      <c r="K3311" s="106">
        <v>71</v>
      </c>
      <c r="L3311" s="93">
        <f t="shared" si="42"/>
        <v>180.34</v>
      </c>
      <c r="M3311" s="106">
        <v>79</v>
      </c>
      <c r="N3311" s="93">
        <f t="shared" si="43"/>
        <v>200.66</v>
      </c>
      <c r="O3311" s="32">
        <v>0</v>
      </c>
      <c r="P3311" s="97" t="s">
        <v>102</v>
      </c>
      <c r="Q3311" s="108"/>
    </row>
    <row r="3312" spans="1:17" x14ac:dyDescent="0.35">
      <c r="A3312" t="s">
        <v>1204</v>
      </c>
      <c r="B3312" s="105">
        <v>2014</v>
      </c>
      <c r="C3312" s="105">
        <v>7</v>
      </c>
      <c r="D3312" s="105">
        <v>9</v>
      </c>
      <c r="E3312" s="106" t="s">
        <v>1335</v>
      </c>
      <c r="F3312" s="106">
        <v>1</v>
      </c>
      <c r="G3312" s="106"/>
      <c r="H3312" s="106">
        <v>690</v>
      </c>
      <c r="I3312" s="106">
        <v>187193</v>
      </c>
      <c r="J3312" s="106" t="s">
        <v>87</v>
      </c>
      <c r="K3312" s="106">
        <v>73</v>
      </c>
      <c r="L3312" s="93">
        <f t="shared" si="42"/>
        <v>185.42000000000002</v>
      </c>
      <c r="M3312" s="106">
        <v>82</v>
      </c>
      <c r="N3312" s="93">
        <f t="shared" si="43"/>
        <v>208.28</v>
      </c>
      <c r="O3312" s="96">
        <v>0</v>
      </c>
      <c r="P3312" s="97" t="s">
        <v>102</v>
      </c>
      <c r="Q3312" s="108" t="s">
        <v>1368</v>
      </c>
    </row>
    <row r="3313" spans="1:17" x14ac:dyDescent="0.35">
      <c r="A3313" t="s">
        <v>1204</v>
      </c>
      <c r="B3313" s="105">
        <v>2014</v>
      </c>
      <c r="C3313" s="105">
        <v>7</v>
      </c>
      <c r="D3313" s="105">
        <v>9</v>
      </c>
      <c r="E3313" s="106" t="s">
        <v>1335</v>
      </c>
      <c r="F3313" s="106">
        <v>1</v>
      </c>
      <c r="G3313" s="106"/>
      <c r="H3313" s="106">
        <v>691</v>
      </c>
      <c r="I3313" s="106">
        <v>187194</v>
      </c>
      <c r="J3313" s="106" t="s">
        <v>87</v>
      </c>
      <c r="K3313" s="106">
        <v>73</v>
      </c>
      <c r="L3313" s="93">
        <f t="shared" si="42"/>
        <v>185.42000000000002</v>
      </c>
      <c r="M3313" s="106">
        <v>84</v>
      </c>
      <c r="N3313" s="93">
        <f t="shared" si="43"/>
        <v>213.36</v>
      </c>
      <c r="O3313" s="96">
        <v>0</v>
      </c>
      <c r="P3313" s="97" t="s">
        <v>102</v>
      </c>
      <c r="Q3313" s="108" t="s">
        <v>1368</v>
      </c>
    </row>
    <row r="3314" spans="1:17" x14ac:dyDescent="0.35">
      <c r="A3314" t="s">
        <v>1204</v>
      </c>
      <c r="B3314" s="105">
        <v>2014</v>
      </c>
      <c r="C3314" s="105">
        <v>7</v>
      </c>
      <c r="D3314" s="105">
        <v>9</v>
      </c>
      <c r="E3314" s="106" t="s">
        <v>1335</v>
      </c>
      <c r="F3314" s="106">
        <v>1</v>
      </c>
      <c r="G3314" s="106"/>
      <c r="H3314" s="106">
        <v>666</v>
      </c>
      <c r="I3314" s="106">
        <v>187174</v>
      </c>
      <c r="J3314" s="106" t="s">
        <v>87</v>
      </c>
      <c r="K3314" s="106">
        <v>65</v>
      </c>
      <c r="L3314" s="93">
        <f t="shared" si="42"/>
        <v>165.1</v>
      </c>
      <c r="M3314" s="106">
        <v>73</v>
      </c>
      <c r="N3314" s="93">
        <f t="shared" si="43"/>
        <v>185.42000000000002</v>
      </c>
      <c r="O3314" s="32">
        <v>0</v>
      </c>
      <c r="P3314" s="97" t="s">
        <v>102</v>
      </c>
      <c r="Q3314" s="108"/>
    </row>
    <row r="3315" spans="1:17" x14ac:dyDescent="0.35">
      <c r="A3315" t="s">
        <v>1204</v>
      </c>
      <c r="B3315" s="105">
        <v>2014</v>
      </c>
      <c r="C3315" s="105">
        <v>7</v>
      </c>
      <c r="D3315" s="105">
        <v>9</v>
      </c>
      <c r="E3315" s="106" t="s">
        <v>1335</v>
      </c>
      <c r="F3315" s="106">
        <v>1</v>
      </c>
      <c r="G3315" s="106"/>
      <c r="H3315" s="106">
        <v>692</v>
      </c>
      <c r="I3315" s="106">
        <v>187195</v>
      </c>
      <c r="J3315" s="106" t="s">
        <v>86</v>
      </c>
      <c r="K3315" s="106">
        <v>64</v>
      </c>
      <c r="L3315" s="93">
        <f t="shared" si="42"/>
        <v>162.56</v>
      </c>
      <c r="M3315" s="106">
        <v>73</v>
      </c>
      <c r="N3315" s="93">
        <f t="shared" si="43"/>
        <v>185.42000000000002</v>
      </c>
      <c r="O3315" s="32">
        <v>0</v>
      </c>
      <c r="P3315" s="97" t="s">
        <v>102</v>
      </c>
      <c r="Q3315" s="108"/>
    </row>
    <row r="3316" spans="1:17" x14ac:dyDescent="0.35">
      <c r="A3316" t="s">
        <v>1204</v>
      </c>
      <c r="B3316" s="105">
        <v>2014</v>
      </c>
      <c r="C3316" s="105">
        <v>7</v>
      </c>
      <c r="D3316" s="105">
        <v>9</v>
      </c>
      <c r="E3316" s="106" t="s">
        <v>1335</v>
      </c>
      <c r="F3316" s="106">
        <v>1</v>
      </c>
      <c r="G3316" s="106"/>
      <c r="H3316" s="106">
        <v>700</v>
      </c>
      <c r="I3316" s="106">
        <v>187196</v>
      </c>
      <c r="J3316" s="106" t="s">
        <v>87</v>
      </c>
      <c r="K3316" s="106">
        <v>64</v>
      </c>
      <c r="L3316" s="93">
        <f t="shared" si="42"/>
        <v>162.56</v>
      </c>
      <c r="M3316" s="106">
        <v>72</v>
      </c>
      <c r="N3316" s="93">
        <f t="shared" si="43"/>
        <v>182.88</v>
      </c>
      <c r="O3316" s="32">
        <v>0</v>
      </c>
      <c r="P3316" s="97" t="s">
        <v>102</v>
      </c>
      <c r="Q3316" s="108"/>
    </row>
    <row r="3317" spans="1:17" x14ac:dyDescent="0.35">
      <c r="A3317" t="s">
        <v>1204</v>
      </c>
      <c r="B3317" s="94">
        <v>2014</v>
      </c>
      <c r="C3317" s="94">
        <v>7</v>
      </c>
      <c r="D3317" s="94">
        <v>9</v>
      </c>
      <c r="E3317" s="95" t="s">
        <v>1335</v>
      </c>
      <c r="F3317" s="95">
        <v>1</v>
      </c>
      <c r="G3317" s="95"/>
      <c r="H3317" s="95">
        <v>696</v>
      </c>
      <c r="I3317" s="95">
        <v>187197</v>
      </c>
      <c r="J3317" s="95" t="s">
        <v>86</v>
      </c>
      <c r="K3317" s="95">
        <v>62</v>
      </c>
      <c r="L3317" s="96">
        <f t="shared" si="42"/>
        <v>157.47999999999999</v>
      </c>
      <c r="M3317" s="95">
        <v>71</v>
      </c>
      <c r="N3317" s="96">
        <f t="shared" si="43"/>
        <v>180.34</v>
      </c>
      <c r="O3317" s="32">
        <v>0</v>
      </c>
      <c r="P3317" s="97" t="s">
        <v>102</v>
      </c>
      <c r="Q3317" s="98"/>
    </row>
    <row r="3318" spans="1:17" x14ac:dyDescent="0.35">
      <c r="A3318" t="s">
        <v>1204</v>
      </c>
      <c r="B3318" s="94">
        <v>2014</v>
      </c>
      <c r="C3318" s="94">
        <v>7</v>
      </c>
      <c r="D3318" s="94">
        <v>9</v>
      </c>
      <c r="E3318" s="95" t="s">
        <v>1335</v>
      </c>
      <c r="F3318" s="95">
        <v>1</v>
      </c>
      <c r="G3318" s="95"/>
      <c r="H3318" s="95">
        <v>695</v>
      </c>
      <c r="I3318" s="95">
        <v>187198</v>
      </c>
      <c r="J3318" s="95" t="s">
        <v>87</v>
      </c>
      <c r="K3318" s="95">
        <v>65</v>
      </c>
      <c r="L3318" s="96">
        <f t="shared" si="42"/>
        <v>165.1</v>
      </c>
      <c r="M3318" s="95">
        <v>71</v>
      </c>
      <c r="N3318" s="96">
        <f t="shared" si="43"/>
        <v>180.34</v>
      </c>
      <c r="O3318" s="32">
        <v>0</v>
      </c>
      <c r="P3318" s="97" t="s">
        <v>102</v>
      </c>
      <c r="Q3318" s="98"/>
    </row>
    <row r="3319" spans="1:17" x14ac:dyDescent="0.35">
      <c r="A3319" t="s">
        <v>1204</v>
      </c>
      <c r="B3319" s="94">
        <v>2014</v>
      </c>
      <c r="C3319" s="94">
        <v>7</v>
      </c>
      <c r="D3319" s="94">
        <v>9</v>
      </c>
      <c r="E3319" s="95" t="s">
        <v>1335</v>
      </c>
      <c r="F3319" s="95">
        <v>1</v>
      </c>
      <c r="G3319" s="95"/>
      <c r="H3319" s="95">
        <v>698</v>
      </c>
      <c r="I3319" s="95">
        <v>187200</v>
      </c>
      <c r="J3319" s="95" t="s">
        <v>87</v>
      </c>
      <c r="K3319" s="95">
        <v>73</v>
      </c>
      <c r="L3319" s="96">
        <f t="shared" si="42"/>
        <v>185.42000000000002</v>
      </c>
      <c r="M3319" s="95">
        <v>80</v>
      </c>
      <c r="N3319" s="96">
        <f t="shared" si="43"/>
        <v>203.2</v>
      </c>
      <c r="O3319" s="32">
        <v>0</v>
      </c>
      <c r="P3319" s="97" t="s">
        <v>102</v>
      </c>
      <c r="Q3319" s="98"/>
    </row>
    <row r="3320" spans="1:17" x14ac:dyDescent="0.35">
      <c r="A3320" t="s">
        <v>1204</v>
      </c>
      <c r="B3320" s="94">
        <v>2014</v>
      </c>
      <c r="C3320" s="94">
        <v>7</v>
      </c>
      <c r="D3320" s="94">
        <v>9</v>
      </c>
      <c r="E3320" s="95" t="s">
        <v>932</v>
      </c>
      <c r="F3320" s="95">
        <v>1</v>
      </c>
      <c r="G3320" s="95"/>
      <c r="H3320" s="95">
        <v>694</v>
      </c>
      <c r="I3320" s="95"/>
      <c r="J3320" s="95" t="s">
        <v>86</v>
      </c>
      <c r="K3320" s="95">
        <v>64</v>
      </c>
      <c r="L3320" s="96">
        <f t="shared" si="42"/>
        <v>162.56</v>
      </c>
      <c r="M3320" s="95">
        <v>74</v>
      </c>
      <c r="N3320" s="96">
        <f t="shared" si="43"/>
        <v>187.96</v>
      </c>
      <c r="O3320" s="32">
        <v>0</v>
      </c>
      <c r="P3320" s="97" t="s">
        <v>102</v>
      </c>
      <c r="Q3320" s="98"/>
    </row>
    <row r="3321" spans="1:17" x14ac:dyDescent="0.35">
      <c r="A3321" t="s">
        <v>1204</v>
      </c>
      <c r="B3321" s="94">
        <v>2014</v>
      </c>
      <c r="C3321" s="94">
        <v>7</v>
      </c>
      <c r="D3321" s="94">
        <v>9</v>
      </c>
      <c r="E3321" s="95" t="s">
        <v>932</v>
      </c>
      <c r="F3321" s="95">
        <v>1</v>
      </c>
      <c r="G3321" s="95"/>
      <c r="H3321" s="95">
        <v>693</v>
      </c>
      <c r="I3321" s="95"/>
      <c r="J3321" s="95" t="s">
        <v>87</v>
      </c>
      <c r="K3321" s="95">
        <v>68</v>
      </c>
      <c r="L3321" s="96">
        <f t="shared" si="42"/>
        <v>172.72</v>
      </c>
      <c r="M3321" s="95">
        <v>75</v>
      </c>
      <c r="N3321" s="96">
        <f t="shared" si="43"/>
        <v>190.5</v>
      </c>
      <c r="O3321" s="32">
        <v>0</v>
      </c>
      <c r="P3321" s="97" t="s">
        <v>102</v>
      </c>
      <c r="Q3321" s="98"/>
    </row>
    <row r="3322" spans="1:17" x14ac:dyDescent="0.35">
      <c r="A3322" t="s">
        <v>1204</v>
      </c>
      <c r="B3322" s="94">
        <v>2014</v>
      </c>
      <c r="C3322" s="94">
        <v>7</v>
      </c>
      <c r="D3322" s="94">
        <v>9</v>
      </c>
      <c r="E3322" s="95" t="s">
        <v>932</v>
      </c>
      <c r="F3322" s="95">
        <v>1</v>
      </c>
      <c r="G3322" s="95"/>
      <c r="H3322" s="95">
        <v>801</v>
      </c>
      <c r="I3322" s="95">
        <v>186408</v>
      </c>
      <c r="J3322" s="95" t="s">
        <v>87</v>
      </c>
      <c r="K3322" s="95">
        <v>64</v>
      </c>
      <c r="L3322" s="96">
        <f t="shared" si="42"/>
        <v>162.56</v>
      </c>
      <c r="M3322" s="95">
        <v>69</v>
      </c>
      <c r="N3322" s="96">
        <f t="shared" si="43"/>
        <v>175.26</v>
      </c>
      <c r="O3322" s="32">
        <v>0</v>
      </c>
      <c r="P3322" s="97" t="s">
        <v>102</v>
      </c>
      <c r="Q3322" s="98"/>
    </row>
    <row r="3323" spans="1:17" x14ac:dyDescent="0.35">
      <c r="A3323" t="s">
        <v>1204</v>
      </c>
      <c r="B3323" s="94">
        <v>2014</v>
      </c>
      <c r="C3323" s="94">
        <v>7</v>
      </c>
      <c r="D3323" s="94">
        <v>9</v>
      </c>
      <c r="E3323" s="95" t="s">
        <v>932</v>
      </c>
      <c r="F3323" s="95">
        <v>1</v>
      </c>
      <c r="G3323" s="95"/>
      <c r="H3323" s="95">
        <v>802</v>
      </c>
      <c r="I3323" s="95">
        <v>187199</v>
      </c>
      <c r="J3323" s="95" t="s">
        <v>90</v>
      </c>
      <c r="K3323" s="95">
        <v>32</v>
      </c>
      <c r="L3323" s="96">
        <f t="shared" si="42"/>
        <v>81.28</v>
      </c>
      <c r="M3323" s="95">
        <v>37</v>
      </c>
      <c r="N3323" s="96">
        <f t="shared" si="43"/>
        <v>93.98</v>
      </c>
      <c r="O3323" s="32">
        <v>0</v>
      </c>
      <c r="P3323" s="97" t="s">
        <v>102</v>
      </c>
      <c r="Q3323" s="98"/>
    </row>
    <row r="3324" spans="1:17" x14ac:dyDescent="0.35">
      <c r="A3324" t="s">
        <v>1204</v>
      </c>
      <c r="B3324" s="94">
        <v>2014</v>
      </c>
      <c r="C3324" s="94">
        <v>7</v>
      </c>
      <c r="D3324" s="94">
        <v>9</v>
      </c>
      <c r="E3324" s="95" t="s">
        <v>117</v>
      </c>
      <c r="F3324" s="95">
        <v>1</v>
      </c>
      <c r="G3324" s="95"/>
      <c r="H3324" s="95">
        <v>803</v>
      </c>
      <c r="I3324" s="95"/>
      <c r="J3324" s="95" t="s">
        <v>86</v>
      </c>
      <c r="K3324" s="95">
        <v>71</v>
      </c>
      <c r="L3324" s="96">
        <f t="shared" si="42"/>
        <v>180.34</v>
      </c>
      <c r="M3324" s="95">
        <v>79</v>
      </c>
      <c r="N3324" s="96">
        <f t="shared" si="43"/>
        <v>200.66</v>
      </c>
      <c r="O3324" s="32">
        <v>0</v>
      </c>
      <c r="P3324" s="97" t="s">
        <v>102</v>
      </c>
      <c r="Q3324" s="98"/>
    </row>
    <row r="3325" spans="1:17" x14ac:dyDescent="0.35">
      <c r="A3325" t="s">
        <v>1204</v>
      </c>
      <c r="B3325" s="94">
        <v>2014</v>
      </c>
      <c r="C3325" s="94">
        <v>7</v>
      </c>
      <c r="D3325" s="94">
        <v>10</v>
      </c>
      <c r="E3325" s="95" t="s">
        <v>94</v>
      </c>
      <c r="F3325" s="95">
        <v>1</v>
      </c>
      <c r="G3325" s="95"/>
      <c r="H3325" s="95"/>
      <c r="I3325" s="95"/>
      <c r="J3325" s="95" t="s">
        <v>86</v>
      </c>
      <c r="K3325" s="95">
        <v>62</v>
      </c>
      <c r="L3325" s="96">
        <f t="shared" si="42"/>
        <v>157.47999999999999</v>
      </c>
      <c r="M3325" s="95">
        <v>70</v>
      </c>
      <c r="N3325" s="96">
        <f t="shared" si="43"/>
        <v>177.8</v>
      </c>
      <c r="O3325" s="93">
        <v>1</v>
      </c>
      <c r="P3325" s="89" t="s">
        <v>101</v>
      </c>
      <c r="Q3325" s="98"/>
    </row>
    <row r="3326" spans="1:17" x14ac:dyDescent="0.35">
      <c r="A3326" t="s">
        <v>1204</v>
      </c>
      <c r="B3326" s="94">
        <v>2014</v>
      </c>
      <c r="C3326" s="94">
        <v>7</v>
      </c>
      <c r="D3326" s="94">
        <v>10</v>
      </c>
      <c r="E3326" s="95" t="s">
        <v>932</v>
      </c>
      <c r="F3326" s="95">
        <v>1</v>
      </c>
      <c r="G3326" s="95"/>
      <c r="H3326" s="95"/>
      <c r="I3326" s="95"/>
      <c r="J3326" s="95" t="s">
        <v>86</v>
      </c>
      <c r="K3326" s="95">
        <v>65</v>
      </c>
      <c r="L3326" s="96">
        <f t="shared" si="42"/>
        <v>165.1</v>
      </c>
      <c r="M3326" s="95">
        <v>73</v>
      </c>
      <c r="N3326" s="96">
        <f t="shared" si="43"/>
        <v>185.42000000000002</v>
      </c>
      <c r="O3326" s="93">
        <v>1</v>
      </c>
      <c r="P3326" s="89" t="s">
        <v>101</v>
      </c>
      <c r="Q3326" s="98"/>
    </row>
    <row r="3327" spans="1:17" x14ac:dyDescent="0.35">
      <c r="A3327" t="s">
        <v>1204</v>
      </c>
      <c r="B3327" s="110">
        <v>2014</v>
      </c>
      <c r="C3327" s="110">
        <v>7</v>
      </c>
      <c r="D3327" s="110">
        <v>10</v>
      </c>
      <c r="E3327" s="101" t="s">
        <v>94</v>
      </c>
      <c r="F3327" s="101">
        <v>1</v>
      </c>
      <c r="G3327" s="101" t="s">
        <v>1370</v>
      </c>
      <c r="H3327" s="101">
        <v>83</v>
      </c>
      <c r="I3327" s="101"/>
      <c r="J3327" s="101" t="s">
        <v>86</v>
      </c>
      <c r="K3327" s="101">
        <v>64</v>
      </c>
      <c r="L3327" s="111">
        <f t="shared" si="42"/>
        <v>162.56</v>
      </c>
      <c r="M3327" s="101">
        <v>73</v>
      </c>
      <c r="N3327" s="111">
        <f t="shared" si="43"/>
        <v>185.42000000000002</v>
      </c>
      <c r="O3327" s="93">
        <v>1</v>
      </c>
      <c r="P3327" s="89" t="s">
        <v>101</v>
      </c>
      <c r="Q3327" s="112"/>
    </row>
    <row r="3328" spans="1:17" x14ac:dyDescent="0.35">
      <c r="A3328" t="s">
        <v>1204</v>
      </c>
      <c r="B3328" s="94">
        <v>2014</v>
      </c>
      <c r="C3328" s="94">
        <v>7</v>
      </c>
      <c r="D3328" s="94">
        <v>10</v>
      </c>
      <c r="E3328" s="95" t="s">
        <v>932</v>
      </c>
      <c r="F3328" s="95">
        <v>1</v>
      </c>
      <c r="G3328" s="95"/>
      <c r="H3328" s="95"/>
      <c r="I3328" s="95"/>
      <c r="J3328" s="95" t="s">
        <v>87</v>
      </c>
      <c r="K3328" s="95">
        <v>79</v>
      </c>
      <c r="L3328" s="96">
        <f t="shared" ref="L3328:L3391" si="44">K3328*2.54</f>
        <v>200.66</v>
      </c>
      <c r="M3328" s="95">
        <v>89</v>
      </c>
      <c r="N3328" s="96">
        <f t="shared" ref="N3328:N3391" si="45">M3328*2.54</f>
        <v>226.06</v>
      </c>
      <c r="O3328" s="96">
        <v>1</v>
      </c>
      <c r="P3328" s="89" t="s">
        <v>107</v>
      </c>
      <c r="Q3328" s="98"/>
    </row>
    <row r="3329" spans="1:17" x14ac:dyDescent="0.35">
      <c r="A3329" t="s">
        <v>1204</v>
      </c>
      <c r="B3329" s="94">
        <v>2014</v>
      </c>
      <c r="C3329" s="94">
        <v>7</v>
      </c>
      <c r="D3329" s="94">
        <v>10</v>
      </c>
      <c r="E3329" s="95" t="s">
        <v>932</v>
      </c>
      <c r="F3329" s="95">
        <v>1</v>
      </c>
      <c r="G3329" s="95"/>
      <c r="H3329" s="95"/>
      <c r="I3329" s="95"/>
      <c r="J3329" s="95" t="s">
        <v>87</v>
      </c>
      <c r="K3329" s="95">
        <v>68</v>
      </c>
      <c r="L3329" s="96">
        <f t="shared" si="44"/>
        <v>172.72</v>
      </c>
      <c r="M3329" s="95">
        <v>75</v>
      </c>
      <c r="N3329" s="96">
        <f t="shared" si="45"/>
        <v>190.5</v>
      </c>
      <c r="O3329" s="93">
        <v>1</v>
      </c>
      <c r="P3329" s="89" t="s">
        <v>101</v>
      </c>
      <c r="Q3329" s="98"/>
    </row>
    <row r="3330" spans="1:17" x14ac:dyDescent="0.35">
      <c r="A3330" t="s">
        <v>1204</v>
      </c>
      <c r="B3330" s="94">
        <v>2014</v>
      </c>
      <c r="C3330" s="94">
        <v>7</v>
      </c>
      <c r="D3330" s="94">
        <v>10</v>
      </c>
      <c r="E3330" s="95" t="s">
        <v>1335</v>
      </c>
      <c r="F3330" s="95">
        <v>1</v>
      </c>
      <c r="G3330" s="95" t="s">
        <v>108</v>
      </c>
      <c r="H3330" s="95">
        <v>399</v>
      </c>
      <c r="I3330" s="95"/>
      <c r="J3330" s="95" t="s">
        <v>86</v>
      </c>
      <c r="K3330" s="95">
        <v>59</v>
      </c>
      <c r="L3330" s="96">
        <f t="shared" si="44"/>
        <v>149.86000000000001</v>
      </c>
      <c r="M3330" s="95">
        <v>67</v>
      </c>
      <c r="N3330" s="96">
        <f t="shared" si="45"/>
        <v>170.18</v>
      </c>
      <c r="O3330" s="93">
        <v>1</v>
      </c>
      <c r="P3330" s="89" t="s">
        <v>101</v>
      </c>
      <c r="Q3330" s="98"/>
    </row>
    <row r="3331" spans="1:17" x14ac:dyDescent="0.35">
      <c r="A3331" t="s">
        <v>1204</v>
      </c>
      <c r="B3331" s="94">
        <v>2014</v>
      </c>
      <c r="C3331" s="94">
        <v>7</v>
      </c>
      <c r="D3331" s="94">
        <v>10</v>
      </c>
      <c r="E3331" s="95" t="s">
        <v>1335</v>
      </c>
      <c r="F3331" s="95">
        <v>1</v>
      </c>
      <c r="G3331" s="95"/>
      <c r="H3331" s="95"/>
      <c r="I3331" s="95"/>
      <c r="J3331" s="95" t="s">
        <v>86</v>
      </c>
      <c r="K3331" s="95">
        <v>62</v>
      </c>
      <c r="L3331" s="96">
        <f t="shared" si="44"/>
        <v>157.47999999999999</v>
      </c>
      <c r="M3331" s="95">
        <v>70</v>
      </c>
      <c r="N3331" s="96">
        <f t="shared" si="45"/>
        <v>177.8</v>
      </c>
      <c r="O3331" s="93">
        <v>1</v>
      </c>
      <c r="P3331" s="89" t="s">
        <v>101</v>
      </c>
      <c r="Q3331" s="98"/>
    </row>
    <row r="3332" spans="1:17" x14ac:dyDescent="0.35">
      <c r="A3332" t="s">
        <v>1204</v>
      </c>
      <c r="B3332" s="94">
        <v>2014</v>
      </c>
      <c r="C3332" s="94">
        <v>7</v>
      </c>
      <c r="D3332" s="94">
        <v>10</v>
      </c>
      <c r="E3332" s="95" t="s">
        <v>1263</v>
      </c>
      <c r="F3332" s="95">
        <v>1</v>
      </c>
      <c r="G3332" s="95"/>
      <c r="H3332" s="95"/>
      <c r="I3332" s="95"/>
      <c r="J3332" s="95" t="s">
        <v>87</v>
      </c>
      <c r="K3332" s="95">
        <v>69</v>
      </c>
      <c r="L3332" s="96">
        <f t="shared" si="44"/>
        <v>175.26</v>
      </c>
      <c r="M3332" s="95">
        <v>79</v>
      </c>
      <c r="N3332" s="96">
        <f t="shared" si="45"/>
        <v>200.66</v>
      </c>
      <c r="O3332" s="93">
        <v>1</v>
      </c>
      <c r="P3332" s="89" t="s">
        <v>101</v>
      </c>
      <c r="Q3332" s="98"/>
    </row>
    <row r="3333" spans="1:17" x14ac:dyDescent="0.35">
      <c r="A3333" t="s">
        <v>1204</v>
      </c>
      <c r="B3333" s="94">
        <v>2014</v>
      </c>
      <c r="C3333" s="94">
        <v>7</v>
      </c>
      <c r="D3333" s="94">
        <v>10</v>
      </c>
      <c r="E3333" s="95" t="s">
        <v>1263</v>
      </c>
      <c r="F3333" s="95">
        <v>1</v>
      </c>
      <c r="G3333" s="95"/>
      <c r="H3333" s="95"/>
      <c r="I3333" s="95"/>
      <c r="J3333" s="95" t="s">
        <v>87</v>
      </c>
      <c r="K3333" s="95">
        <v>67</v>
      </c>
      <c r="L3333" s="96">
        <f t="shared" si="44"/>
        <v>170.18</v>
      </c>
      <c r="M3333" s="95">
        <v>75</v>
      </c>
      <c r="N3333" s="96">
        <f t="shared" si="45"/>
        <v>190.5</v>
      </c>
      <c r="O3333" s="93">
        <v>1</v>
      </c>
      <c r="P3333" s="89" t="s">
        <v>101</v>
      </c>
      <c r="Q3333" s="98"/>
    </row>
    <row r="3334" spans="1:17" x14ac:dyDescent="0.35">
      <c r="A3334" t="s">
        <v>1204</v>
      </c>
      <c r="B3334" s="94">
        <v>2014</v>
      </c>
      <c r="C3334" s="94">
        <v>7</v>
      </c>
      <c r="D3334" s="94">
        <v>10</v>
      </c>
      <c r="E3334" s="95" t="s">
        <v>1263</v>
      </c>
      <c r="F3334" s="95">
        <v>1</v>
      </c>
      <c r="G3334" s="95"/>
      <c r="H3334" s="95"/>
      <c r="I3334" s="95"/>
      <c r="J3334" s="95" t="s">
        <v>87</v>
      </c>
      <c r="K3334" s="95">
        <v>67</v>
      </c>
      <c r="L3334" s="96">
        <f t="shared" si="44"/>
        <v>170.18</v>
      </c>
      <c r="M3334" s="95">
        <v>73</v>
      </c>
      <c r="N3334" s="96">
        <f t="shared" si="45"/>
        <v>185.42000000000002</v>
      </c>
      <c r="O3334" s="93">
        <v>1</v>
      </c>
      <c r="P3334" s="89" t="s">
        <v>101</v>
      </c>
      <c r="Q3334" s="98"/>
    </row>
    <row r="3335" spans="1:17" x14ac:dyDescent="0.35">
      <c r="A3335" t="s">
        <v>1204</v>
      </c>
      <c r="B3335" s="94">
        <v>2014</v>
      </c>
      <c r="C3335" s="94">
        <v>7</v>
      </c>
      <c r="D3335" s="94">
        <v>10</v>
      </c>
      <c r="E3335" s="95" t="s">
        <v>1263</v>
      </c>
      <c r="F3335" s="95">
        <v>1</v>
      </c>
      <c r="G3335" s="95"/>
      <c r="H3335" s="95"/>
      <c r="I3335" s="95"/>
      <c r="J3335" s="95" t="s">
        <v>87</v>
      </c>
      <c r="K3335" s="95">
        <v>72</v>
      </c>
      <c r="L3335" s="96">
        <f t="shared" si="44"/>
        <v>182.88</v>
      </c>
      <c r="M3335" s="95">
        <v>80</v>
      </c>
      <c r="N3335" s="96">
        <f t="shared" si="45"/>
        <v>203.2</v>
      </c>
      <c r="O3335" s="93">
        <v>1</v>
      </c>
      <c r="P3335" s="89" t="s">
        <v>101</v>
      </c>
      <c r="Q3335" s="98"/>
    </row>
    <row r="3336" spans="1:17" x14ac:dyDescent="0.35">
      <c r="A3336" t="s">
        <v>1204</v>
      </c>
      <c r="B3336" s="94">
        <v>2014</v>
      </c>
      <c r="C3336" s="94">
        <v>7</v>
      </c>
      <c r="D3336" s="94">
        <v>10</v>
      </c>
      <c r="E3336" s="95" t="s">
        <v>1263</v>
      </c>
      <c r="F3336" s="95">
        <v>1</v>
      </c>
      <c r="G3336" s="95" t="s">
        <v>179</v>
      </c>
      <c r="H3336" s="95">
        <v>158</v>
      </c>
      <c r="I3336" s="95"/>
      <c r="J3336" s="95" t="s">
        <v>87</v>
      </c>
      <c r="K3336" s="95">
        <v>69</v>
      </c>
      <c r="L3336" s="96">
        <f t="shared" si="44"/>
        <v>175.26</v>
      </c>
      <c r="M3336" s="95">
        <v>79</v>
      </c>
      <c r="N3336" s="96">
        <f t="shared" si="45"/>
        <v>200.66</v>
      </c>
      <c r="O3336" s="93">
        <v>1</v>
      </c>
      <c r="P3336" s="89" t="s">
        <v>101</v>
      </c>
      <c r="Q3336" s="98"/>
    </row>
    <row r="3337" spans="1:17" x14ac:dyDescent="0.35">
      <c r="A3337" t="s">
        <v>1204</v>
      </c>
      <c r="B3337" s="94">
        <v>2014</v>
      </c>
      <c r="C3337" s="94">
        <v>7</v>
      </c>
      <c r="D3337" s="94">
        <v>10</v>
      </c>
      <c r="E3337" s="95" t="s">
        <v>1263</v>
      </c>
      <c r="F3337" s="95">
        <v>1</v>
      </c>
      <c r="G3337" s="95"/>
      <c r="H3337" s="95"/>
      <c r="I3337" s="95"/>
      <c r="J3337" s="95" t="s">
        <v>87</v>
      </c>
      <c r="K3337" s="95">
        <v>67</v>
      </c>
      <c r="L3337" s="96">
        <f t="shared" si="44"/>
        <v>170.18</v>
      </c>
      <c r="M3337" s="95">
        <v>75</v>
      </c>
      <c r="N3337" s="96">
        <f t="shared" si="45"/>
        <v>190.5</v>
      </c>
      <c r="O3337" s="93">
        <v>1</v>
      </c>
      <c r="P3337" s="89" t="s">
        <v>101</v>
      </c>
      <c r="Q3337" s="98"/>
    </row>
    <row r="3338" spans="1:17" x14ac:dyDescent="0.35">
      <c r="A3338" t="s">
        <v>1204</v>
      </c>
      <c r="B3338" s="94">
        <v>2014</v>
      </c>
      <c r="C3338" s="94">
        <v>7</v>
      </c>
      <c r="D3338" s="94">
        <v>10</v>
      </c>
      <c r="E3338" s="95" t="s">
        <v>1171</v>
      </c>
      <c r="F3338" s="95">
        <v>1</v>
      </c>
      <c r="G3338" s="95"/>
      <c r="H3338" s="95">
        <v>804</v>
      </c>
      <c r="I3338" s="95" t="e">
        <f>#REF!-1000</f>
        <v>#REF!</v>
      </c>
      <c r="J3338" s="95" t="s">
        <v>86</v>
      </c>
      <c r="K3338" s="95">
        <v>63</v>
      </c>
      <c r="L3338" s="96">
        <f t="shared" si="44"/>
        <v>160.02000000000001</v>
      </c>
      <c r="M3338" s="95">
        <v>71</v>
      </c>
      <c r="N3338" s="96">
        <f t="shared" si="45"/>
        <v>180.34</v>
      </c>
      <c r="O3338" s="32">
        <v>0</v>
      </c>
      <c r="P3338" s="97" t="s">
        <v>102</v>
      </c>
      <c r="Q3338" s="98"/>
    </row>
    <row r="3339" spans="1:17" x14ac:dyDescent="0.35">
      <c r="A3339" t="s">
        <v>1204</v>
      </c>
      <c r="B3339" s="94">
        <v>2014</v>
      </c>
      <c r="C3339" s="94">
        <v>7</v>
      </c>
      <c r="D3339" s="94">
        <v>10</v>
      </c>
      <c r="E3339" s="95" t="s">
        <v>1171</v>
      </c>
      <c r="F3339" s="95">
        <v>1</v>
      </c>
      <c r="G3339" s="95"/>
      <c r="H3339" s="95">
        <v>805</v>
      </c>
      <c r="I3339" s="95" t="e">
        <f>#REF!-1000</f>
        <v>#REF!</v>
      </c>
      <c r="J3339" s="106" t="s">
        <v>87</v>
      </c>
      <c r="K3339" s="95">
        <v>72</v>
      </c>
      <c r="L3339" s="96">
        <f t="shared" si="44"/>
        <v>182.88</v>
      </c>
      <c r="M3339" s="95">
        <v>81</v>
      </c>
      <c r="N3339" s="96">
        <f t="shared" si="45"/>
        <v>205.74</v>
      </c>
      <c r="O3339" s="96">
        <v>0</v>
      </c>
      <c r="P3339" s="97" t="s">
        <v>102</v>
      </c>
      <c r="Q3339" s="98" t="s">
        <v>1368</v>
      </c>
    </row>
    <row r="3340" spans="1:17" x14ac:dyDescent="0.35">
      <c r="A3340" t="s">
        <v>1204</v>
      </c>
      <c r="B3340" s="94">
        <v>2014</v>
      </c>
      <c r="C3340" s="94">
        <v>7</v>
      </c>
      <c r="D3340" s="94">
        <v>10</v>
      </c>
      <c r="E3340" s="95" t="s">
        <v>1310</v>
      </c>
      <c r="F3340" s="95">
        <v>1</v>
      </c>
      <c r="G3340" s="95"/>
      <c r="H3340" s="95">
        <v>841</v>
      </c>
      <c r="I3340" s="95">
        <v>187159</v>
      </c>
      <c r="J3340" s="95" t="s">
        <v>86</v>
      </c>
      <c r="K3340" s="95">
        <v>61</v>
      </c>
      <c r="L3340" s="96">
        <f t="shared" si="44"/>
        <v>154.94</v>
      </c>
      <c r="M3340" s="95">
        <v>69</v>
      </c>
      <c r="N3340" s="96">
        <f t="shared" si="45"/>
        <v>175.26</v>
      </c>
      <c r="O3340" s="32">
        <v>0</v>
      </c>
      <c r="P3340" s="97" t="s">
        <v>102</v>
      </c>
      <c r="Q3340" s="98"/>
    </row>
    <row r="3341" spans="1:17" x14ac:dyDescent="0.35">
      <c r="A3341" t="s">
        <v>1204</v>
      </c>
      <c r="B3341" s="94">
        <v>2014</v>
      </c>
      <c r="C3341" s="94">
        <v>7</v>
      </c>
      <c r="D3341" s="94">
        <v>10</v>
      </c>
      <c r="E3341" s="95" t="s">
        <v>1167</v>
      </c>
      <c r="F3341" s="95">
        <v>1</v>
      </c>
      <c r="G3341" s="95"/>
      <c r="H3341" s="95">
        <v>807</v>
      </c>
      <c r="I3341" s="95" t="e">
        <f>#REF!-1000</f>
        <v>#REF!</v>
      </c>
      <c r="J3341" s="95" t="s">
        <v>87</v>
      </c>
      <c r="K3341" s="95">
        <v>65</v>
      </c>
      <c r="L3341" s="96">
        <f t="shared" si="44"/>
        <v>165.1</v>
      </c>
      <c r="M3341" s="95">
        <v>73</v>
      </c>
      <c r="N3341" s="96">
        <f t="shared" si="45"/>
        <v>185.42000000000002</v>
      </c>
      <c r="O3341" s="32">
        <v>0</v>
      </c>
      <c r="P3341" s="97" t="s">
        <v>102</v>
      </c>
      <c r="Q3341" s="98"/>
    </row>
    <row r="3342" spans="1:17" x14ac:dyDescent="0.35">
      <c r="A3342" t="s">
        <v>1204</v>
      </c>
      <c r="B3342" s="94">
        <v>2014</v>
      </c>
      <c r="C3342" s="94">
        <v>7</v>
      </c>
      <c r="D3342" s="94">
        <v>10</v>
      </c>
      <c r="E3342" s="95" t="s">
        <v>1167</v>
      </c>
      <c r="F3342" s="95">
        <v>1</v>
      </c>
      <c r="G3342" s="95"/>
      <c r="H3342" s="95">
        <v>808</v>
      </c>
      <c r="I3342" s="95" t="e">
        <f>#REF!-1000</f>
        <v>#REF!</v>
      </c>
      <c r="J3342" s="95" t="s">
        <v>86</v>
      </c>
      <c r="K3342" s="95">
        <v>53</v>
      </c>
      <c r="L3342" s="96">
        <f t="shared" si="44"/>
        <v>134.62</v>
      </c>
      <c r="M3342" s="95">
        <v>60</v>
      </c>
      <c r="N3342" s="96">
        <f t="shared" si="45"/>
        <v>152.4</v>
      </c>
      <c r="O3342" s="32">
        <v>0</v>
      </c>
      <c r="P3342" s="97" t="s">
        <v>102</v>
      </c>
      <c r="Q3342" s="98"/>
    </row>
    <row r="3343" spans="1:17" x14ac:dyDescent="0.35">
      <c r="A3343" t="s">
        <v>1204</v>
      </c>
      <c r="B3343" s="94">
        <v>2014</v>
      </c>
      <c r="C3343" s="94">
        <v>7</v>
      </c>
      <c r="D3343" s="94">
        <v>10</v>
      </c>
      <c r="E3343" s="95" t="s">
        <v>1335</v>
      </c>
      <c r="F3343" s="95">
        <v>1</v>
      </c>
      <c r="G3343" s="95"/>
      <c r="H3343" s="95">
        <v>692</v>
      </c>
      <c r="I3343" s="95">
        <v>187195</v>
      </c>
      <c r="J3343" s="95" t="s">
        <v>87</v>
      </c>
      <c r="K3343" s="95">
        <v>64</v>
      </c>
      <c r="L3343" s="96">
        <f t="shared" si="44"/>
        <v>162.56</v>
      </c>
      <c r="M3343" s="95">
        <v>73</v>
      </c>
      <c r="N3343" s="96">
        <f t="shared" si="45"/>
        <v>185.42000000000002</v>
      </c>
      <c r="O3343" s="32">
        <v>0</v>
      </c>
      <c r="P3343" s="97" t="s">
        <v>102</v>
      </c>
      <c r="Q3343" s="98"/>
    </row>
    <row r="3344" spans="1:17" x14ac:dyDescent="0.35">
      <c r="A3344" t="s">
        <v>1204</v>
      </c>
      <c r="B3344" s="94">
        <v>2014</v>
      </c>
      <c r="C3344" s="94">
        <v>7</v>
      </c>
      <c r="D3344" s="94">
        <v>10</v>
      </c>
      <c r="E3344" s="95" t="s">
        <v>1335</v>
      </c>
      <c r="F3344" s="95">
        <v>1</v>
      </c>
      <c r="G3344" s="95"/>
      <c r="H3344" s="95">
        <v>809</v>
      </c>
      <c r="I3344" s="95" t="e">
        <f>#REF!-1000</f>
        <v>#REF!</v>
      </c>
      <c r="J3344" s="95" t="s">
        <v>87</v>
      </c>
      <c r="K3344" s="95">
        <v>61</v>
      </c>
      <c r="L3344" s="96">
        <f t="shared" si="44"/>
        <v>154.94</v>
      </c>
      <c r="M3344" s="95">
        <v>69</v>
      </c>
      <c r="N3344" s="96">
        <f t="shared" si="45"/>
        <v>175.26</v>
      </c>
      <c r="O3344" s="32">
        <v>0</v>
      </c>
      <c r="P3344" s="97" t="s">
        <v>102</v>
      </c>
      <c r="Q3344" s="98"/>
    </row>
    <row r="3345" spans="1:17" x14ac:dyDescent="0.35">
      <c r="A3345" t="s">
        <v>1204</v>
      </c>
      <c r="B3345" s="94">
        <v>2014</v>
      </c>
      <c r="C3345" s="94">
        <v>7</v>
      </c>
      <c r="D3345" s="94">
        <v>10</v>
      </c>
      <c r="E3345" s="95" t="s">
        <v>932</v>
      </c>
      <c r="F3345" s="95">
        <v>1</v>
      </c>
      <c r="G3345" s="95"/>
      <c r="H3345" s="95">
        <v>285</v>
      </c>
      <c r="I3345" s="95" t="e">
        <f>#REF!-1000</f>
        <v>#REF!</v>
      </c>
      <c r="J3345" s="106" t="s">
        <v>87</v>
      </c>
      <c r="K3345" s="95">
        <v>81</v>
      </c>
      <c r="L3345" s="96">
        <f t="shared" si="44"/>
        <v>205.74</v>
      </c>
      <c r="M3345" s="95">
        <v>93</v>
      </c>
      <c r="N3345" s="96">
        <f t="shared" si="45"/>
        <v>236.22</v>
      </c>
      <c r="O3345" s="96">
        <v>0</v>
      </c>
      <c r="P3345" s="97" t="s">
        <v>102</v>
      </c>
      <c r="Q3345" s="98" t="s">
        <v>1368</v>
      </c>
    </row>
    <row r="3346" spans="1:17" x14ac:dyDescent="0.35">
      <c r="A3346" t="s">
        <v>1204</v>
      </c>
      <c r="B3346" s="94">
        <v>2014</v>
      </c>
      <c r="C3346" s="94">
        <v>7</v>
      </c>
      <c r="D3346" s="94">
        <v>10</v>
      </c>
      <c r="E3346" s="95" t="s">
        <v>932</v>
      </c>
      <c r="F3346" s="95">
        <v>1</v>
      </c>
      <c r="G3346" s="95"/>
      <c r="H3346" s="95">
        <v>801</v>
      </c>
      <c r="I3346" s="95" t="e">
        <f>#REF!-1000</f>
        <v>#REF!</v>
      </c>
      <c r="J3346" s="95" t="s">
        <v>87</v>
      </c>
      <c r="K3346" s="95">
        <v>64</v>
      </c>
      <c r="L3346" s="96">
        <f t="shared" si="44"/>
        <v>162.56</v>
      </c>
      <c r="M3346" s="95">
        <v>69</v>
      </c>
      <c r="N3346" s="96">
        <f t="shared" si="45"/>
        <v>175.26</v>
      </c>
      <c r="O3346" s="32">
        <v>0</v>
      </c>
      <c r="P3346" s="97" t="s">
        <v>102</v>
      </c>
      <c r="Q3346" s="98"/>
    </row>
    <row r="3347" spans="1:17" x14ac:dyDescent="0.35">
      <c r="A3347" t="s">
        <v>1204</v>
      </c>
      <c r="B3347" s="94">
        <v>2014</v>
      </c>
      <c r="C3347" s="94">
        <v>7</v>
      </c>
      <c r="D3347" s="94">
        <v>10</v>
      </c>
      <c r="E3347" s="95" t="s">
        <v>932</v>
      </c>
      <c r="F3347" s="95">
        <v>1</v>
      </c>
      <c r="G3347" s="95"/>
      <c r="H3347" s="95">
        <v>812</v>
      </c>
      <c r="I3347" s="95" t="e">
        <f>#REF!-1000</f>
        <v>#REF!</v>
      </c>
      <c r="J3347" s="95" t="s">
        <v>86</v>
      </c>
      <c r="K3347" s="95">
        <v>62</v>
      </c>
      <c r="L3347" s="96">
        <f t="shared" si="44"/>
        <v>157.47999999999999</v>
      </c>
      <c r="M3347" s="95">
        <v>69</v>
      </c>
      <c r="N3347" s="96">
        <f t="shared" si="45"/>
        <v>175.26</v>
      </c>
      <c r="O3347" s="32">
        <v>0</v>
      </c>
      <c r="P3347" s="97" t="s">
        <v>102</v>
      </c>
      <c r="Q3347" s="98"/>
    </row>
    <row r="3348" spans="1:17" x14ac:dyDescent="0.35">
      <c r="A3348" t="s">
        <v>1204</v>
      </c>
      <c r="B3348" s="94">
        <v>2014</v>
      </c>
      <c r="C3348" s="94">
        <v>7</v>
      </c>
      <c r="D3348" s="94">
        <v>10</v>
      </c>
      <c r="E3348" s="95" t="s">
        <v>117</v>
      </c>
      <c r="F3348" s="95">
        <v>1</v>
      </c>
      <c r="G3348" s="95"/>
      <c r="H3348" s="95">
        <v>813</v>
      </c>
      <c r="I3348" s="95" t="e">
        <f>#REF!-1000</f>
        <v>#REF!</v>
      </c>
      <c r="J3348" s="106" t="s">
        <v>87</v>
      </c>
      <c r="K3348" s="95">
        <v>72</v>
      </c>
      <c r="L3348" s="96">
        <f t="shared" si="44"/>
        <v>182.88</v>
      </c>
      <c r="M3348" s="95">
        <v>80</v>
      </c>
      <c r="N3348" s="96">
        <f t="shared" si="45"/>
        <v>203.2</v>
      </c>
      <c r="O3348" s="96">
        <v>0</v>
      </c>
      <c r="P3348" s="97" t="s">
        <v>102</v>
      </c>
      <c r="Q3348" s="98" t="s">
        <v>1368</v>
      </c>
    </row>
    <row r="3349" spans="1:17" x14ac:dyDescent="0.35">
      <c r="A3349" t="s">
        <v>1204</v>
      </c>
      <c r="B3349" s="94">
        <v>2014</v>
      </c>
      <c r="C3349" s="94">
        <v>7</v>
      </c>
      <c r="D3349" s="94">
        <v>11</v>
      </c>
      <c r="E3349" s="95" t="s">
        <v>1310</v>
      </c>
      <c r="F3349" s="95">
        <v>1</v>
      </c>
      <c r="G3349" s="95"/>
      <c r="H3349" s="95">
        <v>618</v>
      </c>
      <c r="I3349" s="95">
        <v>186399</v>
      </c>
      <c r="J3349" s="95" t="s">
        <v>87</v>
      </c>
      <c r="K3349" s="95">
        <v>69</v>
      </c>
      <c r="L3349" s="96">
        <f t="shared" si="44"/>
        <v>175.26</v>
      </c>
      <c r="M3349" s="95">
        <v>77</v>
      </c>
      <c r="N3349" s="96">
        <f t="shared" si="45"/>
        <v>195.58</v>
      </c>
      <c r="O3349" s="93">
        <v>1</v>
      </c>
      <c r="P3349" s="89" t="s">
        <v>101</v>
      </c>
      <c r="Q3349" s="98" t="s">
        <v>1371</v>
      </c>
    </row>
    <row r="3350" spans="1:17" x14ac:dyDescent="0.35">
      <c r="A3350" t="s">
        <v>1204</v>
      </c>
      <c r="B3350" s="94">
        <v>2014</v>
      </c>
      <c r="C3350" s="94">
        <v>7</v>
      </c>
      <c r="D3350" s="94">
        <v>11</v>
      </c>
      <c r="E3350" s="95" t="s">
        <v>1335</v>
      </c>
      <c r="F3350" s="95">
        <v>1</v>
      </c>
      <c r="G3350" s="95"/>
      <c r="H3350" s="95"/>
      <c r="I3350" s="95"/>
      <c r="J3350" s="95" t="s">
        <v>86</v>
      </c>
      <c r="K3350" s="95">
        <v>62</v>
      </c>
      <c r="L3350" s="96">
        <f t="shared" si="44"/>
        <v>157.47999999999999</v>
      </c>
      <c r="M3350" s="95">
        <v>71</v>
      </c>
      <c r="N3350" s="96">
        <f t="shared" si="45"/>
        <v>180.34</v>
      </c>
      <c r="O3350" s="93">
        <v>1</v>
      </c>
      <c r="P3350" s="89" t="s">
        <v>101</v>
      </c>
      <c r="Q3350" s="98"/>
    </row>
    <row r="3351" spans="1:17" x14ac:dyDescent="0.35">
      <c r="A3351" t="s">
        <v>1204</v>
      </c>
      <c r="B3351" s="94">
        <v>2014</v>
      </c>
      <c r="C3351" s="94">
        <v>7</v>
      </c>
      <c r="D3351" s="94">
        <v>11</v>
      </c>
      <c r="E3351" s="95" t="s">
        <v>932</v>
      </c>
      <c r="F3351" s="95">
        <v>1</v>
      </c>
      <c r="G3351" s="95"/>
      <c r="H3351" s="95"/>
      <c r="I3351" s="95"/>
      <c r="J3351" s="95" t="s">
        <v>87</v>
      </c>
      <c r="K3351" s="95">
        <v>67</v>
      </c>
      <c r="L3351" s="96">
        <f t="shared" si="44"/>
        <v>170.18</v>
      </c>
      <c r="M3351" s="95">
        <v>74</v>
      </c>
      <c r="N3351" s="96">
        <f t="shared" si="45"/>
        <v>187.96</v>
      </c>
      <c r="O3351" s="93">
        <v>1</v>
      </c>
      <c r="P3351" s="89" t="s">
        <v>101</v>
      </c>
      <c r="Q3351" s="98"/>
    </row>
    <row r="3352" spans="1:17" x14ac:dyDescent="0.35">
      <c r="A3352" t="s">
        <v>1204</v>
      </c>
      <c r="B3352" s="94">
        <v>2014</v>
      </c>
      <c r="C3352" s="94">
        <v>7</v>
      </c>
      <c r="D3352" s="94">
        <v>11</v>
      </c>
      <c r="E3352" s="95" t="s">
        <v>932</v>
      </c>
      <c r="F3352" s="95">
        <v>1</v>
      </c>
      <c r="G3352" s="95"/>
      <c r="H3352" s="95"/>
      <c r="I3352" s="95"/>
      <c r="J3352" s="95" t="s">
        <v>86</v>
      </c>
      <c r="K3352" s="95">
        <v>63</v>
      </c>
      <c r="L3352" s="96">
        <f t="shared" si="44"/>
        <v>160.02000000000001</v>
      </c>
      <c r="M3352" s="95">
        <v>70</v>
      </c>
      <c r="N3352" s="96">
        <f t="shared" si="45"/>
        <v>177.8</v>
      </c>
      <c r="O3352" s="96">
        <v>1</v>
      </c>
      <c r="P3352" s="89" t="s">
        <v>107</v>
      </c>
      <c r="Q3352" s="98"/>
    </row>
    <row r="3353" spans="1:17" x14ac:dyDescent="0.35">
      <c r="A3353" t="s">
        <v>1204</v>
      </c>
      <c r="B3353" s="94">
        <v>2014</v>
      </c>
      <c r="C3353" s="94">
        <v>7</v>
      </c>
      <c r="D3353" s="94">
        <v>11</v>
      </c>
      <c r="E3353" s="95" t="s">
        <v>932</v>
      </c>
      <c r="F3353" s="95">
        <v>1</v>
      </c>
      <c r="G3353" s="95"/>
      <c r="H3353" s="95"/>
      <c r="I3353" s="95"/>
      <c r="J3353" s="95" t="s">
        <v>86</v>
      </c>
      <c r="K3353" s="95">
        <v>64</v>
      </c>
      <c r="L3353" s="96">
        <f t="shared" si="44"/>
        <v>162.56</v>
      </c>
      <c r="M3353" s="95">
        <v>71</v>
      </c>
      <c r="N3353" s="96">
        <f t="shared" si="45"/>
        <v>180.34</v>
      </c>
      <c r="O3353" s="93">
        <v>1</v>
      </c>
      <c r="P3353" s="89" t="s">
        <v>101</v>
      </c>
      <c r="Q3353" s="98"/>
    </row>
    <row r="3354" spans="1:17" x14ac:dyDescent="0.35">
      <c r="A3354" t="s">
        <v>1204</v>
      </c>
      <c r="B3354" s="94">
        <v>2014</v>
      </c>
      <c r="C3354" s="94">
        <v>7</v>
      </c>
      <c r="D3354" s="94">
        <v>11</v>
      </c>
      <c r="E3354" s="95" t="s">
        <v>117</v>
      </c>
      <c r="F3354" s="95">
        <v>1</v>
      </c>
      <c r="G3354" s="95"/>
      <c r="H3354" s="95"/>
      <c r="I3354" s="95"/>
      <c r="J3354" s="95" t="s">
        <v>86</v>
      </c>
      <c r="K3354" s="95">
        <v>69</v>
      </c>
      <c r="L3354" s="96">
        <f t="shared" si="44"/>
        <v>175.26</v>
      </c>
      <c r="M3354" s="95">
        <v>78</v>
      </c>
      <c r="N3354" s="96">
        <f t="shared" si="45"/>
        <v>198.12</v>
      </c>
      <c r="O3354" s="93">
        <v>1</v>
      </c>
      <c r="P3354" s="89" t="s">
        <v>101</v>
      </c>
      <c r="Q3354" s="98"/>
    </row>
    <row r="3355" spans="1:17" x14ac:dyDescent="0.35">
      <c r="A3355" t="s">
        <v>1204</v>
      </c>
      <c r="B3355" s="94">
        <v>2014</v>
      </c>
      <c r="C3355" s="94">
        <v>7</v>
      </c>
      <c r="D3355" s="94">
        <v>11</v>
      </c>
      <c r="E3355" s="95" t="s">
        <v>1335</v>
      </c>
      <c r="F3355" s="95">
        <v>1</v>
      </c>
      <c r="G3355" s="95"/>
      <c r="H3355" s="95">
        <v>666</v>
      </c>
      <c r="I3355" s="95">
        <v>187174</v>
      </c>
      <c r="J3355" s="95" t="s">
        <v>86</v>
      </c>
      <c r="K3355" s="95">
        <v>68</v>
      </c>
      <c r="L3355" s="96">
        <f t="shared" si="44"/>
        <v>172.72</v>
      </c>
      <c r="M3355" s="95">
        <v>76</v>
      </c>
      <c r="N3355" s="96">
        <f t="shared" si="45"/>
        <v>193.04</v>
      </c>
      <c r="O3355" s="93">
        <v>1</v>
      </c>
      <c r="P3355" s="89" t="s">
        <v>101</v>
      </c>
      <c r="Q3355" s="98"/>
    </row>
    <row r="3356" spans="1:17" x14ac:dyDescent="0.35">
      <c r="A3356" t="s">
        <v>1204</v>
      </c>
      <c r="B3356" s="94">
        <v>2014</v>
      </c>
      <c r="C3356" s="94">
        <v>7</v>
      </c>
      <c r="D3356" s="94">
        <v>11</v>
      </c>
      <c r="E3356" s="95" t="s">
        <v>117</v>
      </c>
      <c r="F3356" s="95">
        <v>1</v>
      </c>
      <c r="G3356" s="95"/>
      <c r="H3356" s="95"/>
      <c r="I3356" s="95"/>
      <c r="J3356" s="95" t="s">
        <v>86</v>
      </c>
      <c r="K3356" s="95">
        <v>63</v>
      </c>
      <c r="L3356" s="96">
        <f t="shared" si="44"/>
        <v>160.02000000000001</v>
      </c>
      <c r="M3356" s="95">
        <v>72</v>
      </c>
      <c r="N3356" s="96">
        <f t="shared" si="45"/>
        <v>182.88</v>
      </c>
      <c r="O3356" s="93">
        <v>1</v>
      </c>
      <c r="P3356" s="89" t="s">
        <v>101</v>
      </c>
      <c r="Q3356" s="98"/>
    </row>
    <row r="3357" spans="1:17" x14ac:dyDescent="0.35">
      <c r="A3357" t="s">
        <v>1204</v>
      </c>
      <c r="B3357" s="94">
        <v>2014</v>
      </c>
      <c r="C3357" s="94">
        <v>7</v>
      </c>
      <c r="D3357" s="94">
        <v>11</v>
      </c>
      <c r="E3357" s="95" t="s">
        <v>1335</v>
      </c>
      <c r="F3357" s="95">
        <v>1</v>
      </c>
      <c r="G3357" s="95"/>
      <c r="H3357" s="95"/>
      <c r="I3357" s="95"/>
      <c r="J3357" s="95" t="s">
        <v>86</v>
      </c>
      <c r="K3357" s="95">
        <v>72</v>
      </c>
      <c r="L3357" s="96">
        <f t="shared" si="44"/>
        <v>182.88</v>
      </c>
      <c r="M3357" s="95">
        <v>80</v>
      </c>
      <c r="N3357" s="96">
        <f t="shared" si="45"/>
        <v>203.2</v>
      </c>
      <c r="O3357" s="93">
        <v>1</v>
      </c>
      <c r="P3357" s="89" t="s">
        <v>101</v>
      </c>
      <c r="Q3357" s="98"/>
    </row>
    <row r="3358" spans="1:17" x14ac:dyDescent="0.35">
      <c r="A3358" t="s">
        <v>1204</v>
      </c>
      <c r="B3358" s="94">
        <v>2014</v>
      </c>
      <c r="C3358" s="94">
        <v>7</v>
      </c>
      <c r="D3358" s="94">
        <v>11</v>
      </c>
      <c r="E3358" s="95" t="s">
        <v>1171</v>
      </c>
      <c r="F3358" s="95">
        <v>1</v>
      </c>
      <c r="G3358" s="95"/>
      <c r="H3358" s="95"/>
      <c r="I3358" s="95"/>
      <c r="J3358" s="95" t="s">
        <v>87</v>
      </c>
      <c r="K3358" s="95">
        <v>59</v>
      </c>
      <c r="L3358" s="96">
        <f t="shared" si="44"/>
        <v>149.86000000000001</v>
      </c>
      <c r="M3358" s="95">
        <v>66</v>
      </c>
      <c r="N3358" s="96">
        <f t="shared" si="45"/>
        <v>167.64000000000001</v>
      </c>
      <c r="O3358" s="93">
        <v>1</v>
      </c>
      <c r="P3358" s="89" t="s">
        <v>101</v>
      </c>
      <c r="Q3358" s="98" t="s">
        <v>1372</v>
      </c>
    </row>
    <row r="3359" spans="1:17" x14ac:dyDescent="0.35">
      <c r="A3359" t="s">
        <v>1204</v>
      </c>
      <c r="B3359" s="94">
        <v>2014</v>
      </c>
      <c r="C3359" s="94">
        <v>7</v>
      </c>
      <c r="D3359" s="94">
        <v>11</v>
      </c>
      <c r="E3359" s="95" t="s">
        <v>1263</v>
      </c>
      <c r="F3359" s="95">
        <v>1</v>
      </c>
      <c r="G3359" s="95"/>
      <c r="H3359" s="95"/>
      <c r="I3359" s="95"/>
      <c r="J3359" s="95" t="s">
        <v>86</v>
      </c>
      <c r="K3359" s="95">
        <v>64</v>
      </c>
      <c r="L3359" s="96">
        <f t="shared" si="44"/>
        <v>162.56</v>
      </c>
      <c r="M3359" s="95">
        <v>73</v>
      </c>
      <c r="N3359" s="96">
        <f t="shared" si="45"/>
        <v>185.42000000000002</v>
      </c>
      <c r="O3359" s="93">
        <v>1</v>
      </c>
      <c r="P3359" s="89" t="s">
        <v>101</v>
      </c>
      <c r="Q3359" s="98"/>
    </row>
    <row r="3360" spans="1:17" x14ac:dyDescent="0.35">
      <c r="A3360" t="s">
        <v>1204</v>
      </c>
      <c r="B3360" s="94">
        <v>2014</v>
      </c>
      <c r="C3360" s="94">
        <v>7</v>
      </c>
      <c r="D3360" s="94">
        <v>11</v>
      </c>
      <c r="E3360" s="95" t="s">
        <v>1263</v>
      </c>
      <c r="F3360" s="95">
        <v>1</v>
      </c>
      <c r="G3360" s="95"/>
      <c r="H3360" s="95"/>
      <c r="I3360" s="95"/>
      <c r="J3360" s="95" t="s">
        <v>86</v>
      </c>
      <c r="K3360" s="95">
        <v>64</v>
      </c>
      <c r="L3360" s="96">
        <f t="shared" si="44"/>
        <v>162.56</v>
      </c>
      <c r="M3360" s="95">
        <v>71</v>
      </c>
      <c r="N3360" s="96">
        <f t="shared" si="45"/>
        <v>180.34</v>
      </c>
      <c r="O3360" s="93">
        <v>1</v>
      </c>
      <c r="P3360" s="89" t="s">
        <v>101</v>
      </c>
      <c r="Q3360" s="98"/>
    </row>
    <row r="3361" spans="1:17" x14ac:dyDescent="0.35">
      <c r="A3361" t="s">
        <v>1204</v>
      </c>
      <c r="B3361" s="94">
        <v>2014</v>
      </c>
      <c r="C3361" s="94">
        <v>7</v>
      </c>
      <c r="D3361" s="94">
        <v>11</v>
      </c>
      <c r="E3361" s="95" t="s">
        <v>1263</v>
      </c>
      <c r="F3361" s="95">
        <v>1</v>
      </c>
      <c r="G3361" s="95"/>
      <c r="H3361" s="95"/>
      <c r="I3361" s="95"/>
      <c r="J3361" s="95" t="s">
        <v>86</v>
      </c>
      <c r="K3361" s="95">
        <v>67</v>
      </c>
      <c r="L3361" s="96">
        <f t="shared" si="44"/>
        <v>170.18</v>
      </c>
      <c r="M3361" s="95">
        <v>75</v>
      </c>
      <c r="N3361" s="96">
        <f t="shared" si="45"/>
        <v>190.5</v>
      </c>
      <c r="O3361" s="93">
        <v>1</v>
      </c>
      <c r="P3361" s="89" t="s">
        <v>101</v>
      </c>
      <c r="Q3361" s="98"/>
    </row>
    <row r="3362" spans="1:17" x14ac:dyDescent="0.35">
      <c r="A3362" t="s">
        <v>1204</v>
      </c>
      <c r="B3362" s="94">
        <v>2014</v>
      </c>
      <c r="C3362" s="94">
        <v>7</v>
      </c>
      <c r="D3362" s="94">
        <v>11</v>
      </c>
      <c r="E3362" s="95" t="s">
        <v>1263</v>
      </c>
      <c r="F3362" s="95">
        <v>1</v>
      </c>
      <c r="G3362" s="95" t="s">
        <v>1373</v>
      </c>
      <c r="H3362" s="95">
        <v>455</v>
      </c>
      <c r="I3362" s="104" t="s">
        <v>1374</v>
      </c>
      <c r="J3362" s="95" t="s">
        <v>87</v>
      </c>
      <c r="K3362" s="95">
        <v>70</v>
      </c>
      <c r="L3362" s="96">
        <f t="shared" si="44"/>
        <v>177.8</v>
      </c>
      <c r="M3362" s="95">
        <v>81</v>
      </c>
      <c r="N3362" s="96">
        <f t="shared" si="45"/>
        <v>205.74</v>
      </c>
      <c r="O3362" s="93">
        <v>1</v>
      </c>
      <c r="P3362" s="89" t="s">
        <v>101</v>
      </c>
      <c r="Q3362" s="98"/>
    </row>
    <row r="3363" spans="1:17" x14ac:dyDescent="0.35">
      <c r="A3363" t="s">
        <v>1204</v>
      </c>
      <c r="B3363" s="94">
        <v>2014</v>
      </c>
      <c r="C3363" s="94">
        <v>7</v>
      </c>
      <c r="D3363" s="94">
        <v>11</v>
      </c>
      <c r="E3363" s="95" t="s">
        <v>1263</v>
      </c>
      <c r="F3363" s="95">
        <v>1</v>
      </c>
      <c r="G3363" s="95"/>
      <c r="H3363" s="95"/>
      <c r="I3363" s="95"/>
      <c r="J3363" s="95" t="s">
        <v>86</v>
      </c>
      <c r="K3363" s="95">
        <v>70</v>
      </c>
      <c r="L3363" s="96">
        <f t="shared" si="44"/>
        <v>177.8</v>
      </c>
      <c r="M3363" s="95">
        <v>78</v>
      </c>
      <c r="N3363" s="96">
        <f t="shared" si="45"/>
        <v>198.12</v>
      </c>
      <c r="O3363" s="93">
        <v>1</v>
      </c>
      <c r="P3363" s="89" t="s">
        <v>101</v>
      </c>
      <c r="Q3363" s="98"/>
    </row>
    <row r="3364" spans="1:17" x14ac:dyDescent="0.35">
      <c r="A3364" t="s">
        <v>1204</v>
      </c>
      <c r="B3364" s="94">
        <v>2014</v>
      </c>
      <c r="C3364" s="94">
        <v>7</v>
      </c>
      <c r="D3364" s="94">
        <v>11</v>
      </c>
      <c r="E3364" s="95" t="s">
        <v>1335</v>
      </c>
      <c r="F3364" s="95">
        <v>1</v>
      </c>
      <c r="G3364" s="95"/>
      <c r="H3364" s="95">
        <v>212</v>
      </c>
      <c r="I3364" s="95">
        <v>186380</v>
      </c>
      <c r="J3364" s="95" t="s">
        <v>87</v>
      </c>
      <c r="K3364" s="95">
        <v>72</v>
      </c>
      <c r="L3364" s="96">
        <f t="shared" si="44"/>
        <v>182.88</v>
      </c>
      <c r="M3364" s="95">
        <v>83</v>
      </c>
      <c r="N3364" s="96">
        <f t="shared" si="45"/>
        <v>210.82</v>
      </c>
      <c r="O3364" s="32">
        <v>0</v>
      </c>
      <c r="P3364" s="97" t="s">
        <v>102</v>
      </c>
      <c r="Q3364" s="98" t="s">
        <v>1375</v>
      </c>
    </row>
    <row r="3365" spans="1:17" x14ac:dyDescent="0.35">
      <c r="A3365" t="s">
        <v>1204</v>
      </c>
      <c r="B3365" s="94">
        <v>2014</v>
      </c>
      <c r="C3365" s="94">
        <v>7</v>
      </c>
      <c r="D3365" s="94">
        <v>11</v>
      </c>
      <c r="E3365" s="95" t="s">
        <v>932</v>
      </c>
      <c r="F3365" s="95">
        <v>1</v>
      </c>
      <c r="G3365" s="95"/>
      <c r="H3365" s="95">
        <v>579</v>
      </c>
      <c r="I3365" s="95">
        <v>187139</v>
      </c>
      <c r="J3365" s="106" t="s">
        <v>87</v>
      </c>
      <c r="K3365" s="95">
        <v>67</v>
      </c>
      <c r="L3365" s="96">
        <f t="shared" si="44"/>
        <v>170.18</v>
      </c>
      <c r="M3365" s="95">
        <v>76</v>
      </c>
      <c r="N3365" s="96">
        <f t="shared" si="45"/>
        <v>193.04</v>
      </c>
      <c r="O3365" s="96">
        <v>0</v>
      </c>
      <c r="P3365" s="97" t="s">
        <v>102</v>
      </c>
      <c r="Q3365" s="98" t="s">
        <v>1368</v>
      </c>
    </row>
    <row r="3366" spans="1:17" x14ac:dyDescent="0.35">
      <c r="A3366" t="s">
        <v>1204</v>
      </c>
      <c r="B3366" s="94">
        <v>2014</v>
      </c>
      <c r="C3366" s="94">
        <v>7</v>
      </c>
      <c r="D3366" s="94">
        <v>11</v>
      </c>
      <c r="E3366" s="95" t="s">
        <v>932</v>
      </c>
      <c r="F3366" s="95">
        <v>1</v>
      </c>
      <c r="G3366" s="95"/>
      <c r="H3366" s="95">
        <v>685</v>
      </c>
      <c r="I3366" s="95">
        <v>187190</v>
      </c>
      <c r="J3366" s="95" t="s">
        <v>87</v>
      </c>
      <c r="K3366" s="95">
        <v>66</v>
      </c>
      <c r="L3366" s="96">
        <f t="shared" si="44"/>
        <v>167.64000000000001</v>
      </c>
      <c r="M3366" s="95">
        <v>75</v>
      </c>
      <c r="N3366" s="96">
        <f t="shared" si="45"/>
        <v>190.5</v>
      </c>
      <c r="O3366" s="32">
        <v>0</v>
      </c>
      <c r="P3366" s="97" t="s">
        <v>102</v>
      </c>
      <c r="Q3366" s="98" t="s">
        <v>167</v>
      </c>
    </row>
    <row r="3367" spans="1:17" x14ac:dyDescent="0.35">
      <c r="A3367" t="s">
        <v>1204</v>
      </c>
      <c r="B3367" s="94">
        <v>2014</v>
      </c>
      <c r="C3367" s="94">
        <v>7</v>
      </c>
      <c r="D3367" s="94">
        <v>11</v>
      </c>
      <c r="E3367" s="95" t="s">
        <v>1376</v>
      </c>
      <c r="F3367" s="95">
        <v>1</v>
      </c>
      <c r="G3367" s="95" t="s">
        <v>1208</v>
      </c>
      <c r="H3367" s="95">
        <v>2818</v>
      </c>
      <c r="I3367" s="95"/>
      <c r="J3367" s="95" t="s">
        <v>86</v>
      </c>
      <c r="K3367" s="95">
        <v>63</v>
      </c>
      <c r="L3367" s="96">
        <f t="shared" si="44"/>
        <v>160.02000000000001</v>
      </c>
      <c r="M3367" s="95">
        <v>70</v>
      </c>
      <c r="N3367" s="96">
        <f t="shared" si="45"/>
        <v>177.8</v>
      </c>
      <c r="O3367" s="32">
        <v>0</v>
      </c>
      <c r="P3367" s="97" t="s">
        <v>102</v>
      </c>
      <c r="Q3367" s="98"/>
    </row>
    <row r="3368" spans="1:17" x14ac:dyDescent="0.35">
      <c r="A3368" t="s">
        <v>1204</v>
      </c>
      <c r="B3368" s="94">
        <v>2014</v>
      </c>
      <c r="C3368" s="94">
        <v>7</v>
      </c>
      <c r="D3368" s="94">
        <v>12</v>
      </c>
      <c r="E3368" s="95" t="s">
        <v>117</v>
      </c>
      <c r="F3368" s="95">
        <v>1</v>
      </c>
      <c r="G3368" s="95"/>
      <c r="H3368" s="95"/>
      <c r="I3368" s="95"/>
      <c r="J3368" s="95" t="s">
        <v>86</v>
      </c>
      <c r="K3368" s="95">
        <v>67</v>
      </c>
      <c r="L3368" s="96">
        <f t="shared" si="44"/>
        <v>170.18</v>
      </c>
      <c r="M3368" s="95">
        <v>77</v>
      </c>
      <c r="N3368" s="96">
        <f t="shared" si="45"/>
        <v>195.58</v>
      </c>
      <c r="O3368" s="93">
        <v>1</v>
      </c>
      <c r="P3368" s="89" t="s">
        <v>101</v>
      </c>
      <c r="Q3368" s="98"/>
    </row>
    <row r="3369" spans="1:17" x14ac:dyDescent="0.35">
      <c r="A3369" t="s">
        <v>1204</v>
      </c>
      <c r="B3369" s="94">
        <v>2014</v>
      </c>
      <c r="C3369" s="94">
        <v>7</v>
      </c>
      <c r="D3369" s="94">
        <v>12</v>
      </c>
      <c r="E3369" s="95" t="s">
        <v>1167</v>
      </c>
      <c r="F3369" s="95">
        <v>1</v>
      </c>
      <c r="G3369" s="95"/>
      <c r="H3369" s="95"/>
      <c r="I3369" s="95"/>
      <c r="J3369" s="95" t="s">
        <v>86</v>
      </c>
      <c r="K3369" s="95">
        <v>61</v>
      </c>
      <c r="L3369" s="96">
        <f t="shared" si="44"/>
        <v>154.94</v>
      </c>
      <c r="M3369" s="95">
        <v>69</v>
      </c>
      <c r="N3369" s="96">
        <f t="shared" si="45"/>
        <v>175.26</v>
      </c>
      <c r="O3369" s="93">
        <v>1</v>
      </c>
      <c r="P3369" s="89" t="s">
        <v>101</v>
      </c>
      <c r="Q3369" s="98"/>
    </row>
    <row r="3370" spans="1:17" x14ac:dyDescent="0.35">
      <c r="A3370" t="s">
        <v>1204</v>
      </c>
      <c r="B3370" s="94">
        <v>2014</v>
      </c>
      <c r="C3370" s="94">
        <v>7</v>
      </c>
      <c r="D3370" s="94">
        <v>12</v>
      </c>
      <c r="E3370" s="95" t="s">
        <v>94</v>
      </c>
      <c r="F3370" s="95">
        <v>1</v>
      </c>
      <c r="G3370" s="95"/>
      <c r="H3370" s="95"/>
      <c r="I3370" s="95"/>
      <c r="J3370" s="106" t="s">
        <v>87</v>
      </c>
      <c r="K3370" s="95">
        <v>75</v>
      </c>
      <c r="L3370" s="96">
        <f t="shared" si="44"/>
        <v>190.5</v>
      </c>
      <c r="M3370" s="95">
        <v>86</v>
      </c>
      <c r="N3370" s="96">
        <f t="shared" si="45"/>
        <v>218.44</v>
      </c>
      <c r="O3370" s="93">
        <v>1</v>
      </c>
      <c r="P3370" s="89" t="s">
        <v>101</v>
      </c>
      <c r="Q3370" s="98" t="s">
        <v>103</v>
      </c>
    </row>
    <row r="3371" spans="1:17" x14ac:dyDescent="0.35">
      <c r="A3371" t="s">
        <v>1204</v>
      </c>
      <c r="B3371" s="94">
        <v>2014</v>
      </c>
      <c r="C3371" s="94">
        <v>7</v>
      </c>
      <c r="D3371" s="94">
        <v>12</v>
      </c>
      <c r="E3371" s="95" t="s">
        <v>1335</v>
      </c>
      <c r="F3371" s="95">
        <v>1</v>
      </c>
      <c r="G3371" s="95"/>
      <c r="H3371" s="95"/>
      <c r="I3371" s="95"/>
      <c r="J3371" s="95" t="s">
        <v>86</v>
      </c>
      <c r="K3371" s="95">
        <v>66</v>
      </c>
      <c r="L3371" s="96">
        <f t="shared" si="44"/>
        <v>167.64000000000001</v>
      </c>
      <c r="M3371" s="95">
        <v>76</v>
      </c>
      <c r="N3371" s="96">
        <f t="shared" si="45"/>
        <v>193.04</v>
      </c>
      <c r="O3371" s="93">
        <v>1</v>
      </c>
      <c r="P3371" s="89" t="s">
        <v>101</v>
      </c>
      <c r="Q3371" s="98"/>
    </row>
    <row r="3372" spans="1:17" x14ac:dyDescent="0.35">
      <c r="A3372" t="s">
        <v>1204</v>
      </c>
      <c r="B3372" s="94">
        <v>2014</v>
      </c>
      <c r="C3372" s="94">
        <v>7</v>
      </c>
      <c r="D3372" s="94">
        <v>12</v>
      </c>
      <c r="E3372" s="95" t="s">
        <v>1335</v>
      </c>
      <c r="F3372" s="95">
        <v>1</v>
      </c>
      <c r="G3372" s="95"/>
      <c r="H3372" s="95"/>
      <c r="I3372" s="95"/>
      <c r="J3372" s="95" t="s">
        <v>87</v>
      </c>
      <c r="K3372" s="95">
        <v>73</v>
      </c>
      <c r="L3372" s="96">
        <f t="shared" si="44"/>
        <v>185.42000000000002</v>
      </c>
      <c r="M3372" s="95">
        <v>84</v>
      </c>
      <c r="N3372" s="96">
        <f t="shared" si="45"/>
        <v>213.36</v>
      </c>
      <c r="O3372" s="93">
        <v>1</v>
      </c>
      <c r="P3372" s="89" t="s">
        <v>101</v>
      </c>
      <c r="Q3372" s="98"/>
    </row>
    <row r="3373" spans="1:17" x14ac:dyDescent="0.35">
      <c r="A3373" t="s">
        <v>1204</v>
      </c>
      <c r="B3373" s="94">
        <v>2014</v>
      </c>
      <c r="C3373" s="94">
        <v>7</v>
      </c>
      <c r="D3373" s="94">
        <v>12</v>
      </c>
      <c r="E3373" s="95" t="s">
        <v>1335</v>
      </c>
      <c r="F3373" s="95">
        <v>1</v>
      </c>
      <c r="G3373" s="95"/>
      <c r="H3373" s="95"/>
      <c r="I3373" s="95"/>
      <c r="J3373" s="95" t="s">
        <v>86</v>
      </c>
      <c r="K3373" s="95">
        <v>62</v>
      </c>
      <c r="L3373" s="96">
        <f t="shared" si="44"/>
        <v>157.47999999999999</v>
      </c>
      <c r="M3373" s="95">
        <v>70</v>
      </c>
      <c r="N3373" s="96">
        <f t="shared" si="45"/>
        <v>177.8</v>
      </c>
      <c r="O3373" s="93">
        <v>1</v>
      </c>
      <c r="P3373" s="89" t="s">
        <v>101</v>
      </c>
      <c r="Q3373" s="98"/>
    </row>
    <row r="3374" spans="1:17" x14ac:dyDescent="0.35">
      <c r="A3374" t="s">
        <v>1204</v>
      </c>
      <c r="B3374" s="94">
        <v>2014</v>
      </c>
      <c r="C3374" s="94">
        <v>7</v>
      </c>
      <c r="D3374" s="94">
        <v>12</v>
      </c>
      <c r="E3374" s="95" t="s">
        <v>1171</v>
      </c>
      <c r="F3374" s="95">
        <v>1</v>
      </c>
      <c r="G3374" s="95"/>
      <c r="H3374" s="95"/>
      <c r="I3374" s="95"/>
      <c r="J3374" s="95" t="s">
        <v>87</v>
      </c>
      <c r="K3374" s="95">
        <v>79</v>
      </c>
      <c r="L3374" s="96">
        <f t="shared" si="44"/>
        <v>200.66</v>
      </c>
      <c r="M3374" s="95">
        <v>89</v>
      </c>
      <c r="N3374" s="96">
        <f t="shared" si="45"/>
        <v>226.06</v>
      </c>
      <c r="O3374" s="93">
        <v>1</v>
      </c>
      <c r="P3374" s="89" t="s">
        <v>101</v>
      </c>
      <c r="Q3374" s="98"/>
    </row>
    <row r="3375" spans="1:17" x14ac:dyDescent="0.35">
      <c r="A3375" t="s">
        <v>1204</v>
      </c>
      <c r="B3375" s="94">
        <v>2014</v>
      </c>
      <c r="C3375" s="94">
        <v>7</v>
      </c>
      <c r="D3375" s="94">
        <v>12</v>
      </c>
      <c r="E3375" s="95" t="s">
        <v>94</v>
      </c>
      <c r="F3375" s="95">
        <v>1</v>
      </c>
      <c r="G3375" s="95"/>
      <c r="H3375" s="95">
        <v>814</v>
      </c>
      <c r="I3375" s="95" t="e">
        <f>#REF!-1000</f>
        <v>#REF!</v>
      </c>
      <c r="J3375" s="95" t="s">
        <v>86</v>
      </c>
      <c r="K3375" s="95">
        <v>64</v>
      </c>
      <c r="L3375" s="96">
        <f t="shared" si="44"/>
        <v>162.56</v>
      </c>
      <c r="M3375" s="95">
        <v>72</v>
      </c>
      <c r="N3375" s="96">
        <f t="shared" si="45"/>
        <v>182.88</v>
      </c>
      <c r="O3375" s="32">
        <v>0</v>
      </c>
      <c r="P3375" s="97" t="s">
        <v>102</v>
      </c>
      <c r="Q3375" s="98"/>
    </row>
    <row r="3376" spans="1:17" x14ac:dyDescent="0.35">
      <c r="A3376" t="s">
        <v>1204</v>
      </c>
      <c r="B3376" s="94">
        <v>2014</v>
      </c>
      <c r="C3376" s="94">
        <v>7</v>
      </c>
      <c r="D3376" s="94">
        <v>13</v>
      </c>
      <c r="E3376" s="95" t="s">
        <v>117</v>
      </c>
      <c r="F3376" s="95">
        <v>1</v>
      </c>
      <c r="G3376" s="95"/>
      <c r="H3376" s="95"/>
      <c r="I3376" s="95"/>
      <c r="J3376" s="95" t="s">
        <v>87</v>
      </c>
      <c r="K3376" s="95">
        <v>72</v>
      </c>
      <c r="L3376" s="96">
        <f t="shared" si="44"/>
        <v>182.88</v>
      </c>
      <c r="M3376" s="95">
        <v>81</v>
      </c>
      <c r="N3376" s="96">
        <f t="shared" si="45"/>
        <v>205.74</v>
      </c>
      <c r="O3376" s="93">
        <v>1</v>
      </c>
      <c r="P3376" s="89" t="s">
        <v>101</v>
      </c>
      <c r="Q3376" s="98"/>
    </row>
    <row r="3377" spans="1:17" x14ac:dyDescent="0.35">
      <c r="A3377" t="s">
        <v>1204</v>
      </c>
      <c r="B3377" s="94">
        <v>2014</v>
      </c>
      <c r="C3377" s="94">
        <v>7</v>
      </c>
      <c r="D3377" s="94">
        <v>13</v>
      </c>
      <c r="E3377" s="95" t="s">
        <v>117</v>
      </c>
      <c r="F3377" s="95">
        <v>1</v>
      </c>
      <c r="G3377" s="95"/>
      <c r="H3377" s="95"/>
      <c r="I3377" s="95"/>
      <c r="J3377" s="95" t="s">
        <v>86</v>
      </c>
      <c r="K3377" s="95">
        <v>63</v>
      </c>
      <c r="L3377" s="96">
        <f t="shared" si="44"/>
        <v>160.02000000000001</v>
      </c>
      <c r="M3377" s="95">
        <v>74</v>
      </c>
      <c r="N3377" s="96">
        <f t="shared" si="45"/>
        <v>187.96</v>
      </c>
      <c r="O3377" s="93">
        <v>1</v>
      </c>
      <c r="P3377" s="89" t="s">
        <v>101</v>
      </c>
      <c r="Q3377" s="98"/>
    </row>
    <row r="3378" spans="1:17" x14ac:dyDescent="0.35">
      <c r="A3378" t="s">
        <v>1204</v>
      </c>
      <c r="B3378" s="94">
        <v>2014</v>
      </c>
      <c r="C3378" s="94">
        <v>7</v>
      </c>
      <c r="D3378" s="94">
        <v>13</v>
      </c>
      <c r="E3378" s="95" t="s">
        <v>1335</v>
      </c>
      <c r="F3378" s="95">
        <v>1</v>
      </c>
      <c r="G3378" s="95"/>
      <c r="H3378" s="95"/>
      <c r="I3378" s="95"/>
      <c r="J3378" s="106" t="s">
        <v>87</v>
      </c>
      <c r="K3378" s="95">
        <v>90</v>
      </c>
      <c r="L3378" s="96">
        <f t="shared" si="44"/>
        <v>228.6</v>
      </c>
      <c r="M3378" s="95">
        <v>100</v>
      </c>
      <c r="N3378" s="96">
        <f t="shared" si="45"/>
        <v>254</v>
      </c>
      <c r="O3378" s="93">
        <v>1</v>
      </c>
      <c r="P3378" s="89" t="s">
        <v>101</v>
      </c>
      <c r="Q3378" s="98" t="s">
        <v>103</v>
      </c>
    </row>
    <row r="3379" spans="1:17" x14ac:dyDescent="0.35">
      <c r="A3379" t="s">
        <v>1204</v>
      </c>
      <c r="B3379" s="94">
        <v>2014</v>
      </c>
      <c r="C3379" s="94">
        <v>7</v>
      </c>
      <c r="D3379" s="94">
        <v>13</v>
      </c>
      <c r="E3379" s="95" t="s">
        <v>1335</v>
      </c>
      <c r="F3379" s="95">
        <v>1</v>
      </c>
      <c r="G3379" s="95"/>
      <c r="H3379" s="95"/>
      <c r="I3379" s="95"/>
      <c r="J3379" s="95" t="s">
        <v>86</v>
      </c>
      <c r="K3379" s="95">
        <v>66</v>
      </c>
      <c r="L3379" s="96">
        <f t="shared" si="44"/>
        <v>167.64000000000001</v>
      </c>
      <c r="M3379" s="95">
        <v>75</v>
      </c>
      <c r="N3379" s="96">
        <f t="shared" si="45"/>
        <v>190.5</v>
      </c>
      <c r="O3379" s="93">
        <v>1</v>
      </c>
      <c r="P3379" s="89" t="s">
        <v>101</v>
      </c>
      <c r="Q3379" s="98"/>
    </row>
    <row r="3380" spans="1:17" x14ac:dyDescent="0.35">
      <c r="A3380" t="s">
        <v>1204</v>
      </c>
      <c r="B3380" s="94">
        <v>2014</v>
      </c>
      <c r="C3380" s="94">
        <v>7</v>
      </c>
      <c r="D3380" s="94">
        <v>13</v>
      </c>
      <c r="E3380" s="95" t="s">
        <v>94</v>
      </c>
      <c r="F3380" s="95">
        <v>1</v>
      </c>
      <c r="G3380" s="95"/>
      <c r="H3380" s="95"/>
      <c r="I3380" s="95"/>
      <c r="J3380" s="95" t="s">
        <v>86</v>
      </c>
      <c r="K3380" s="95">
        <v>70</v>
      </c>
      <c r="L3380" s="96">
        <f t="shared" si="44"/>
        <v>177.8</v>
      </c>
      <c r="M3380" s="95">
        <v>79</v>
      </c>
      <c r="N3380" s="96">
        <f t="shared" si="45"/>
        <v>200.66</v>
      </c>
      <c r="O3380" s="93">
        <v>1</v>
      </c>
      <c r="P3380" s="89" t="s">
        <v>101</v>
      </c>
      <c r="Q3380" s="98"/>
    </row>
    <row r="3381" spans="1:17" x14ac:dyDescent="0.35">
      <c r="A3381" t="s">
        <v>1204</v>
      </c>
      <c r="B3381" s="94">
        <v>2014</v>
      </c>
      <c r="C3381" s="94">
        <v>7</v>
      </c>
      <c r="D3381" s="94">
        <v>13</v>
      </c>
      <c r="E3381" s="95" t="s">
        <v>932</v>
      </c>
      <c r="F3381" s="95">
        <v>1</v>
      </c>
      <c r="G3381" s="95"/>
      <c r="H3381" s="95"/>
      <c r="I3381" s="95"/>
      <c r="J3381" s="95" t="s">
        <v>86</v>
      </c>
      <c r="K3381" s="95">
        <v>72</v>
      </c>
      <c r="L3381" s="96">
        <f t="shared" si="44"/>
        <v>182.88</v>
      </c>
      <c r="M3381" s="95">
        <v>80</v>
      </c>
      <c r="N3381" s="96">
        <f t="shared" si="45"/>
        <v>203.2</v>
      </c>
      <c r="O3381" s="93">
        <v>1</v>
      </c>
      <c r="P3381" s="89" t="s">
        <v>101</v>
      </c>
      <c r="Q3381" s="98"/>
    </row>
    <row r="3382" spans="1:17" x14ac:dyDescent="0.35">
      <c r="A3382" t="s">
        <v>1204</v>
      </c>
      <c r="B3382" s="94">
        <v>2014</v>
      </c>
      <c r="C3382" s="94">
        <v>7</v>
      </c>
      <c r="D3382" s="94">
        <v>13</v>
      </c>
      <c r="E3382" s="95" t="s">
        <v>932</v>
      </c>
      <c r="F3382" s="95">
        <v>1</v>
      </c>
      <c r="G3382" s="95"/>
      <c r="H3382" s="95">
        <v>815</v>
      </c>
      <c r="I3382" s="95" t="e">
        <f>#REF!-1000</f>
        <v>#REF!</v>
      </c>
      <c r="J3382" s="95" t="s">
        <v>86</v>
      </c>
      <c r="K3382" s="95">
        <v>55</v>
      </c>
      <c r="L3382" s="96">
        <f t="shared" si="44"/>
        <v>139.69999999999999</v>
      </c>
      <c r="M3382" s="95">
        <v>63</v>
      </c>
      <c r="N3382" s="96">
        <f t="shared" si="45"/>
        <v>160.02000000000001</v>
      </c>
      <c r="O3382" s="96">
        <v>0</v>
      </c>
      <c r="P3382" s="97" t="s">
        <v>102</v>
      </c>
      <c r="Q3382" s="98" t="s">
        <v>103</v>
      </c>
    </row>
    <row r="3383" spans="1:17" x14ac:dyDescent="0.35">
      <c r="A3383" t="s">
        <v>1204</v>
      </c>
      <c r="B3383" s="94">
        <v>2014</v>
      </c>
      <c r="C3383" s="94">
        <v>7</v>
      </c>
      <c r="D3383" s="94">
        <v>14</v>
      </c>
      <c r="E3383" s="95" t="s">
        <v>1335</v>
      </c>
      <c r="F3383" s="95">
        <v>1</v>
      </c>
      <c r="G3383" s="95"/>
      <c r="H3383" s="95"/>
      <c r="I3383" s="95"/>
      <c r="J3383" s="95" t="s">
        <v>86</v>
      </c>
      <c r="K3383" s="95">
        <v>64</v>
      </c>
      <c r="L3383" s="96">
        <f t="shared" si="44"/>
        <v>162.56</v>
      </c>
      <c r="M3383" s="95">
        <v>72</v>
      </c>
      <c r="N3383" s="96">
        <f t="shared" si="45"/>
        <v>182.88</v>
      </c>
      <c r="O3383" s="93">
        <v>1</v>
      </c>
      <c r="P3383" s="89" t="s">
        <v>101</v>
      </c>
      <c r="Q3383" s="98"/>
    </row>
    <row r="3384" spans="1:17" x14ac:dyDescent="0.35">
      <c r="A3384" t="s">
        <v>1204</v>
      </c>
      <c r="B3384" s="94">
        <v>2014</v>
      </c>
      <c r="C3384" s="94">
        <v>7</v>
      </c>
      <c r="D3384" s="94">
        <v>14</v>
      </c>
      <c r="E3384" s="95" t="s">
        <v>1335</v>
      </c>
      <c r="F3384" s="95">
        <v>1</v>
      </c>
      <c r="G3384" s="95"/>
      <c r="H3384" s="95">
        <v>676</v>
      </c>
      <c r="I3384" s="95"/>
      <c r="J3384" s="95" t="s">
        <v>86</v>
      </c>
      <c r="K3384" s="95">
        <v>59</v>
      </c>
      <c r="L3384" s="96">
        <f t="shared" si="44"/>
        <v>149.86000000000001</v>
      </c>
      <c r="M3384" s="95">
        <v>66</v>
      </c>
      <c r="N3384" s="96">
        <f t="shared" si="45"/>
        <v>167.64000000000001</v>
      </c>
      <c r="O3384" s="93">
        <v>1</v>
      </c>
      <c r="P3384" s="89" t="s">
        <v>101</v>
      </c>
      <c r="Q3384" s="98"/>
    </row>
    <row r="3385" spans="1:17" x14ac:dyDescent="0.35">
      <c r="A3385" t="s">
        <v>1204</v>
      </c>
      <c r="B3385" s="94">
        <v>2014</v>
      </c>
      <c r="C3385" s="94">
        <v>7</v>
      </c>
      <c r="D3385" s="94">
        <v>14</v>
      </c>
      <c r="E3385" s="95" t="s">
        <v>94</v>
      </c>
      <c r="F3385" s="95">
        <v>1</v>
      </c>
      <c r="G3385" s="95"/>
      <c r="H3385" s="95"/>
      <c r="I3385" s="95"/>
      <c r="J3385" s="95" t="s">
        <v>86</v>
      </c>
      <c r="K3385" s="95">
        <v>72</v>
      </c>
      <c r="L3385" s="96">
        <f t="shared" si="44"/>
        <v>182.88</v>
      </c>
      <c r="M3385" s="95">
        <v>81</v>
      </c>
      <c r="N3385" s="96">
        <f t="shared" si="45"/>
        <v>205.74</v>
      </c>
      <c r="O3385" s="93">
        <v>1</v>
      </c>
      <c r="P3385" s="89" t="s">
        <v>101</v>
      </c>
      <c r="Q3385" s="98"/>
    </row>
    <row r="3386" spans="1:17" x14ac:dyDescent="0.35">
      <c r="A3386" t="s">
        <v>1204</v>
      </c>
      <c r="B3386" s="94">
        <v>2014</v>
      </c>
      <c r="C3386" s="94">
        <v>7</v>
      </c>
      <c r="D3386" s="94">
        <v>14</v>
      </c>
      <c r="E3386" s="95" t="s">
        <v>932</v>
      </c>
      <c r="F3386" s="95">
        <v>1</v>
      </c>
      <c r="G3386" s="95"/>
      <c r="H3386" s="95">
        <v>689</v>
      </c>
      <c r="I3386" s="95"/>
      <c r="J3386" s="95" t="s">
        <v>87</v>
      </c>
      <c r="K3386" s="95">
        <v>70</v>
      </c>
      <c r="L3386" s="96">
        <f t="shared" si="44"/>
        <v>177.8</v>
      </c>
      <c r="M3386" s="95">
        <v>79</v>
      </c>
      <c r="N3386" s="96">
        <f t="shared" si="45"/>
        <v>200.66</v>
      </c>
      <c r="O3386" s="96">
        <v>1</v>
      </c>
      <c r="P3386" s="89" t="s">
        <v>107</v>
      </c>
      <c r="Q3386" s="98"/>
    </row>
    <row r="3387" spans="1:17" x14ac:dyDescent="0.35">
      <c r="A3387" t="s">
        <v>1204</v>
      </c>
      <c r="B3387" s="94">
        <v>2014</v>
      </c>
      <c r="C3387" s="94">
        <v>7</v>
      </c>
      <c r="D3387" s="94">
        <v>14</v>
      </c>
      <c r="E3387" s="95" t="s">
        <v>117</v>
      </c>
      <c r="F3387" s="95">
        <v>1</v>
      </c>
      <c r="G3387" s="95"/>
      <c r="H3387" s="95">
        <v>682</v>
      </c>
      <c r="I3387" s="95"/>
      <c r="J3387" s="95" t="s">
        <v>87</v>
      </c>
      <c r="K3387" s="95">
        <v>71</v>
      </c>
      <c r="L3387" s="96">
        <f t="shared" si="44"/>
        <v>180.34</v>
      </c>
      <c r="M3387" s="95">
        <v>81</v>
      </c>
      <c r="N3387" s="96">
        <f t="shared" si="45"/>
        <v>205.74</v>
      </c>
      <c r="O3387" s="96">
        <v>1</v>
      </c>
      <c r="P3387" s="89" t="s">
        <v>107</v>
      </c>
      <c r="Q3387" s="98"/>
    </row>
    <row r="3388" spans="1:17" x14ac:dyDescent="0.35">
      <c r="A3388" t="s">
        <v>1204</v>
      </c>
      <c r="B3388" s="94">
        <v>2014</v>
      </c>
      <c r="C3388" s="94">
        <v>7</v>
      </c>
      <c r="D3388" s="94">
        <v>14</v>
      </c>
      <c r="E3388" s="95" t="s">
        <v>1167</v>
      </c>
      <c r="F3388" s="95">
        <v>1</v>
      </c>
      <c r="G3388" s="95"/>
      <c r="H3388" s="95"/>
      <c r="I3388" s="95"/>
      <c r="J3388" s="95" t="s">
        <v>86</v>
      </c>
      <c r="K3388" s="95">
        <v>62</v>
      </c>
      <c r="L3388" s="96">
        <f t="shared" si="44"/>
        <v>157.47999999999999</v>
      </c>
      <c r="M3388" s="95">
        <v>71</v>
      </c>
      <c r="N3388" s="96">
        <f t="shared" si="45"/>
        <v>180.34</v>
      </c>
      <c r="O3388" s="93">
        <v>1</v>
      </c>
      <c r="P3388" s="89" t="s">
        <v>101</v>
      </c>
      <c r="Q3388" s="98"/>
    </row>
    <row r="3389" spans="1:17" x14ac:dyDescent="0.35">
      <c r="A3389" t="s">
        <v>1204</v>
      </c>
      <c r="B3389" s="94">
        <v>2014</v>
      </c>
      <c r="C3389" s="94">
        <v>7</v>
      </c>
      <c r="D3389" s="94">
        <v>14</v>
      </c>
      <c r="E3389" s="95" t="s">
        <v>1171</v>
      </c>
      <c r="F3389" s="95">
        <v>1</v>
      </c>
      <c r="G3389" s="95"/>
      <c r="H3389" s="95"/>
      <c r="I3389" s="95"/>
      <c r="J3389" s="95" t="s">
        <v>87</v>
      </c>
      <c r="K3389" s="95">
        <v>91</v>
      </c>
      <c r="L3389" s="96">
        <f t="shared" si="44"/>
        <v>231.14000000000001</v>
      </c>
      <c r="M3389" s="95">
        <v>101</v>
      </c>
      <c r="N3389" s="96">
        <f t="shared" si="45"/>
        <v>256.54000000000002</v>
      </c>
      <c r="O3389" s="93">
        <v>1</v>
      </c>
      <c r="P3389" s="89" t="s">
        <v>101</v>
      </c>
      <c r="Q3389" s="98"/>
    </row>
    <row r="3390" spans="1:17" x14ac:dyDescent="0.35">
      <c r="A3390" t="s">
        <v>1204</v>
      </c>
      <c r="B3390" s="94">
        <v>2014</v>
      </c>
      <c r="C3390" s="94">
        <v>7</v>
      </c>
      <c r="D3390" s="94">
        <v>14</v>
      </c>
      <c r="E3390" s="95" t="s">
        <v>1171</v>
      </c>
      <c r="F3390" s="95">
        <v>1</v>
      </c>
      <c r="G3390" s="95"/>
      <c r="H3390" s="95"/>
      <c r="I3390" s="95"/>
      <c r="J3390" s="106" t="s">
        <v>87</v>
      </c>
      <c r="K3390" s="95">
        <v>79</v>
      </c>
      <c r="L3390" s="96">
        <f t="shared" si="44"/>
        <v>200.66</v>
      </c>
      <c r="M3390" s="95">
        <v>89</v>
      </c>
      <c r="N3390" s="96">
        <f t="shared" si="45"/>
        <v>226.06</v>
      </c>
      <c r="O3390" s="93">
        <v>1</v>
      </c>
      <c r="P3390" s="89" t="s">
        <v>101</v>
      </c>
      <c r="Q3390" s="98" t="s">
        <v>103</v>
      </c>
    </row>
    <row r="3391" spans="1:17" x14ac:dyDescent="0.35">
      <c r="A3391" t="s">
        <v>1204</v>
      </c>
      <c r="B3391" s="94">
        <v>2014</v>
      </c>
      <c r="C3391" s="94">
        <v>7</v>
      </c>
      <c r="D3391" s="94">
        <v>14</v>
      </c>
      <c r="E3391" s="95" t="s">
        <v>1263</v>
      </c>
      <c r="F3391" s="95">
        <v>1</v>
      </c>
      <c r="G3391" s="95"/>
      <c r="H3391" s="95"/>
      <c r="I3391" s="95"/>
      <c r="J3391" s="95" t="s">
        <v>86</v>
      </c>
      <c r="K3391" s="95">
        <v>71</v>
      </c>
      <c r="L3391" s="96">
        <f t="shared" si="44"/>
        <v>180.34</v>
      </c>
      <c r="M3391" s="95">
        <v>79</v>
      </c>
      <c r="N3391" s="96">
        <f t="shared" si="45"/>
        <v>200.66</v>
      </c>
      <c r="O3391" s="93">
        <v>1</v>
      </c>
      <c r="P3391" s="89" t="s">
        <v>101</v>
      </c>
      <c r="Q3391" s="98"/>
    </row>
    <row r="3392" spans="1:17" x14ac:dyDescent="0.35">
      <c r="A3392" t="s">
        <v>1204</v>
      </c>
      <c r="B3392" s="94">
        <v>2014</v>
      </c>
      <c r="C3392" s="94">
        <v>7</v>
      </c>
      <c r="D3392" s="94">
        <v>14</v>
      </c>
      <c r="E3392" s="95" t="s">
        <v>1263</v>
      </c>
      <c r="F3392" s="95">
        <v>1</v>
      </c>
      <c r="G3392" s="95"/>
      <c r="H3392" s="95"/>
      <c r="I3392" s="95"/>
      <c r="J3392" s="95" t="s">
        <v>86</v>
      </c>
      <c r="K3392" s="95">
        <v>70</v>
      </c>
      <c r="L3392" s="96">
        <f t="shared" ref="L3392:L3455" si="46">K3392*2.54</f>
        <v>177.8</v>
      </c>
      <c r="M3392" s="95">
        <v>79</v>
      </c>
      <c r="N3392" s="96">
        <f t="shared" ref="N3392:N3455" si="47">M3392*2.54</f>
        <v>200.66</v>
      </c>
      <c r="O3392" s="93">
        <v>1</v>
      </c>
      <c r="P3392" s="89" t="s">
        <v>101</v>
      </c>
      <c r="Q3392" s="98"/>
    </row>
    <row r="3393" spans="1:17" x14ac:dyDescent="0.35">
      <c r="A3393" t="s">
        <v>1204</v>
      </c>
      <c r="B3393" s="94">
        <v>2014</v>
      </c>
      <c r="C3393" s="94">
        <v>7</v>
      </c>
      <c r="D3393" s="94">
        <v>14</v>
      </c>
      <c r="E3393" s="95" t="s">
        <v>1263</v>
      </c>
      <c r="F3393" s="95">
        <v>1</v>
      </c>
      <c r="G3393" s="95"/>
      <c r="H3393" s="95"/>
      <c r="I3393" s="95"/>
      <c r="J3393" s="95" t="s">
        <v>86</v>
      </c>
      <c r="K3393" s="95">
        <v>65</v>
      </c>
      <c r="L3393" s="96">
        <f t="shared" si="46"/>
        <v>165.1</v>
      </c>
      <c r="M3393" s="95">
        <v>74</v>
      </c>
      <c r="N3393" s="96">
        <f t="shared" si="47"/>
        <v>187.96</v>
      </c>
      <c r="O3393" s="93">
        <v>1</v>
      </c>
      <c r="P3393" s="89" t="s">
        <v>101</v>
      </c>
      <c r="Q3393" s="98"/>
    </row>
    <row r="3394" spans="1:17" x14ac:dyDescent="0.35">
      <c r="A3394" t="s">
        <v>1204</v>
      </c>
      <c r="B3394" s="94">
        <v>2014</v>
      </c>
      <c r="C3394" s="94">
        <v>7</v>
      </c>
      <c r="D3394" s="94">
        <v>14</v>
      </c>
      <c r="E3394" s="95" t="s">
        <v>1263</v>
      </c>
      <c r="F3394" s="95">
        <v>1</v>
      </c>
      <c r="G3394" s="95"/>
      <c r="H3394" s="95"/>
      <c r="I3394" s="95"/>
      <c r="J3394" s="95" t="s">
        <v>86</v>
      </c>
      <c r="K3394" s="95">
        <v>68</v>
      </c>
      <c r="L3394" s="96">
        <f t="shared" si="46"/>
        <v>172.72</v>
      </c>
      <c r="M3394" s="95">
        <v>77</v>
      </c>
      <c r="N3394" s="96">
        <f t="shared" si="47"/>
        <v>195.58</v>
      </c>
      <c r="O3394" s="93">
        <v>1</v>
      </c>
      <c r="P3394" s="89" t="s">
        <v>101</v>
      </c>
      <c r="Q3394" s="98"/>
    </row>
    <row r="3395" spans="1:17" x14ac:dyDescent="0.35">
      <c r="A3395" t="s">
        <v>1204</v>
      </c>
      <c r="B3395" s="94">
        <v>2014</v>
      </c>
      <c r="C3395" s="94">
        <v>7</v>
      </c>
      <c r="D3395" s="94">
        <v>14</v>
      </c>
      <c r="E3395" s="95" t="s">
        <v>1263</v>
      </c>
      <c r="F3395" s="95">
        <v>1</v>
      </c>
      <c r="G3395" s="95"/>
      <c r="H3395" s="95"/>
      <c r="I3395" s="95"/>
      <c r="J3395" s="106" t="s">
        <v>87</v>
      </c>
      <c r="K3395" s="95">
        <v>72</v>
      </c>
      <c r="L3395" s="96">
        <f t="shared" si="46"/>
        <v>182.88</v>
      </c>
      <c r="M3395" s="95">
        <v>82</v>
      </c>
      <c r="N3395" s="96">
        <f t="shared" si="47"/>
        <v>208.28</v>
      </c>
      <c r="O3395" s="96">
        <v>1</v>
      </c>
      <c r="P3395" s="89" t="s">
        <v>107</v>
      </c>
      <c r="Q3395" s="98" t="s">
        <v>103</v>
      </c>
    </row>
    <row r="3396" spans="1:17" x14ac:dyDescent="0.35">
      <c r="A3396" t="s">
        <v>1204</v>
      </c>
      <c r="B3396" s="94">
        <v>2014</v>
      </c>
      <c r="C3396" s="94">
        <v>7</v>
      </c>
      <c r="D3396" s="94">
        <v>14</v>
      </c>
      <c r="E3396" s="95" t="s">
        <v>1263</v>
      </c>
      <c r="F3396" s="95">
        <v>1</v>
      </c>
      <c r="G3396" s="95"/>
      <c r="H3396" s="95"/>
      <c r="I3396" s="95"/>
      <c r="J3396" s="95" t="s">
        <v>86</v>
      </c>
      <c r="K3396" s="95">
        <v>70</v>
      </c>
      <c r="L3396" s="96">
        <f t="shared" si="46"/>
        <v>177.8</v>
      </c>
      <c r="M3396" s="95">
        <v>80</v>
      </c>
      <c r="N3396" s="96">
        <f t="shared" si="47"/>
        <v>203.2</v>
      </c>
      <c r="O3396" s="96">
        <v>1</v>
      </c>
      <c r="P3396" s="89" t="s">
        <v>107</v>
      </c>
      <c r="Q3396" s="98"/>
    </row>
    <row r="3397" spans="1:17" x14ac:dyDescent="0.35">
      <c r="A3397" t="s">
        <v>1204</v>
      </c>
      <c r="B3397" s="94">
        <v>2014</v>
      </c>
      <c r="C3397" s="94">
        <v>7</v>
      </c>
      <c r="D3397" s="94">
        <v>14</v>
      </c>
      <c r="E3397" s="95" t="s">
        <v>1335</v>
      </c>
      <c r="F3397" s="95">
        <v>1</v>
      </c>
      <c r="G3397" s="95"/>
      <c r="H3397" s="95">
        <v>816</v>
      </c>
      <c r="I3397" s="95" t="e">
        <f>#REF!-1000</f>
        <v>#REF!</v>
      </c>
      <c r="J3397" s="106" t="s">
        <v>87</v>
      </c>
      <c r="K3397" s="95">
        <v>75</v>
      </c>
      <c r="L3397" s="96">
        <f t="shared" si="46"/>
        <v>190.5</v>
      </c>
      <c r="M3397" s="95">
        <v>84</v>
      </c>
      <c r="N3397" s="96">
        <f t="shared" si="47"/>
        <v>213.36</v>
      </c>
      <c r="O3397" s="96">
        <v>0</v>
      </c>
      <c r="P3397" s="97" t="s">
        <v>102</v>
      </c>
      <c r="Q3397" s="98" t="s">
        <v>1368</v>
      </c>
    </row>
    <row r="3398" spans="1:17" x14ac:dyDescent="0.35">
      <c r="A3398" t="s">
        <v>1204</v>
      </c>
      <c r="B3398" s="94">
        <v>2014</v>
      </c>
      <c r="C3398" s="94">
        <v>7</v>
      </c>
      <c r="D3398" s="94">
        <v>14</v>
      </c>
      <c r="E3398" s="95" t="s">
        <v>1335</v>
      </c>
      <c r="F3398" s="95">
        <v>1</v>
      </c>
      <c r="G3398" s="95"/>
      <c r="H3398" s="95">
        <v>845</v>
      </c>
      <c r="I3398" s="95">
        <v>187157</v>
      </c>
      <c r="J3398" s="106" t="s">
        <v>87</v>
      </c>
      <c r="K3398" s="95">
        <v>73</v>
      </c>
      <c r="L3398" s="96">
        <f t="shared" si="46"/>
        <v>185.42000000000002</v>
      </c>
      <c r="M3398" s="95">
        <v>83</v>
      </c>
      <c r="N3398" s="96">
        <f t="shared" si="47"/>
        <v>210.82</v>
      </c>
      <c r="O3398" s="96">
        <v>0</v>
      </c>
      <c r="P3398" s="97" t="s">
        <v>102</v>
      </c>
      <c r="Q3398" s="98" t="s">
        <v>1368</v>
      </c>
    </row>
    <row r="3399" spans="1:17" x14ac:dyDescent="0.35">
      <c r="A3399" t="s">
        <v>1204</v>
      </c>
      <c r="B3399" s="94">
        <v>2014</v>
      </c>
      <c r="C3399" s="94">
        <v>7</v>
      </c>
      <c r="D3399" s="94">
        <v>14</v>
      </c>
      <c r="E3399" s="95" t="s">
        <v>1335</v>
      </c>
      <c r="F3399" s="95">
        <v>1</v>
      </c>
      <c r="G3399" s="95"/>
      <c r="H3399" s="95">
        <v>672</v>
      </c>
      <c r="I3399" s="95">
        <v>187181</v>
      </c>
      <c r="J3399" s="95" t="s">
        <v>87</v>
      </c>
      <c r="K3399" s="95">
        <v>69</v>
      </c>
      <c r="L3399" s="96">
        <f t="shared" si="46"/>
        <v>175.26</v>
      </c>
      <c r="M3399" s="95">
        <v>77</v>
      </c>
      <c r="N3399" s="96">
        <f t="shared" si="47"/>
        <v>195.58</v>
      </c>
      <c r="O3399" s="32">
        <v>0</v>
      </c>
      <c r="P3399" s="97" t="s">
        <v>102</v>
      </c>
      <c r="Q3399" s="98"/>
    </row>
    <row r="3400" spans="1:17" x14ac:dyDescent="0.35">
      <c r="A3400" t="s">
        <v>1204</v>
      </c>
      <c r="B3400" s="94">
        <v>2014</v>
      </c>
      <c r="C3400" s="94">
        <v>7</v>
      </c>
      <c r="D3400" s="94">
        <v>15</v>
      </c>
      <c r="E3400" s="95" t="s">
        <v>1167</v>
      </c>
      <c r="F3400" s="95">
        <v>1</v>
      </c>
      <c r="G3400" s="95"/>
      <c r="H3400" s="95"/>
      <c r="I3400" s="95"/>
      <c r="J3400" s="106" t="s">
        <v>87</v>
      </c>
      <c r="K3400" s="95">
        <v>72</v>
      </c>
      <c r="L3400" s="96">
        <f t="shared" si="46"/>
        <v>182.88</v>
      </c>
      <c r="M3400" s="95">
        <v>82</v>
      </c>
      <c r="N3400" s="96">
        <f t="shared" si="47"/>
        <v>208.28</v>
      </c>
      <c r="O3400" s="93">
        <v>1</v>
      </c>
      <c r="P3400" s="89" t="s">
        <v>101</v>
      </c>
      <c r="Q3400" s="98" t="s">
        <v>1368</v>
      </c>
    </row>
    <row r="3401" spans="1:17" x14ac:dyDescent="0.35">
      <c r="A3401" t="s">
        <v>1204</v>
      </c>
      <c r="B3401" s="94">
        <v>2014</v>
      </c>
      <c r="C3401" s="94">
        <v>7</v>
      </c>
      <c r="D3401" s="94">
        <v>15</v>
      </c>
      <c r="E3401" s="95" t="s">
        <v>932</v>
      </c>
      <c r="F3401" s="95">
        <v>1</v>
      </c>
      <c r="G3401" s="95"/>
      <c r="H3401" s="95"/>
      <c r="I3401" s="95"/>
      <c r="J3401" s="95" t="s">
        <v>86</v>
      </c>
      <c r="K3401" s="95">
        <v>69</v>
      </c>
      <c r="L3401" s="96">
        <f t="shared" si="46"/>
        <v>175.26</v>
      </c>
      <c r="M3401" s="95">
        <v>76</v>
      </c>
      <c r="N3401" s="96">
        <f t="shared" si="47"/>
        <v>193.04</v>
      </c>
      <c r="O3401" s="93">
        <v>1</v>
      </c>
      <c r="P3401" s="89" t="s">
        <v>101</v>
      </c>
      <c r="Q3401" s="98"/>
    </row>
    <row r="3402" spans="1:17" x14ac:dyDescent="0.35">
      <c r="A3402" t="s">
        <v>1204</v>
      </c>
      <c r="B3402" s="94">
        <v>2014</v>
      </c>
      <c r="C3402" s="94">
        <v>7</v>
      </c>
      <c r="D3402" s="94">
        <v>15</v>
      </c>
      <c r="E3402" s="95" t="s">
        <v>123</v>
      </c>
      <c r="F3402" s="95">
        <v>1</v>
      </c>
      <c r="G3402" s="95"/>
      <c r="H3402" s="95"/>
      <c r="I3402" s="95"/>
      <c r="J3402" s="95" t="s">
        <v>87</v>
      </c>
      <c r="K3402" s="95">
        <v>75</v>
      </c>
      <c r="L3402" s="96">
        <f t="shared" si="46"/>
        <v>190.5</v>
      </c>
      <c r="M3402" s="95">
        <v>83</v>
      </c>
      <c r="N3402" s="96">
        <f t="shared" si="47"/>
        <v>210.82</v>
      </c>
      <c r="O3402" s="93">
        <v>1</v>
      </c>
      <c r="P3402" s="89" t="s">
        <v>101</v>
      </c>
      <c r="Q3402" s="98" t="s">
        <v>264</v>
      </c>
    </row>
    <row r="3403" spans="1:17" x14ac:dyDescent="0.35">
      <c r="A3403" t="s">
        <v>1204</v>
      </c>
      <c r="B3403" s="94">
        <v>2014</v>
      </c>
      <c r="C3403" s="94">
        <v>7</v>
      </c>
      <c r="D3403" s="94">
        <v>15</v>
      </c>
      <c r="E3403" s="95" t="s">
        <v>932</v>
      </c>
      <c r="F3403" s="95">
        <v>1</v>
      </c>
      <c r="G3403" s="95"/>
      <c r="H3403" s="95">
        <v>679</v>
      </c>
      <c r="I3403" s="95">
        <v>187184</v>
      </c>
      <c r="J3403" s="106" t="s">
        <v>87</v>
      </c>
      <c r="K3403" s="95">
        <v>79</v>
      </c>
      <c r="L3403" s="96">
        <f t="shared" si="46"/>
        <v>200.66</v>
      </c>
      <c r="M3403" s="95">
        <v>89</v>
      </c>
      <c r="N3403" s="96">
        <f t="shared" si="47"/>
        <v>226.06</v>
      </c>
      <c r="O3403" s="93">
        <v>1</v>
      </c>
      <c r="P3403" s="89" t="s">
        <v>101</v>
      </c>
      <c r="Q3403" s="98" t="s">
        <v>103</v>
      </c>
    </row>
    <row r="3404" spans="1:17" x14ac:dyDescent="0.35">
      <c r="A3404" t="s">
        <v>1204</v>
      </c>
      <c r="B3404" s="94">
        <v>2014</v>
      </c>
      <c r="C3404" s="94">
        <v>7</v>
      </c>
      <c r="D3404" s="94">
        <v>15</v>
      </c>
      <c r="E3404" s="95" t="s">
        <v>1335</v>
      </c>
      <c r="F3404" s="95">
        <v>1</v>
      </c>
      <c r="G3404" s="95"/>
      <c r="H3404" s="95"/>
      <c r="I3404" s="95"/>
      <c r="J3404" s="95" t="s">
        <v>86</v>
      </c>
      <c r="K3404" s="95">
        <v>62</v>
      </c>
      <c r="L3404" s="96">
        <f t="shared" si="46"/>
        <v>157.47999999999999</v>
      </c>
      <c r="M3404" s="95">
        <v>70</v>
      </c>
      <c r="N3404" s="96">
        <f t="shared" si="47"/>
        <v>177.8</v>
      </c>
      <c r="O3404" s="93">
        <v>1</v>
      </c>
      <c r="P3404" s="89" t="s">
        <v>101</v>
      </c>
      <c r="Q3404" s="98"/>
    </row>
    <row r="3405" spans="1:17" x14ac:dyDescent="0.35">
      <c r="A3405" t="s">
        <v>1204</v>
      </c>
      <c r="B3405" s="94">
        <v>2014</v>
      </c>
      <c r="C3405" s="94">
        <v>7</v>
      </c>
      <c r="D3405" s="94">
        <v>15</v>
      </c>
      <c r="E3405" s="95" t="s">
        <v>932</v>
      </c>
      <c r="F3405" s="95">
        <v>1</v>
      </c>
      <c r="G3405" s="95"/>
      <c r="H3405" s="95"/>
      <c r="I3405" s="95"/>
      <c r="J3405" s="95" t="s">
        <v>86</v>
      </c>
      <c r="K3405" s="95">
        <v>71</v>
      </c>
      <c r="L3405" s="96">
        <f t="shared" si="46"/>
        <v>180.34</v>
      </c>
      <c r="M3405" s="95">
        <v>70</v>
      </c>
      <c r="N3405" s="96">
        <f t="shared" si="47"/>
        <v>177.8</v>
      </c>
      <c r="O3405" s="93">
        <v>1</v>
      </c>
      <c r="P3405" s="89" t="s">
        <v>101</v>
      </c>
      <c r="Q3405" s="98"/>
    </row>
    <row r="3406" spans="1:17" x14ac:dyDescent="0.35">
      <c r="A3406" t="s">
        <v>1204</v>
      </c>
      <c r="B3406" s="94">
        <v>2014</v>
      </c>
      <c r="C3406" s="94">
        <v>7</v>
      </c>
      <c r="D3406" s="94">
        <v>15</v>
      </c>
      <c r="E3406" s="95" t="s">
        <v>1171</v>
      </c>
      <c r="F3406" s="95">
        <v>1</v>
      </c>
      <c r="G3406" s="95"/>
      <c r="H3406" s="95">
        <v>588</v>
      </c>
      <c r="I3406" s="95">
        <v>187144</v>
      </c>
      <c r="J3406" s="95" t="s">
        <v>87</v>
      </c>
      <c r="K3406" s="95">
        <v>75</v>
      </c>
      <c r="L3406" s="96">
        <f t="shared" si="46"/>
        <v>190.5</v>
      </c>
      <c r="M3406" s="95">
        <v>84</v>
      </c>
      <c r="N3406" s="96">
        <f t="shared" si="47"/>
        <v>213.36</v>
      </c>
      <c r="O3406" s="93">
        <v>1</v>
      </c>
      <c r="P3406" s="89" t="s">
        <v>101</v>
      </c>
      <c r="Q3406" s="98"/>
    </row>
    <row r="3407" spans="1:17" x14ac:dyDescent="0.35">
      <c r="A3407" t="s">
        <v>1204</v>
      </c>
      <c r="B3407" s="94">
        <v>2014</v>
      </c>
      <c r="C3407" s="94">
        <v>7</v>
      </c>
      <c r="D3407" s="94">
        <v>15</v>
      </c>
      <c r="E3407" s="95" t="s">
        <v>1263</v>
      </c>
      <c r="F3407" s="95">
        <v>1</v>
      </c>
      <c r="G3407" s="95"/>
      <c r="H3407" s="95"/>
      <c r="I3407" s="95"/>
      <c r="J3407" s="95" t="s">
        <v>86</v>
      </c>
      <c r="K3407" s="95">
        <v>63</v>
      </c>
      <c r="L3407" s="96">
        <f t="shared" si="46"/>
        <v>160.02000000000001</v>
      </c>
      <c r="M3407" s="95">
        <v>73</v>
      </c>
      <c r="N3407" s="96">
        <f t="shared" si="47"/>
        <v>185.42000000000002</v>
      </c>
      <c r="O3407" s="93">
        <v>1</v>
      </c>
      <c r="P3407" s="89" t="s">
        <v>101</v>
      </c>
      <c r="Q3407" s="98"/>
    </row>
    <row r="3408" spans="1:17" x14ac:dyDescent="0.35">
      <c r="A3408" t="s">
        <v>1204</v>
      </c>
      <c r="B3408" s="94">
        <v>2014</v>
      </c>
      <c r="C3408" s="94">
        <v>7</v>
      </c>
      <c r="D3408" s="94">
        <v>15</v>
      </c>
      <c r="E3408" s="95" t="s">
        <v>1263</v>
      </c>
      <c r="F3408" s="95">
        <v>1</v>
      </c>
      <c r="G3408" s="95"/>
      <c r="H3408" s="95"/>
      <c r="I3408" s="95"/>
      <c r="J3408" s="95" t="s">
        <v>86</v>
      </c>
      <c r="K3408" s="95">
        <v>68</v>
      </c>
      <c r="L3408" s="96">
        <f t="shared" si="46"/>
        <v>172.72</v>
      </c>
      <c r="M3408" s="95">
        <v>78</v>
      </c>
      <c r="N3408" s="96">
        <f t="shared" si="47"/>
        <v>198.12</v>
      </c>
      <c r="O3408" s="96">
        <v>1</v>
      </c>
      <c r="P3408" s="89" t="s">
        <v>107</v>
      </c>
      <c r="Q3408" s="98"/>
    </row>
    <row r="3409" spans="1:17" x14ac:dyDescent="0.35">
      <c r="A3409" t="s">
        <v>1204</v>
      </c>
      <c r="B3409" s="94">
        <v>2014</v>
      </c>
      <c r="C3409" s="94">
        <v>7</v>
      </c>
      <c r="D3409" s="94">
        <v>15</v>
      </c>
      <c r="E3409" s="95" t="s">
        <v>1263</v>
      </c>
      <c r="F3409" s="95">
        <v>1</v>
      </c>
      <c r="G3409" s="95"/>
      <c r="H3409" s="95"/>
      <c r="I3409" s="95"/>
      <c r="J3409" s="95" t="s">
        <v>86</v>
      </c>
      <c r="K3409" s="95">
        <v>64</v>
      </c>
      <c r="L3409" s="96">
        <f t="shared" si="46"/>
        <v>162.56</v>
      </c>
      <c r="M3409" s="95">
        <v>73</v>
      </c>
      <c r="N3409" s="96">
        <f t="shared" si="47"/>
        <v>185.42000000000002</v>
      </c>
      <c r="O3409" s="96">
        <v>1</v>
      </c>
      <c r="P3409" s="89" t="s">
        <v>107</v>
      </c>
      <c r="Q3409" s="98"/>
    </row>
    <row r="3410" spans="1:17" x14ac:dyDescent="0.35">
      <c r="A3410" t="s">
        <v>1204</v>
      </c>
      <c r="B3410" s="94">
        <v>2014</v>
      </c>
      <c r="C3410" s="94">
        <v>7</v>
      </c>
      <c r="D3410" s="94">
        <v>15</v>
      </c>
      <c r="E3410" s="95" t="s">
        <v>1263</v>
      </c>
      <c r="F3410" s="95">
        <v>1</v>
      </c>
      <c r="G3410" s="95"/>
      <c r="H3410" s="95"/>
      <c r="I3410" s="95"/>
      <c r="J3410" s="95" t="s">
        <v>87</v>
      </c>
      <c r="K3410" s="95">
        <v>70</v>
      </c>
      <c r="L3410" s="96">
        <f t="shared" si="46"/>
        <v>177.8</v>
      </c>
      <c r="M3410" s="95">
        <v>80</v>
      </c>
      <c r="N3410" s="96">
        <f t="shared" si="47"/>
        <v>203.2</v>
      </c>
      <c r="O3410" s="93">
        <v>1</v>
      </c>
      <c r="P3410" s="89" t="s">
        <v>101</v>
      </c>
      <c r="Q3410" s="98"/>
    </row>
    <row r="3411" spans="1:17" x14ac:dyDescent="0.35">
      <c r="A3411" t="s">
        <v>1204</v>
      </c>
      <c r="B3411" s="94">
        <v>2014</v>
      </c>
      <c r="C3411" s="94">
        <v>7</v>
      </c>
      <c r="D3411" s="94">
        <v>15</v>
      </c>
      <c r="E3411" s="95" t="s">
        <v>1171</v>
      </c>
      <c r="F3411" s="95">
        <v>1</v>
      </c>
      <c r="G3411" s="95"/>
      <c r="H3411" s="95">
        <v>817</v>
      </c>
      <c r="I3411" s="95" t="e">
        <f>#REF!-1000</f>
        <v>#REF!</v>
      </c>
      <c r="J3411" s="95" t="s">
        <v>90</v>
      </c>
      <c r="K3411" s="95">
        <v>35</v>
      </c>
      <c r="L3411" s="96">
        <f t="shared" si="46"/>
        <v>88.9</v>
      </c>
      <c r="M3411" s="95">
        <v>41</v>
      </c>
      <c r="N3411" s="96">
        <f t="shared" si="47"/>
        <v>104.14</v>
      </c>
      <c r="O3411" s="32">
        <v>0</v>
      </c>
      <c r="P3411" s="97" t="s">
        <v>102</v>
      </c>
      <c r="Q3411" s="98"/>
    </row>
    <row r="3412" spans="1:17" x14ac:dyDescent="0.35">
      <c r="A3412" t="s">
        <v>1204</v>
      </c>
      <c r="B3412" s="94">
        <v>2014</v>
      </c>
      <c r="C3412" s="94">
        <v>7</v>
      </c>
      <c r="D3412" s="94">
        <v>16</v>
      </c>
      <c r="E3412" s="95" t="s">
        <v>123</v>
      </c>
      <c r="F3412" s="95">
        <v>1</v>
      </c>
      <c r="G3412" s="95"/>
      <c r="H3412" s="95">
        <v>822</v>
      </c>
      <c r="I3412" s="95" t="e">
        <f>#REF!-1000</f>
        <v>#REF!</v>
      </c>
      <c r="J3412" s="95" t="s">
        <v>86</v>
      </c>
      <c r="K3412" s="95">
        <v>60</v>
      </c>
      <c r="L3412" s="96">
        <f t="shared" si="46"/>
        <v>152.4</v>
      </c>
      <c r="M3412" s="95">
        <v>70</v>
      </c>
      <c r="N3412" s="96">
        <f t="shared" si="47"/>
        <v>177.8</v>
      </c>
      <c r="O3412" s="32">
        <v>1</v>
      </c>
      <c r="P3412" s="89" t="s">
        <v>100</v>
      </c>
      <c r="Q3412" s="98" t="s">
        <v>1336</v>
      </c>
    </row>
    <row r="3413" spans="1:17" x14ac:dyDescent="0.35">
      <c r="A3413" t="s">
        <v>1204</v>
      </c>
      <c r="B3413" s="94">
        <v>2014</v>
      </c>
      <c r="C3413" s="94">
        <v>7</v>
      </c>
      <c r="D3413" s="94">
        <v>16</v>
      </c>
      <c r="E3413" s="95" t="s">
        <v>932</v>
      </c>
      <c r="F3413" s="95">
        <v>1</v>
      </c>
      <c r="G3413" s="95"/>
      <c r="H3413" s="95"/>
      <c r="I3413" s="95"/>
      <c r="J3413" s="95" t="s">
        <v>87</v>
      </c>
      <c r="K3413" s="95">
        <v>85</v>
      </c>
      <c r="L3413" s="96">
        <f t="shared" si="46"/>
        <v>215.9</v>
      </c>
      <c r="M3413" s="95">
        <v>95</v>
      </c>
      <c r="N3413" s="96">
        <f t="shared" si="47"/>
        <v>241.3</v>
      </c>
      <c r="O3413" s="32">
        <v>1</v>
      </c>
      <c r="P3413" s="89" t="s">
        <v>100</v>
      </c>
      <c r="Q3413" s="98" t="s">
        <v>1336</v>
      </c>
    </row>
    <row r="3414" spans="1:17" x14ac:dyDescent="0.35">
      <c r="A3414" t="s">
        <v>1204</v>
      </c>
      <c r="B3414" s="94">
        <v>2014</v>
      </c>
      <c r="C3414" s="94">
        <v>7</v>
      </c>
      <c r="D3414" s="94">
        <v>16</v>
      </c>
      <c r="E3414" s="95" t="s">
        <v>1335</v>
      </c>
      <c r="F3414" s="95">
        <v>1</v>
      </c>
      <c r="G3414" s="95" t="s">
        <v>1208</v>
      </c>
      <c r="H3414" s="95">
        <v>2809</v>
      </c>
      <c r="I3414" s="104">
        <v>985121018269810</v>
      </c>
      <c r="J3414" s="95" t="s">
        <v>86</v>
      </c>
      <c r="K3414" s="95">
        <v>62</v>
      </c>
      <c r="L3414" s="96">
        <f t="shared" si="46"/>
        <v>157.47999999999999</v>
      </c>
      <c r="M3414" s="95">
        <v>70</v>
      </c>
      <c r="N3414" s="96">
        <f t="shared" si="47"/>
        <v>177.8</v>
      </c>
      <c r="O3414" s="32">
        <v>0</v>
      </c>
      <c r="P3414" s="97" t="s">
        <v>102</v>
      </c>
      <c r="Q3414" s="98" t="s">
        <v>1208</v>
      </c>
    </row>
    <row r="3415" spans="1:17" x14ac:dyDescent="0.35">
      <c r="A3415" t="s">
        <v>1204</v>
      </c>
      <c r="B3415" s="94">
        <v>2014</v>
      </c>
      <c r="C3415" s="94">
        <v>7</v>
      </c>
      <c r="D3415" s="94">
        <v>16</v>
      </c>
      <c r="E3415" s="95" t="s">
        <v>932</v>
      </c>
      <c r="F3415" s="95">
        <v>1</v>
      </c>
      <c r="G3415" s="95"/>
      <c r="H3415" s="95">
        <v>837</v>
      </c>
      <c r="I3415" s="95">
        <v>187162</v>
      </c>
      <c r="J3415" s="106" t="s">
        <v>87</v>
      </c>
      <c r="K3415" s="95">
        <v>73</v>
      </c>
      <c r="L3415" s="96">
        <f t="shared" si="46"/>
        <v>185.42000000000002</v>
      </c>
      <c r="M3415" s="95">
        <v>81</v>
      </c>
      <c r="N3415" s="96">
        <f t="shared" si="47"/>
        <v>205.74</v>
      </c>
      <c r="O3415" s="96">
        <v>0</v>
      </c>
      <c r="P3415" s="97" t="s">
        <v>102</v>
      </c>
      <c r="Q3415" s="98" t="s">
        <v>1368</v>
      </c>
    </row>
    <row r="3416" spans="1:17" x14ac:dyDescent="0.35">
      <c r="A3416" t="s">
        <v>1204</v>
      </c>
      <c r="B3416" s="94">
        <v>2014</v>
      </c>
      <c r="C3416" s="94">
        <v>7</v>
      </c>
      <c r="D3416" s="94">
        <v>16</v>
      </c>
      <c r="E3416" s="95" t="s">
        <v>932</v>
      </c>
      <c r="F3416" s="95">
        <v>1</v>
      </c>
      <c r="G3416" s="95"/>
      <c r="H3416" s="95">
        <v>573</v>
      </c>
      <c r="I3416" s="95" t="e">
        <f>#REF!-1000</f>
        <v>#REF!</v>
      </c>
      <c r="J3416" s="106" t="s">
        <v>87</v>
      </c>
      <c r="K3416" s="95">
        <v>66</v>
      </c>
      <c r="L3416" s="96">
        <f t="shared" si="46"/>
        <v>167.64000000000001</v>
      </c>
      <c r="M3416" s="95">
        <v>75</v>
      </c>
      <c r="N3416" s="96">
        <f t="shared" si="47"/>
        <v>190.5</v>
      </c>
      <c r="O3416" s="96">
        <v>0</v>
      </c>
      <c r="P3416" s="97" t="s">
        <v>102</v>
      </c>
      <c r="Q3416" s="98" t="s">
        <v>1368</v>
      </c>
    </row>
    <row r="3417" spans="1:17" x14ac:dyDescent="0.35">
      <c r="A3417" t="s">
        <v>1204</v>
      </c>
      <c r="B3417" s="94">
        <v>2014</v>
      </c>
      <c r="C3417" s="94">
        <v>7</v>
      </c>
      <c r="D3417" s="94">
        <v>17</v>
      </c>
      <c r="E3417" s="95" t="s">
        <v>932</v>
      </c>
      <c r="F3417" s="95">
        <v>1</v>
      </c>
      <c r="G3417" s="95" t="s">
        <v>1362</v>
      </c>
      <c r="H3417" s="95">
        <v>939</v>
      </c>
      <c r="I3417" s="95"/>
      <c r="J3417" s="95" t="s">
        <v>86</v>
      </c>
      <c r="K3417" s="95">
        <v>62</v>
      </c>
      <c r="L3417" s="96">
        <f t="shared" si="46"/>
        <v>157.47999999999999</v>
      </c>
      <c r="M3417" s="95">
        <v>69</v>
      </c>
      <c r="N3417" s="96">
        <f t="shared" si="47"/>
        <v>175.26</v>
      </c>
      <c r="O3417" s="93">
        <v>1</v>
      </c>
      <c r="P3417" s="89" t="s">
        <v>101</v>
      </c>
      <c r="Q3417" s="98"/>
    </row>
    <row r="3418" spans="1:17" x14ac:dyDescent="0.35">
      <c r="A3418" t="s">
        <v>1204</v>
      </c>
      <c r="B3418" s="94">
        <v>2014</v>
      </c>
      <c r="C3418" s="94">
        <v>7</v>
      </c>
      <c r="D3418" s="94">
        <v>17</v>
      </c>
      <c r="E3418" s="95" t="s">
        <v>1167</v>
      </c>
      <c r="F3418" s="95">
        <v>1</v>
      </c>
      <c r="G3418" s="95" t="s">
        <v>1208</v>
      </c>
      <c r="H3418" s="95">
        <v>2223</v>
      </c>
      <c r="I3418" s="95"/>
      <c r="J3418" s="95" t="s">
        <v>87</v>
      </c>
      <c r="K3418" s="95">
        <v>70</v>
      </c>
      <c r="L3418" s="96">
        <f t="shared" si="46"/>
        <v>177.8</v>
      </c>
      <c r="M3418" s="95">
        <v>77</v>
      </c>
      <c r="N3418" s="96">
        <f t="shared" si="47"/>
        <v>195.58</v>
      </c>
      <c r="O3418" s="93">
        <v>1</v>
      </c>
      <c r="P3418" s="89" t="s">
        <v>101</v>
      </c>
      <c r="Q3418" s="98" t="s">
        <v>1208</v>
      </c>
    </row>
    <row r="3419" spans="1:17" x14ac:dyDescent="0.35">
      <c r="A3419" t="s">
        <v>1204</v>
      </c>
      <c r="B3419" s="94">
        <v>2014</v>
      </c>
      <c r="C3419" s="94">
        <v>7</v>
      </c>
      <c r="D3419" s="94">
        <v>17</v>
      </c>
      <c r="E3419" s="95" t="s">
        <v>1310</v>
      </c>
      <c r="F3419" s="95">
        <v>1</v>
      </c>
      <c r="G3419" s="95"/>
      <c r="H3419" s="95"/>
      <c r="I3419" s="95"/>
      <c r="J3419" s="106" t="s">
        <v>87</v>
      </c>
      <c r="K3419" s="95">
        <v>71</v>
      </c>
      <c r="L3419" s="96">
        <f t="shared" si="46"/>
        <v>180.34</v>
      </c>
      <c r="M3419" s="95">
        <v>79</v>
      </c>
      <c r="N3419" s="96">
        <f t="shared" si="47"/>
        <v>200.66</v>
      </c>
      <c r="O3419" s="96">
        <v>1</v>
      </c>
      <c r="P3419" s="89" t="s">
        <v>107</v>
      </c>
      <c r="Q3419" s="98" t="s">
        <v>562</v>
      </c>
    </row>
    <row r="3420" spans="1:17" x14ac:dyDescent="0.35">
      <c r="A3420" t="s">
        <v>1204</v>
      </c>
      <c r="B3420" s="94">
        <v>2014</v>
      </c>
      <c r="C3420" s="94">
        <v>7</v>
      </c>
      <c r="D3420" s="94">
        <v>17</v>
      </c>
      <c r="E3420" s="95" t="s">
        <v>1171</v>
      </c>
      <c r="F3420" s="95">
        <v>1</v>
      </c>
      <c r="G3420" s="95"/>
      <c r="H3420" s="95">
        <v>594</v>
      </c>
      <c r="I3420" s="95">
        <v>187147</v>
      </c>
      <c r="J3420" s="95" t="s">
        <v>86</v>
      </c>
      <c r="K3420" s="95">
        <v>63</v>
      </c>
      <c r="L3420" s="96">
        <f t="shared" si="46"/>
        <v>160.02000000000001</v>
      </c>
      <c r="M3420" s="95">
        <v>71</v>
      </c>
      <c r="N3420" s="96">
        <f t="shared" si="47"/>
        <v>180.34</v>
      </c>
      <c r="O3420" s="93">
        <v>1</v>
      </c>
      <c r="P3420" s="89" t="s">
        <v>101</v>
      </c>
      <c r="Q3420" s="98"/>
    </row>
    <row r="3421" spans="1:17" x14ac:dyDescent="0.35">
      <c r="A3421" t="s">
        <v>1204</v>
      </c>
      <c r="B3421" s="94">
        <v>2014</v>
      </c>
      <c r="C3421" s="94">
        <v>7</v>
      </c>
      <c r="D3421" s="94">
        <v>17</v>
      </c>
      <c r="E3421" s="95" t="s">
        <v>1263</v>
      </c>
      <c r="F3421" s="95">
        <v>1</v>
      </c>
      <c r="G3421" s="95"/>
      <c r="H3421" s="95"/>
      <c r="I3421" s="95"/>
      <c r="J3421" s="95" t="s">
        <v>87</v>
      </c>
      <c r="K3421" s="95">
        <v>80</v>
      </c>
      <c r="L3421" s="96">
        <f t="shared" si="46"/>
        <v>203.2</v>
      </c>
      <c r="M3421" s="95">
        <v>89</v>
      </c>
      <c r="N3421" s="96">
        <f t="shared" si="47"/>
        <v>226.06</v>
      </c>
      <c r="O3421" s="93">
        <v>1</v>
      </c>
      <c r="P3421" s="89" t="s">
        <v>101</v>
      </c>
      <c r="Q3421" s="98"/>
    </row>
    <row r="3422" spans="1:17" x14ac:dyDescent="0.35">
      <c r="A3422" t="s">
        <v>1204</v>
      </c>
      <c r="B3422" s="94">
        <v>2014</v>
      </c>
      <c r="C3422" s="94">
        <v>7</v>
      </c>
      <c r="D3422" s="94">
        <v>17</v>
      </c>
      <c r="E3422" s="95" t="s">
        <v>1263</v>
      </c>
      <c r="F3422" s="95">
        <v>1</v>
      </c>
      <c r="G3422" s="95"/>
      <c r="H3422" s="95"/>
      <c r="I3422" s="95"/>
      <c r="J3422" s="95" t="s">
        <v>86</v>
      </c>
      <c r="K3422" s="95">
        <v>65</v>
      </c>
      <c r="L3422" s="96">
        <f t="shared" si="46"/>
        <v>165.1</v>
      </c>
      <c r="M3422" s="95">
        <v>73</v>
      </c>
      <c r="N3422" s="96">
        <f t="shared" si="47"/>
        <v>185.42000000000002</v>
      </c>
      <c r="O3422" s="93">
        <v>1</v>
      </c>
      <c r="P3422" s="89" t="s">
        <v>101</v>
      </c>
      <c r="Q3422" s="98"/>
    </row>
    <row r="3423" spans="1:17" x14ac:dyDescent="0.35">
      <c r="A3423" t="s">
        <v>1204</v>
      </c>
      <c r="B3423" s="94">
        <v>2014</v>
      </c>
      <c r="C3423" s="94">
        <v>7</v>
      </c>
      <c r="D3423" s="94">
        <v>17</v>
      </c>
      <c r="E3423" s="95" t="s">
        <v>1263</v>
      </c>
      <c r="F3423" s="95">
        <v>1</v>
      </c>
      <c r="G3423" s="95"/>
      <c r="H3423" s="95"/>
      <c r="I3423" s="95"/>
      <c r="J3423" s="95" t="s">
        <v>1332</v>
      </c>
      <c r="K3423" s="95">
        <v>73</v>
      </c>
      <c r="L3423" s="96">
        <f t="shared" si="46"/>
        <v>185.42000000000002</v>
      </c>
      <c r="M3423" s="95">
        <v>81</v>
      </c>
      <c r="N3423" s="96">
        <f t="shared" si="47"/>
        <v>205.74</v>
      </c>
      <c r="O3423" s="32">
        <v>0</v>
      </c>
      <c r="P3423" s="97" t="s">
        <v>102</v>
      </c>
      <c r="Q3423" s="98" t="s">
        <v>1377</v>
      </c>
    </row>
    <row r="3424" spans="1:17" x14ac:dyDescent="0.35">
      <c r="A3424" t="s">
        <v>1204</v>
      </c>
      <c r="B3424" s="94">
        <v>2014</v>
      </c>
      <c r="C3424" s="94">
        <v>7</v>
      </c>
      <c r="D3424" s="94">
        <v>17</v>
      </c>
      <c r="E3424" s="95" t="s">
        <v>1335</v>
      </c>
      <c r="F3424" s="95">
        <v>1</v>
      </c>
      <c r="G3424" s="95"/>
      <c r="H3424" s="95">
        <v>571</v>
      </c>
      <c r="I3424" s="95" t="e">
        <f>#REF!-1000</f>
        <v>#REF!</v>
      </c>
      <c r="J3424" s="95" t="s">
        <v>90</v>
      </c>
      <c r="K3424" s="95">
        <v>21</v>
      </c>
      <c r="L3424" s="96">
        <f t="shared" si="46"/>
        <v>53.34</v>
      </c>
      <c r="M3424" s="95">
        <v>24</v>
      </c>
      <c r="N3424" s="96">
        <f t="shared" si="47"/>
        <v>60.96</v>
      </c>
      <c r="O3424" s="32">
        <v>0</v>
      </c>
      <c r="P3424" s="97" t="s">
        <v>102</v>
      </c>
      <c r="Q3424" s="98"/>
    </row>
    <row r="3425" spans="1:17" x14ac:dyDescent="0.35">
      <c r="A3425" t="s">
        <v>1204</v>
      </c>
      <c r="B3425" s="94">
        <v>2014</v>
      </c>
      <c r="C3425" s="94">
        <v>7</v>
      </c>
      <c r="D3425" s="94">
        <v>17</v>
      </c>
      <c r="E3425" s="95" t="s">
        <v>117</v>
      </c>
      <c r="F3425" s="95">
        <v>1</v>
      </c>
      <c r="G3425" s="95"/>
      <c r="H3425" s="95">
        <v>565</v>
      </c>
      <c r="I3425" s="95" t="e">
        <f>#REF!-1000</f>
        <v>#REF!</v>
      </c>
      <c r="J3425" s="95" t="s">
        <v>86</v>
      </c>
      <c r="K3425" s="95">
        <v>57</v>
      </c>
      <c r="L3425" s="96">
        <f t="shared" si="46"/>
        <v>144.78</v>
      </c>
      <c r="M3425" s="95">
        <v>66</v>
      </c>
      <c r="N3425" s="96">
        <f t="shared" si="47"/>
        <v>167.64000000000001</v>
      </c>
      <c r="O3425" s="32">
        <v>0</v>
      </c>
      <c r="P3425" s="97" t="s">
        <v>102</v>
      </c>
      <c r="Q3425" s="98"/>
    </row>
    <row r="3426" spans="1:17" x14ac:dyDescent="0.35">
      <c r="A3426" t="s">
        <v>1204</v>
      </c>
      <c r="B3426" s="94">
        <v>2014</v>
      </c>
      <c r="C3426" s="94">
        <v>7</v>
      </c>
      <c r="D3426" s="94">
        <v>17</v>
      </c>
      <c r="E3426" s="95" t="s">
        <v>932</v>
      </c>
      <c r="F3426" s="95">
        <v>1</v>
      </c>
      <c r="G3426" s="95"/>
      <c r="H3426" s="95">
        <v>551</v>
      </c>
      <c r="I3426" s="95">
        <v>187136</v>
      </c>
      <c r="J3426" s="95" t="s">
        <v>87</v>
      </c>
      <c r="K3426" s="95">
        <v>69</v>
      </c>
      <c r="L3426" s="96">
        <f t="shared" si="46"/>
        <v>175.26</v>
      </c>
      <c r="M3426" s="95">
        <v>79</v>
      </c>
      <c r="N3426" s="96">
        <f t="shared" si="47"/>
        <v>200.66</v>
      </c>
      <c r="O3426" s="32">
        <v>0</v>
      </c>
      <c r="P3426" s="97" t="s">
        <v>102</v>
      </c>
      <c r="Q3426" s="98"/>
    </row>
    <row r="3427" spans="1:17" x14ac:dyDescent="0.35">
      <c r="A3427" t="s">
        <v>1204</v>
      </c>
      <c r="B3427" s="88">
        <v>2014</v>
      </c>
      <c r="C3427" s="88">
        <v>7</v>
      </c>
      <c r="D3427" s="88">
        <v>18</v>
      </c>
      <c r="E3427" s="37" t="s">
        <v>117</v>
      </c>
      <c r="F3427" s="37">
        <v>1</v>
      </c>
      <c r="G3427" s="37"/>
      <c r="H3427" s="37"/>
      <c r="I3427" s="37"/>
      <c r="J3427" s="37" t="s">
        <v>86</v>
      </c>
      <c r="K3427" s="37">
        <v>70</v>
      </c>
      <c r="L3427" s="32">
        <f t="shared" si="46"/>
        <v>177.8</v>
      </c>
      <c r="M3427" s="37">
        <v>79</v>
      </c>
      <c r="N3427" s="32">
        <f t="shared" si="47"/>
        <v>200.66</v>
      </c>
      <c r="O3427" s="93">
        <v>1</v>
      </c>
      <c r="P3427" s="89" t="s">
        <v>101</v>
      </c>
      <c r="Q3427" s="90"/>
    </row>
    <row r="3428" spans="1:17" x14ac:dyDescent="0.35">
      <c r="A3428" t="s">
        <v>1204</v>
      </c>
      <c r="B3428" s="94">
        <v>2014</v>
      </c>
      <c r="C3428" s="94">
        <v>7</v>
      </c>
      <c r="D3428" s="94">
        <v>18</v>
      </c>
      <c r="E3428" s="95" t="s">
        <v>932</v>
      </c>
      <c r="F3428" s="95">
        <v>1</v>
      </c>
      <c r="G3428" s="95"/>
      <c r="H3428" s="95"/>
      <c r="I3428" s="95"/>
      <c r="J3428" s="95" t="s">
        <v>87</v>
      </c>
      <c r="K3428" s="95">
        <v>76</v>
      </c>
      <c r="L3428" s="96">
        <f t="shared" si="46"/>
        <v>193.04</v>
      </c>
      <c r="M3428" s="95">
        <v>87</v>
      </c>
      <c r="N3428" s="96">
        <f t="shared" si="47"/>
        <v>220.98</v>
      </c>
      <c r="O3428" s="93">
        <v>1</v>
      </c>
      <c r="P3428" s="89" t="s">
        <v>101</v>
      </c>
      <c r="Q3428" s="98"/>
    </row>
    <row r="3429" spans="1:17" x14ac:dyDescent="0.35">
      <c r="A3429" t="s">
        <v>1204</v>
      </c>
      <c r="B3429" s="94">
        <v>2014</v>
      </c>
      <c r="C3429" s="94">
        <v>7</v>
      </c>
      <c r="D3429" s="94">
        <v>18</v>
      </c>
      <c r="E3429" s="95" t="s">
        <v>1335</v>
      </c>
      <c r="F3429" s="95">
        <v>1</v>
      </c>
      <c r="G3429" s="95"/>
      <c r="H3429" s="95"/>
      <c r="I3429" s="95"/>
      <c r="J3429" s="95" t="s">
        <v>86</v>
      </c>
      <c r="K3429" s="95">
        <v>65</v>
      </c>
      <c r="L3429" s="96">
        <f t="shared" si="46"/>
        <v>165.1</v>
      </c>
      <c r="M3429" s="95">
        <v>73</v>
      </c>
      <c r="N3429" s="96">
        <f t="shared" si="47"/>
        <v>185.42000000000002</v>
      </c>
      <c r="O3429" s="93">
        <v>1</v>
      </c>
      <c r="P3429" s="89" t="s">
        <v>101</v>
      </c>
      <c r="Q3429" s="98"/>
    </row>
    <row r="3430" spans="1:17" x14ac:dyDescent="0.35">
      <c r="A3430" t="s">
        <v>1204</v>
      </c>
      <c r="B3430" s="94">
        <v>2014</v>
      </c>
      <c r="C3430" s="94">
        <v>7</v>
      </c>
      <c r="D3430" s="94">
        <v>18</v>
      </c>
      <c r="E3430" s="95" t="s">
        <v>932</v>
      </c>
      <c r="F3430" s="95">
        <v>1</v>
      </c>
      <c r="G3430" s="95"/>
      <c r="H3430" s="95">
        <v>803</v>
      </c>
      <c r="I3430" s="95"/>
      <c r="J3430" s="95" t="s">
        <v>86</v>
      </c>
      <c r="K3430" s="95">
        <v>70</v>
      </c>
      <c r="L3430" s="96">
        <f t="shared" si="46"/>
        <v>177.8</v>
      </c>
      <c r="M3430" s="95">
        <v>79</v>
      </c>
      <c r="N3430" s="96">
        <f t="shared" si="47"/>
        <v>200.66</v>
      </c>
      <c r="O3430" s="93">
        <v>1</v>
      </c>
      <c r="P3430" s="89" t="s">
        <v>101</v>
      </c>
      <c r="Q3430" s="98"/>
    </row>
    <row r="3431" spans="1:17" x14ac:dyDescent="0.35">
      <c r="A3431" t="s">
        <v>1204</v>
      </c>
      <c r="B3431" s="94">
        <v>2014</v>
      </c>
      <c r="C3431" s="94">
        <v>7</v>
      </c>
      <c r="D3431" s="94">
        <v>18</v>
      </c>
      <c r="E3431" s="95" t="s">
        <v>94</v>
      </c>
      <c r="F3431" s="95">
        <v>1</v>
      </c>
      <c r="G3431" s="95"/>
      <c r="H3431" s="95"/>
      <c r="I3431" s="95"/>
      <c r="J3431" s="95" t="s">
        <v>86</v>
      </c>
      <c r="K3431" s="95">
        <v>67</v>
      </c>
      <c r="L3431" s="96">
        <f t="shared" si="46"/>
        <v>170.18</v>
      </c>
      <c r="M3431" s="95">
        <v>75</v>
      </c>
      <c r="N3431" s="96">
        <f t="shared" si="47"/>
        <v>190.5</v>
      </c>
      <c r="O3431" s="93">
        <v>1</v>
      </c>
      <c r="P3431" s="89" t="s">
        <v>101</v>
      </c>
      <c r="Q3431" s="98"/>
    </row>
    <row r="3432" spans="1:17" x14ac:dyDescent="0.35">
      <c r="A3432" t="s">
        <v>1204</v>
      </c>
      <c r="B3432" s="94">
        <v>2014</v>
      </c>
      <c r="C3432" s="94">
        <v>7</v>
      </c>
      <c r="D3432" s="94">
        <v>18</v>
      </c>
      <c r="E3432" s="95" t="s">
        <v>117</v>
      </c>
      <c r="F3432" s="95">
        <v>1</v>
      </c>
      <c r="G3432" s="95"/>
      <c r="H3432" s="95"/>
      <c r="I3432" s="95"/>
      <c r="J3432" s="95" t="s">
        <v>86</v>
      </c>
      <c r="K3432" s="95">
        <v>65</v>
      </c>
      <c r="L3432" s="96">
        <f t="shared" si="46"/>
        <v>165.1</v>
      </c>
      <c r="M3432" s="95">
        <v>72</v>
      </c>
      <c r="N3432" s="96">
        <f t="shared" si="47"/>
        <v>182.88</v>
      </c>
      <c r="O3432" s="93">
        <v>1</v>
      </c>
      <c r="P3432" s="89" t="s">
        <v>101</v>
      </c>
      <c r="Q3432" s="98"/>
    </row>
    <row r="3433" spans="1:17" x14ac:dyDescent="0.35">
      <c r="A3433" t="s">
        <v>1204</v>
      </c>
      <c r="B3433" s="94">
        <v>2014</v>
      </c>
      <c r="C3433" s="94">
        <v>7</v>
      </c>
      <c r="D3433" s="94">
        <v>18</v>
      </c>
      <c r="E3433" s="95" t="s">
        <v>1171</v>
      </c>
      <c r="F3433" s="95">
        <v>1</v>
      </c>
      <c r="G3433" s="95"/>
      <c r="H3433" s="95">
        <v>607</v>
      </c>
      <c r="I3433" s="95">
        <v>187130</v>
      </c>
      <c r="J3433" s="95" t="s">
        <v>87</v>
      </c>
      <c r="K3433" s="95">
        <v>78</v>
      </c>
      <c r="L3433" s="96">
        <f t="shared" si="46"/>
        <v>198.12</v>
      </c>
      <c r="M3433" s="95">
        <v>87</v>
      </c>
      <c r="N3433" s="96">
        <f t="shared" si="47"/>
        <v>220.98</v>
      </c>
      <c r="O3433" s="93">
        <v>1</v>
      </c>
      <c r="P3433" s="89" t="s">
        <v>101</v>
      </c>
      <c r="Q3433" s="98"/>
    </row>
    <row r="3434" spans="1:17" x14ac:dyDescent="0.35">
      <c r="A3434" t="s">
        <v>1204</v>
      </c>
      <c r="B3434" s="94">
        <v>2014</v>
      </c>
      <c r="C3434" s="94">
        <v>7</v>
      </c>
      <c r="D3434" s="94">
        <v>18</v>
      </c>
      <c r="E3434" s="95" t="s">
        <v>1310</v>
      </c>
      <c r="F3434" s="95">
        <v>1</v>
      </c>
      <c r="G3434" s="95"/>
      <c r="H3434" s="95"/>
      <c r="I3434" s="95"/>
      <c r="J3434" s="95" t="s">
        <v>86</v>
      </c>
      <c r="K3434" s="95">
        <v>74</v>
      </c>
      <c r="L3434" s="96">
        <f t="shared" si="46"/>
        <v>187.96</v>
      </c>
      <c r="M3434" s="95">
        <v>80</v>
      </c>
      <c r="N3434" s="96">
        <f t="shared" si="47"/>
        <v>203.2</v>
      </c>
      <c r="O3434" s="93">
        <v>1</v>
      </c>
      <c r="P3434" s="89" t="s">
        <v>101</v>
      </c>
      <c r="Q3434" s="98"/>
    </row>
    <row r="3435" spans="1:17" x14ac:dyDescent="0.35">
      <c r="A3435" t="s">
        <v>1204</v>
      </c>
      <c r="B3435" s="94">
        <v>2014</v>
      </c>
      <c r="C3435" s="94">
        <v>7</v>
      </c>
      <c r="D3435" s="94">
        <v>18</v>
      </c>
      <c r="E3435" s="95" t="s">
        <v>1263</v>
      </c>
      <c r="F3435" s="95">
        <v>1</v>
      </c>
      <c r="G3435" s="95"/>
      <c r="H3435" s="95"/>
      <c r="I3435" s="95"/>
      <c r="J3435" s="95" t="s">
        <v>86</v>
      </c>
      <c r="K3435" s="95">
        <v>70</v>
      </c>
      <c r="L3435" s="96">
        <f t="shared" si="46"/>
        <v>177.8</v>
      </c>
      <c r="M3435" s="95">
        <v>78</v>
      </c>
      <c r="N3435" s="96">
        <f t="shared" si="47"/>
        <v>198.12</v>
      </c>
      <c r="O3435" s="93">
        <v>1</v>
      </c>
      <c r="P3435" s="89" t="s">
        <v>101</v>
      </c>
      <c r="Q3435" s="98"/>
    </row>
    <row r="3436" spans="1:17" x14ac:dyDescent="0.35">
      <c r="A3436" t="s">
        <v>1204</v>
      </c>
      <c r="B3436" s="94">
        <v>2014</v>
      </c>
      <c r="C3436" s="94">
        <v>7</v>
      </c>
      <c r="D3436" s="94">
        <v>18</v>
      </c>
      <c r="E3436" s="95" t="s">
        <v>1263</v>
      </c>
      <c r="F3436" s="95">
        <v>1</v>
      </c>
      <c r="G3436" s="95"/>
      <c r="H3436" s="95"/>
      <c r="I3436" s="95"/>
      <c r="J3436" s="95" t="s">
        <v>86</v>
      </c>
      <c r="K3436" s="95">
        <v>72</v>
      </c>
      <c r="L3436" s="96">
        <f t="shared" si="46"/>
        <v>182.88</v>
      </c>
      <c r="M3436" s="95">
        <v>81</v>
      </c>
      <c r="N3436" s="96">
        <f t="shared" si="47"/>
        <v>205.74</v>
      </c>
      <c r="O3436" s="93">
        <v>1</v>
      </c>
      <c r="P3436" s="89" t="s">
        <v>101</v>
      </c>
      <c r="Q3436" s="98"/>
    </row>
    <row r="3437" spans="1:17" x14ac:dyDescent="0.35">
      <c r="A3437" t="s">
        <v>1204</v>
      </c>
      <c r="B3437" s="94">
        <v>2014</v>
      </c>
      <c r="C3437" s="94">
        <v>7</v>
      </c>
      <c r="D3437" s="94">
        <v>18</v>
      </c>
      <c r="E3437" s="95" t="s">
        <v>1263</v>
      </c>
      <c r="F3437" s="95">
        <v>1</v>
      </c>
      <c r="G3437" s="95"/>
      <c r="H3437" s="115"/>
      <c r="I3437" s="95"/>
      <c r="J3437" s="95" t="s">
        <v>86</v>
      </c>
      <c r="K3437" s="95">
        <v>68</v>
      </c>
      <c r="L3437" s="96">
        <f t="shared" si="46"/>
        <v>172.72</v>
      </c>
      <c r="M3437" s="95">
        <v>78</v>
      </c>
      <c r="N3437" s="96">
        <f t="shared" si="47"/>
        <v>198.12</v>
      </c>
      <c r="O3437" s="93">
        <v>1</v>
      </c>
      <c r="P3437" s="89" t="s">
        <v>101</v>
      </c>
      <c r="Q3437" s="98"/>
    </row>
    <row r="3438" spans="1:17" x14ac:dyDescent="0.35">
      <c r="A3438" t="s">
        <v>1204</v>
      </c>
      <c r="B3438" s="94">
        <v>2014</v>
      </c>
      <c r="C3438" s="94">
        <v>7</v>
      </c>
      <c r="D3438" s="94">
        <v>18</v>
      </c>
      <c r="E3438" s="95" t="s">
        <v>932</v>
      </c>
      <c r="F3438" s="95">
        <v>1</v>
      </c>
      <c r="G3438" s="95"/>
      <c r="H3438" s="95">
        <v>553</v>
      </c>
      <c r="I3438" s="95" t="e">
        <f>#REF!-1000</f>
        <v>#REF!</v>
      </c>
      <c r="J3438" s="95" t="s">
        <v>86</v>
      </c>
      <c r="K3438" s="95">
        <v>57</v>
      </c>
      <c r="L3438" s="96">
        <f t="shared" si="46"/>
        <v>144.78</v>
      </c>
      <c r="M3438" s="95">
        <v>65</v>
      </c>
      <c r="N3438" s="96">
        <f t="shared" si="47"/>
        <v>165.1</v>
      </c>
      <c r="O3438" s="32">
        <v>0</v>
      </c>
      <c r="P3438" s="97" t="s">
        <v>102</v>
      </c>
      <c r="Q3438" s="98"/>
    </row>
    <row r="3439" spans="1:17" x14ac:dyDescent="0.35">
      <c r="A3439" t="s">
        <v>1204</v>
      </c>
      <c r="B3439" s="94">
        <v>2014</v>
      </c>
      <c r="C3439" s="94">
        <v>7</v>
      </c>
      <c r="D3439" s="94">
        <v>19</v>
      </c>
      <c r="E3439" s="95" t="s">
        <v>94</v>
      </c>
      <c r="F3439" s="95">
        <v>1</v>
      </c>
      <c r="G3439" s="95"/>
      <c r="H3439" s="95"/>
      <c r="I3439" s="95"/>
      <c r="J3439" s="95" t="s">
        <v>86</v>
      </c>
      <c r="K3439" s="95">
        <v>63</v>
      </c>
      <c r="L3439" s="96">
        <f t="shared" si="46"/>
        <v>160.02000000000001</v>
      </c>
      <c r="M3439" s="95">
        <v>70</v>
      </c>
      <c r="N3439" s="96">
        <f t="shared" si="47"/>
        <v>177.8</v>
      </c>
      <c r="O3439" s="93">
        <v>1</v>
      </c>
      <c r="P3439" s="89" t="s">
        <v>101</v>
      </c>
      <c r="Q3439" s="98" t="s">
        <v>1378</v>
      </c>
    </row>
    <row r="3440" spans="1:17" x14ac:dyDescent="0.35">
      <c r="A3440" t="s">
        <v>1204</v>
      </c>
      <c r="B3440" s="94">
        <v>2014</v>
      </c>
      <c r="C3440" s="94">
        <v>7</v>
      </c>
      <c r="D3440" s="94">
        <v>19</v>
      </c>
      <c r="E3440" s="95" t="s">
        <v>117</v>
      </c>
      <c r="F3440" s="95">
        <v>1</v>
      </c>
      <c r="G3440" s="95"/>
      <c r="H3440" s="95">
        <v>278</v>
      </c>
      <c r="I3440" s="95">
        <v>186419</v>
      </c>
      <c r="J3440" s="95" t="s">
        <v>86</v>
      </c>
      <c r="K3440" s="95">
        <v>62</v>
      </c>
      <c r="L3440" s="96">
        <f t="shared" si="46"/>
        <v>157.47999999999999</v>
      </c>
      <c r="M3440" s="95">
        <v>69</v>
      </c>
      <c r="N3440" s="96">
        <f t="shared" si="47"/>
        <v>175.26</v>
      </c>
      <c r="O3440" s="32">
        <v>1</v>
      </c>
      <c r="P3440" s="89" t="s">
        <v>100</v>
      </c>
      <c r="Q3440" s="98" t="s">
        <v>1336</v>
      </c>
    </row>
    <row r="3441" spans="1:17" x14ac:dyDescent="0.35">
      <c r="A3441" t="s">
        <v>1204</v>
      </c>
      <c r="B3441" s="94">
        <v>2014</v>
      </c>
      <c r="C3441" s="94">
        <v>7</v>
      </c>
      <c r="D3441" s="94">
        <v>19</v>
      </c>
      <c r="E3441" s="95" t="s">
        <v>94</v>
      </c>
      <c r="F3441" s="95">
        <v>1</v>
      </c>
      <c r="G3441" s="95"/>
      <c r="H3441" s="95"/>
      <c r="I3441" s="95"/>
      <c r="J3441" s="95" t="s">
        <v>86</v>
      </c>
      <c r="K3441" s="95">
        <v>73</v>
      </c>
      <c r="L3441" s="96">
        <f t="shared" si="46"/>
        <v>185.42000000000002</v>
      </c>
      <c r="M3441" s="95">
        <v>81</v>
      </c>
      <c r="N3441" s="96">
        <f t="shared" si="47"/>
        <v>205.74</v>
      </c>
      <c r="O3441" s="93">
        <v>1</v>
      </c>
      <c r="P3441" s="89" t="s">
        <v>101</v>
      </c>
      <c r="Q3441" s="98"/>
    </row>
    <row r="3442" spans="1:17" x14ac:dyDescent="0.35">
      <c r="A3442" t="s">
        <v>1204</v>
      </c>
      <c r="B3442" s="94">
        <v>2014</v>
      </c>
      <c r="C3442" s="94">
        <v>7</v>
      </c>
      <c r="D3442" s="94">
        <v>19</v>
      </c>
      <c r="E3442" s="95" t="s">
        <v>932</v>
      </c>
      <c r="F3442" s="95">
        <v>1</v>
      </c>
      <c r="G3442" s="95"/>
      <c r="H3442" s="95"/>
      <c r="I3442" s="95"/>
      <c r="J3442" s="95" t="s">
        <v>86</v>
      </c>
      <c r="K3442" s="95">
        <v>66</v>
      </c>
      <c r="L3442" s="96">
        <f t="shared" si="46"/>
        <v>167.64000000000001</v>
      </c>
      <c r="M3442" s="95">
        <v>74</v>
      </c>
      <c r="N3442" s="96">
        <f t="shared" si="47"/>
        <v>187.96</v>
      </c>
      <c r="O3442" s="93">
        <v>1</v>
      </c>
      <c r="P3442" s="89" t="s">
        <v>101</v>
      </c>
      <c r="Q3442" s="98"/>
    </row>
    <row r="3443" spans="1:17" x14ac:dyDescent="0.35">
      <c r="A3443" t="s">
        <v>1204</v>
      </c>
      <c r="B3443" s="94">
        <v>2014</v>
      </c>
      <c r="C3443" s="94">
        <v>7</v>
      </c>
      <c r="D3443" s="94">
        <v>19</v>
      </c>
      <c r="E3443" s="95" t="s">
        <v>1171</v>
      </c>
      <c r="F3443" s="95">
        <v>1</v>
      </c>
      <c r="G3443" s="95"/>
      <c r="H3443" s="95"/>
      <c r="I3443" s="95"/>
      <c r="J3443" s="95" t="s">
        <v>87</v>
      </c>
      <c r="K3443" s="95">
        <v>75</v>
      </c>
      <c r="L3443" s="96">
        <f t="shared" si="46"/>
        <v>190.5</v>
      </c>
      <c r="M3443" s="95">
        <v>85</v>
      </c>
      <c r="N3443" s="96">
        <f t="shared" si="47"/>
        <v>215.9</v>
      </c>
      <c r="O3443" s="93">
        <v>1</v>
      </c>
      <c r="P3443" s="89" t="s">
        <v>101</v>
      </c>
      <c r="Q3443" s="98"/>
    </row>
    <row r="3444" spans="1:17" x14ac:dyDescent="0.35">
      <c r="A3444" t="s">
        <v>1204</v>
      </c>
      <c r="B3444" s="94">
        <v>2014</v>
      </c>
      <c r="C3444" s="94">
        <v>7</v>
      </c>
      <c r="D3444" s="94">
        <v>19</v>
      </c>
      <c r="E3444" s="95" t="s">
        <v>1171</v>
      </c>
      <c r="F3444" s="95">
        <v>1</v>
      </c>
      <c r="G3444" s="95"/>
      <c r="H3444" s="95"/>
      <c r="I3444" s="95"/>
      <c r="J3444" s="95" t="s">
        <v>87</v>
      </c>
      <c r="K3444" s="95">
        <v>83</v>
      </c>
      <c r="L3444" s="96">
        <f t="shared" si="46"/>
        <v>210.82</v>
      </c>
      <c r="M3444" s="95">
        <v>93</v>
      </c>
      <c r="N3444" s="96">
        <f t="shared" si="47"/>
        <v>236.22</v>
      </c>
      <c r="O3444" s="93">
        <v>1</v>
      </c>
      <c r="P3444" s="89" t="s">
        <v>101</v>
      </c>
      <c r="Q3444" s="98"/>
    </row>
    <row r="3445" spans="1:17" x14ac:dyDescent="0.35">
      <c r="A3445" t="s">
        <v>1204</v>
      </c>
      <c r="B3445" s="94">
        <v>2014</v>
      </c>
      <c r="C3445" s="94">
        <v>7</v>
      </c>
      <c r="D3445" s="94">
        <v>19</v>
      </c>
      <c r="E3445" s="95" t="s">
        <v>932</v>
      </c>
      <c r="F3445" s="95">
        <v>1</v>
      </c>
      <c r="G3445" s="95"/>
      <c r="H3445" s="95">
        <v>557</v>
      </c>
      <c r="I3445" s="95">
        <v>186503</v>
      </c>
      <c r="J3445" s="95" t="s">
        <v>87</v>
      </c>
      <c r="K3445" s="37">
        <v>80</v>
      </c>
      <c r="L3445" s="32">
        <f t="shared" si="46"/>
        <v>203.2</v>
      </c>
      <c r="M3445" s="37">
        <v>90</v>
      </c>
      <c r="N3445" s="32">
        <f t="shared" si="47"/>
        <v>228.6</v>
      </c>
      <c r="O3445" s="32">
        <v>0</v>
      </c>
      <c r="P3445" s="97" t="s">
        <v>102</v>
      </c>
      <c r="Q3445" s="98"/>
    </row>
    <row r="3446" spans="1:17" x14ac:dyDescent="0.35">
      <c r="A3446" t="s">
        <v>1204</v>
      </c>
      <c r="B3446" s="94">
        <v>2014</v>
      </c>
      <c r="C3446" s="94">
        <v>7</v>
      </c>
      <c r="D3446" s="94">
        <v>20</v>
      </c>
      <c r="E3446" s="95" t="s">
        <v>117</v>
      </c>
      <c r="F3446" s="95">
        <v>1</v>
      </c>
      <c r="G3446" s="95"/>
      <c r="H3446" s="95"/>
      <c r="I3446" s="95"/>
      <c r="J3446" s="95" t="s">
        <v>86</v>
      </c>
      <c r="K3446" s="95">
        <v>61</v>
      </c>
      <c r="L3446" s="96">
        <f t="shared" si="46"/>
        <v>154.94</v>
      </c>
      <c r="M3446" s="95">
        <v>72</v>
      </c>
      <c r="N3446" s="96">
        <f t="shared" si="47"/>
        <v>182.88</v>
      </c>
      <c r="O3446" s="93">
        <v>1</v>
      </c>
      <c r="P3446" s="89" t="s">
        <v>101</v>
      </c>
      <c r="Q3446" s="98"/>
    </row>
    <row r="3447" spans="1:17" x14ac:dyDescent="0.35">
      <c r="A3447" t="s">
        <v>1204</v>
      </c>
      <c r="B3447" s="94">
        <v>2014</v>
      </c>
      <c r="C3447" s="94">
        <v>7</v>
      </c>
      <c r="D3447" s="94">
        <v>20</v>
      </c>
      <c r="E3447" s="95" t="s">
        <v>117</v>
      </c>
      <c r="F3447" s="95">
        <v>1</v>
      </c>
      <c r="G3447" s="95"/>
      <c r="H3447" s="95"/>
      <c r="I3447" s="95"/>
      <c r="J3447" s="95" t="s">
        <v>87</v>
      </c>
      <c r="K3447" s="95">
        <v>76</v>
      </c>
      <c r="L3447" s="96">
        <f t="shared" si="46"/>
        <v>193.04</v>
      </c>
      <c r="M3447" s="95">
        <v>84</v>
      </c>
      <c r="N3447" s="96">
        <f t="shared" si="47"/>
        <v>213.36</v>
      </c>
      <c r="O3447" s="32">
        <v>1</v>
      </c>
      <c r="P3447" s="89" t="s">
        <v>100</v>
      </c>
      <c r="Q3447" s="98"/>
    </row>
    <row r="3448" spans="1:17" x14ac:dyDescent="0.35">
      <c r="A3448" t="s">
        <v>1204</v>
      </c>
      <c r="B3448" s="94">
        <v>2014</v>
      </c>
      <c r="C3448" s="94">
        <v>7</v>
      </c>
      <c r="D3448" s="94">
        <v>20</v>
      </c>
      <c r="E3448" s="95" t="s">
        <v>117</v>
      </c>
      <c r="F3448" s="95">
        <v>1</v>
      </c>
      <c r="G3448" s="95"/>
      <c r="H3448" s="95"/>
      <c r="I3448" s="95"/>
      <c r="J3448" s="95" t="s">
        <v>86</v>
      </c>
      <c r="K3448" s="95">
        <v>63</v>
      </c>
      <c r="L3448" s="96">
        <f t="shared" si="46"/>
        <v>160.02000000000001</v>
      </c>
      <c r="M3448" s="95">
        <v>71</v>
      </c>
      <c r="N3448" s="96">
        <f t="shared" si="47"/>
        <v>180.34</v>
      </c>
      <c r="O3448" s="93">
        <v>1</v>
      </c>
      <c r="P3448" s="89" t="s">
        <v>101</v>
      </c>
      <c r="Q3448" s="98"/>
    </row>
    <row r="3449" spans="1:17" x14ac:dyDescent="0.35">
      <c r="A3449" t="s">
        <v>1204</v>
      </c>
      <c r="B3449" s="94">
        <v>2014</v>
      </c>
      <c r="C3449" s="94">
        <v>7</v>
      </c>
      <c r="D3449" s="94">
        <v>20</v>
      </c>
      <c r="E3449" s="95" t="s">
        <v>94</v>
      </c>
      <c r="F3449" s="95">
        <v>1</v>
      </c>
      <c r="G3449" s="95"/>
      <c r="H3449" s="95">
        <v>294</v>
      </c>
      <c r="I3449" s="95">
        <v>186505</v>
      </c>
      <c r="J3449" s="95" t="s">
        <v>86</v>
      </c>
      <c r="K3449" s="95">
        <v>61</v>
      </c>
      <c r="L3449" s="96">
        <f t="shared" si="46"/>
        <v>154.94</v>
      </c>
      <c r="M3449" s="95">
        <v>67</v>
      </c>
      <c r="N3449" s="96">
        <f t="shared" si="47"/>
        <v>170.18</v>
      </c>
      <c r="O3449" s="32">
        <v>1</v>
      </c>
      <c r="P3449" s="89" t="s">
        <v>100</v>
      </c>
      <c r="Q3449" s="98" t="s">
        <v>1336</v>
      </c>
    </row>
    <row r="3450" spans="1:17" x14ac:dyDescent="0.35">
      <c r="A3450" t="s">
        <v>1204</v>
      </c>
      <c r="B3450" s="94">
        <v>2014</v>
      </c>
      <c r="C3450" s="94">
        <v>7</v>
      </c>
      <c r="D3450" s="94">
        <v>20</v>
      </c>
      <c r="E3450" s="95" t="s">
        <v>94</v>
      </c>
      <c r="F3450" s="95">
        <v>1</v>
      </c>
      <c r="G3450" s="95"/>
      <c r="H3450" s="95"/>
      <c r="I3450" s="95"/>
      <c r="J3450" s="95" t="s">
        <v>86</v>
      </c>
      <c r="K3450" s="95">
        <v>70</v>
      </c>
      <c r="L3450" s="96">
        <f t="shared" si="46"/>
        <v>177.8</v>
      </c>
      <c r="M3450" s="95">
        <v>78</v>
      </c>
      <c r="N3450" s="96">
        <f t="shared" si="47"/>
        <v>198.12</v>
      </c>
      <c r="O3450" s="93">
        <v>1</v>
      </c>
      <c r="P3450" s="89" t="s">
        <v>101</v>
      </c>
      <c r="Q3450" s="98"/>
    </row>
    <row r="3451" spans="1:17" x14ac:dyDescent="0.35">
      <c r="A3451" t="s">
        <v>1204</v>
      </c>
      <c r="B3451" s="94">
        <v>2014</v>
      </c>
      <c r="C3451" s="94">
        <v>7</v>
      </c>
      <c r="D3451" s="94">
        <v>20</v>
      </c>
      <c r="E3451" s="95" t="s">
        <v>1335</v>
      </c>
      <c r="F3451" s="95">
        <v>1</v>
      </c>
      <c r="G3451" s="95"/>
      <c r="H3451" s="95"/>
      <c r="I3451" s="95"/>
      <c r="J3451" s="95" t="s">
        <v>87</v>
      </c>
      <c r="K3451" s="95">
        <v>89</v>
      </c>
      <c r="L3451" s="96">
        <f t="shared" si="46"/>
        <v>226.06</v>
      </c>
      <c r="M3451" s="95">
        <v>99</v>
      </c>
      <c r="N3451" s="96">
        <f t="shared" si="47"/>
        <v>251.46</v>
      </c>
      <c r="O3451" s="93">
        <v>1</v>
      </c>
      <c r="P3451" s="89" t="s">
        <v>101</v>
      </c>
      <c r="Q3451" s="98"/>
    </row>
    <row r="3452" spans="1:17" x14ac:dyDescent="0.35">
      <c r="A3452" t="s">
        <v>1204</v>
      </c>
      <c r="B3452" s="94">
        <v>2014</v>
      </c>
      <c r="C3452" s="94">
        <v>7</v>
      </c>
      <c r="D3452" s="94">
        <v>20</v>
      </c>
      <c r="E3452" s="116" t="s">
        <v>932</v>
      </c>
      <c r="F3452" s="95">
        <v>1</v>
      </c>
      <c r="G3452" s="116"/>
      <c r="H3452" s="95"/>
      <c r="I3452" s="95"/>
      <c r="J3452" s="95" t="s">
        <v>86</v>
      </c>
      <c r="K3452" s="95">
        <v>63</v>
      </c>
      <c r="L3452" s="96">
        <f t="shared" si="46"/>
        <v>160.02000000000001</v>
      </c>
      <c r="M3452" s="95">
        <v>72</v>
      </c>
      <c r="N3452" s="96">
        <f t="shared" si="47"/>
        <v>182.88</v>
      </c>
      <c r="O3452" s="93">
        <v>1</v>
      </c>
      <c r="P3452" s="89" t="s">
        <v>101</v>
      </c>
      <c r="Q3452" s="98"/>
    </row>
    <row r="3453" spans="1:17" x14ac:dyDescent="0.35">
      <c r="A3453" t="s">
        <v>1204</v>
      </c>
      <c r="B3453" s="94">
        <v>2014</v>
      </c>
      <c r="C3453" s="94">
        <v>7</v>
      </c>
      <c r="D3453" s="94">
        <v>20</v>
      </c>
      <c r="E3453" s="116" t="s">
        <v>932</v>
      </c>
      <c r="F3453" s="95">
        <v>1</v>
      </c>
      <c r="G3453" s="116"/>
      <c r="H3453" s="95"/>
      <c r="I3453" s="95"/>
      <c r="J3453" s="95" t="s">
        <v>86</v>
      </c>
      <c r="K3453" s="95">
        <v>66</v>
      </c>
      <c r="L3453" s="96">
        <f t="shared" si="46"/>
        <v>167.64000000000001</v>
      </c>
      <c r="M3453" s="95">
        <v>73</v>
      </c>
      <c r="N3453" s="96">
        <f t="shared" si="47"/>
        <v>185.42000000000002</v>
      </c>
      <c r="O3453" s="93">
        <v>1</v>
      </c>
      <c r="P3453" s="89" t="s">
        <v>101</v>
      </c>
      <c r="Q3453" s="98"/>
    </row>
    <row r="3454" spans="1:17" x14ac:dyDescent="0.35">
      <c r="A3454" t="s">
        <v>1204</v>
      </c>
      <c r="B3454" s="94">
        <v>2014</v>
      </c>
      <c r="C3454" s="94">
        <v>7</v>
      </c>
      <c r="D3454" s="94">
        <v>20</v>
      </c>
      <c r="E3454" s="95" t="s">
        <v>1171</v>
      </c>
      <c r="F3454" s="95">
        <v>1</v>
      </c>
      <c r="G3454" s="95"/>
      <c r="H3454" s="95">
        <v>662</v>
      </c>
      <c r="I3454" s="95">
        <v>187170</v>
      </c>
      <c r="J3454" s="95" t="s">
        <v>86</v>
      </c>
      <c r="K3454" s="95">
        <v>69</v>
      </c>
      <c r="L3454" s="96">
        <f t="shared" si="46"/>
        <v>175.26</v>
      </c>
      <c r="M3454" s="95">
        <v>77</v>
      </c>
      <c r="N3454" s="96">
        <f t="shared" si="47"/>
        <v>195.58</v>
      </c>
      <c r="O3454" s="93">
        <v>1</v>
      </c>
      <c r="P3454" s="89" t="s">
        <v>101</v>
      </c>
      <c r="Q3454" s="98"/>
    </row>
    <row r="3455" spans="1:17" x14ac:dyDescent="0.35">
      <c r="A3455" t="s">
        <v>1204</v>
      </c>
      <c r="B3455" s="94">
        <v>2014</v>
      </c>
      <c r="C3455" s="94">
        <v>7</v>
      </c>
      <c r="D3455" s="94">
        <v>20</v>
      </c>
      <c r="E3455" s="95" t="s">
        <v>932</v>
      </c>
      <c r="F3455" s="95">
        <v>1</v>
      </c>
      <c r="G3455" s="95"/>
      <c r="H3455" s="95"/>
      <c r="I3455" s="95"/>
      <c r="J3455" s="95" t="s">
        <v>87</v>
      </c>
      <c r="K3455" s="95">
        <v>70</v>
      </c>
      <c r="L3455" s="96">
        <f t="shared" si="46"/>
        <v>177.8</v>
      </c>
      <c r="M3455" s="95">
        <v>79</v>
      </c>
      <c r="N3455" s="96">
        <f t="shared" si="47"/>
        <v>200.66</v>
      </c>
      <c r="O3455" s="93">
        <v>1</v>
      </c>
      <c r="P3455" s="89" t="s">
        <v>101</v>
      </c>
      <c r="Q3455" s="98"/>
    </row>
    <row r="3456" spans="1:17" x14ac:dyDescent="0.35">
      <c r="A3456" t="s">
        <v>1204</v>
      </c>
      <c r="B3456" s="94">
        <v>2014</v>
      </c>
      <c r="C3456" s="94">
        <v>7</v>
      </c>
      <c r="D3456" s="94">
        <v>20</v>
      </c>
      <c r="E3456" s="95" t="s">
        <v>1263</v>
      </c>
      <c r="F3456" s="95">
        <v>1</v>
      </c>
      <c r="G3456" s="95"/>
      <c r="H3456" s="95"/>
      <c r="I3456" s="95"/>
      <c r="J3456" s="95" t="s">
        <v>86</v>
      </c>
      <c r="K3456" s="95">
        <v>70</v>
      </c>
      <c r="L3456" s="96">
        <f t="shared" ref="L3456:L3519" si="48">K3456*2.54</f>
        <v>177.8</v>
      </c>
      <c r="M3456" s="95">
        <v>78</v>
      </c>
      <c r="N3456" s="96">
        <f t="shared" ref="N3456:N3519" si="49">M3456*2.54</f>
        <v>198.12</v>
      </c>
      <c r="O3456" s="93">
        <v>1</v>
      </c>
      <c r="P3456" s="89" t="s">
        <v>101</v>
      </c>
      <c r="Q3456" s="98"/>
    </row>
    <row r="3457" spans="1:17" x14ac:dyDescent="0.35">
      <c r="A3457" t="s">
        <v>1204</v>
      </c>
      <c r="B3457" s="94">
        <v>2014</v>
      </c>
      <c r="C3457" s="94">
        <v>7</v>
      </c>
      <c r="D3457" s="94">
        <v>20</v>
      </c>
      <c r="E3457" s="95" t="s">
        <v>1263</v>
      </c>
      <c r="F3457" s="95">
        <v>1</v>
      </c>
      <c r="G3457" s="95"/>
      <c r="H3457" s="95"/>
      <c r="I3457" s="95"/>
      <c r="J3457" s="95" t="s">
        <v>87</v>
      </c>
      <c r="K3457" s="95">
        <v>81</v>
      </c>
      <c r="L3457" s="96">
        <f t="shared" si="48"/>
        <v>205.74</v>
      </c>
      <c r="M3457" s="95">
        <v>92</v>
      </c>
      <c r="N3457" s="96">
        <f t="shared" si="49"/>
        <v>233.68</v>
      </c>
      <c r="O3457" s="96">
        <v>1</v>
      </c>
      <c r="P3457" s="89" t="s">
        <v>107</v>
      </c>
      <c r="Q3457" s="98"/>
    </row>
    <row r="3458" spans="1:17" x14ac:dyDescent="0.35">
      <c r="A3458" t="s">
        <v>1204</v>
      </c>
      <c r="B3458" s="94">
        <v>2014</v>
      </c>
      <c r="C3458" s="94">
        <v>7</v>
      </c>
      <c r="D3458" s="94">
        <v>20</v>
      </c>
      <c r="E3458" s="95" t="s">
        <v>1263</v>
      </c>
      <c r="F3458" s="95">
        <v>1</v>
      </c>
      <c r="G3458" s="95" t="s">
        <v>179</v>
      </c>
      <c r="H3458" s="95">
        <v>199</v>
      </c>
      <c r="I3458" s="95"/>
      <c r="J3458" s="95" t="s">
        <v>86</v>
      </c>
      <c r="K3458" s="95">
        <v>63</v>
      </c>
      <c r="L3458" s="96">
        <f t="shared" si="48"/>
        <v>160.02000000000001</v>
      </c>
      <c r="M3458" s="95">
        <v>71</v>
      </c>
      <c r="N3458" s="96">
        <f t="shared" si="49"/>
        <v>180.34</v>
      </c>
      <c r="O3458" s="93">
        <v>1</v>
      </c>
      <c r="P3458" s="89" t="s">
        <v>101</v>
      </c>
      <c r="Q3458" s="98"/>
    </row>
    <row r="3459" spans="1:17" x14ac:dyDescent="0.35">
      <c r="A3459" t="s">
        <v>1204</v>
      </c>
      <c r="B3459" s="94">
        <v>2014</v>
      </c>
      <c r="C3459" s="94">
        <v>7</v>
      </c>
      <c r="D3459" s="94">
        <v>20</v>
      </c>
      <c r="E3459" s="95" t="s">
        <v>1335</v>
      </c>
      <c r="F3459" s="95">
        <v>1</v>
      </c>
      <c r="G3459" s="95"/>
      <c r="H3459" s="95">
        <v>279</v>
      </c>
      <c r="I3459" s="95" t="e">
        <f>#REF!-1000</f>
        <v>#REF!</v>
      </c>
      <c r="J3459" s="95" t="s">
        <v>90</v>
      </c>
      <c r="K3459" s="95">
        <v>33.5</v>
      </c>
      <c r="L3459" s="96">
        <f t="shared" si="48"/>
        <v>85.09</v>
      </c>
      <c r="M3459" s="95">
        <v>39.5</v>
      </c>
      <c r="N3459" s="96">
        <f t="shared" si="49"/>
        <v>100.33</v>
      </c>
      <c r="O3459" s="32">
        <v>0</v>
      </c>
      <c r="P3459" s="97" t="s">
        <v>102</v>
      </c>
      <c r="Q3459" s="98"/>
    </row>
    <row r="3460" spans="1:17" x14ac:dyDescent="0.35">
      <c r="A3460" t="s">
        <v>1204</v>
      </c>
      <c r="B3460" s="94">
        <v>2014</v>
      </c>
      <c r="C3460" s="94">
        <v>7</v>
      </c>
      <c r="D3460" s="94">
        <v>20</v>
      </c>
      <c r="E3460" s="95" t="s">
        <v>1263</v>
      </c>
      <c r="F3460" s="95">
        <v>1</v>
      </c>
      <c r="G3460" s="95"/>
      <c r="H3460" s="95">
        <v>37345</v>
      </c>
      <c r="I3460" s="95">
        <v>187208</v>
      </c>
      <c r="J3460" s="95" t="s">
        <v>87</v>
      </c>
      <c r="K3460" s="95">
        <v>61</v>
      </c>
      <c r="L3460" s="96">
        <f t="shared" si="48"/>
        <v>154.94</v>
      </c>
      <c r="M3460" s="95">
        <v>68</v>
      </c>
      <c r="N3460" s="96">
        <f t="shared" si="49"/>
        <v>172.72</v>
      </c>
      <c r="O3460" s="32">
        <v>0</v>
      </c>
      <c r="P3460" s="97" t="s">
        <v>102</v>
      </c>
      <c r="Q3460" s="98"/>
    </row>
    <row r="3461" spans="1:17" x14ac:dyDescent="0.35">
      <c r="A3461" t="s">
        <v>1204</v>
      </c>
      <c r="B3461" s="110">
        <v>2014</v>
      </c>
      <c r="C3461" s="110">
        <v>7</v>
      </c>
      <c r="D3461" s="110">
        <v>20</v>
      </c>
      <c r="E3461" s="101" t="s">
        <v>1263</v>
      </c>
      <c r="F3461" s="101">
        <v>1</v>
      </c>
      <c r="G3461" s="101" t="s">
        <v>1362</v>
      </c>
      <c r="H3461" s="101">
        <v>464</v>
      </c>
      <c r="I3461" s="101"/>
      <c r="J3461" s="101" t="s">
        <v>1332</v>
      </c>
      <c r="K3461" s="101">
        <v>58</v>
      </c>
      <c r="L3461" s="111">
        <f t="shared" si="48"/>
        <v>147.32</v>
      </c>
      <c r="M3461" s="101">
        <v>64</v>
      </c>
      <c r="N3461" s="111">
        <f t="shared" si="49"/>
        <v>162.56</v>
      </c>
      <c r="O3461" s="32">
        <v>0</v>
      </c>
      <c r="P3461" s="97" t="s">
        <v>102</v>
      </c>
      <c r="Q3461" s="112"/>
    </row>
    <row r="3462" spans="1:17" x14ac:dyDescent="0.35">
      <c r="A3462" t="s">
        <v>1204</v>
      </c>
      <c r="B3462" s="94">
        <v>2014</v>
      </c>
      <c r="C3462" s="94">
        <v>7</v>
      </c>
      <c r="D3462" s="94">
        <v>20</v>
      </c>
      <c r="E3462" s="95" t="s">
        <v>1263</v>
      </c>
      <c r="F3462" s="95">
        <v>1</v>
      </c>
      <c r="G3462" s="95" t="s">
        <v>1208</v>
      </c>
      <c r="H3462" s="95">
        <v>2290</v>
      </c>
      <c r="I3462" s="95"/>
      <c r="J3462" s="95" t="s">
        <v>1332</v>
      </c>
      <c r="K3462" s="95">
        <v>69</v>
      </c>
      <c r="L3462" s="96">
        <f t="shared" si="48"/>
        <v>175.26</v>
      </c>
      <c r="M3462" s="95">
        <v>76</v>
      </c>
      <c r="N3462" s="96">
        <f t="shared" si="49"/>
        <v>193.04</v>
      </c>
      <c r="O3462" s="32">
        <v>0</v>
      </c>
      <c r="P3462" s="97" t="s">
        <v>102</v>
      </c>
      <c r="Q3462" s="98" t="s">
        <v>1352</v>
      </c>
    </row>
    <row r="3463" spans="1:17" x14ac:dyDescent="0.35">
      <c r="A3463" t="s">
        <v>1204</v>
      </c>
      <c r="B3463" s="94">
        <v>2014</v>
      </c>
      <c r="C3463" s="94">
        <v>7</v>
      </c>
      <c r="D3463" s="94">
        <v>20</v>
      </c>
      <c r="E3463" s="95" t="s">
        <v>1263</v>
      </c>
      <c r="F3463" s="95">
        <v>1</v>
      </c>
      <c r="G3463" s="95"/>
      <c r="H3463" s="95"/>
      <c r="I3463" s="95"/>
      <c r="J3463" s="95" t="s">
        <v>86</v>
      </c>
      <c r="K3463" s="95">
        <v>66</v>
      </c>
      <c r="L3463" s="96">
        <f t="shared" si="48"/>
        <v>167.64000000000001</v>
      </c>
      <c r="M3463" s="95">
        <v>73</v>
      </c>
      <c r="N3463" s="96">
        <f t="shared" si="49"/>
        <v>185.42000000000002</v>
      </c>
      <c r="O3463" s="32">
        <v>0</v>
      </c>
      <c r="P3463" s="97" t="s">
        <v>102</v>
      </c>
      <c r="Q3463" s="98"/>
    </row>
    <row r="3464" spans="1:17" x14ac:dyDescent="0.35">
      <c r="A3464" t="s">
        <v>1204</v>
      </c>
      <c r="B3464" s="94">
        <v>2014</v>
      </c>
      <c r="C3464" s="94">
        <v>7</v>
      </c>
      <c r="D3464" s="94">
        <v>20</v>
      </c>
      <c r="E3464" s="95" t="s">
        <v>932</v>
      </c>
      <c r="F3464" s="95">
        <v>1</v>
      </c>
      <c r="G3464" s="95"/>
      <c r="H3464" s="95">
        <v>66</v>
      </c>
      <c r="I3464" s="95">
        <v>186334</v>
      </c>
      <c r="J3464" s="106" t="s">
        <v>87</v>
      </c>
      <c r="K3464" s="95">
        <v>72</v>
      </c>
      <c r="L3464" s="96">
        <f t="shared" si="48"/>
        <v>182.88</v>
      </c>
      <c r="M3464" s="95">
        <v>82</v>
      </c>
      <c r="N3464" s="96">
        <f t="shared" si="49"/>
        <v>208.28</v>
      </c>
      <c r="O3464" s="96">
        <v>0</v>
      </c>
      <c r="P3464" s="97" t="s">
        <v>102</v>
      </c>
      <c r="Q3464" s="98" t="s">
        <v>562</v>
      </c>
    </row>
    <row r="3465" spans="1:17" x14ac:dyDescent="0.35">
      <c r="A3465" t="s">
        <v>1204</v>
      </c>
      <c r="B3465" s="94">
        <v>2014</v>
      </c>
      <c r="C3465" s="94">
        <v>7</v>
      </c>
      <c r="D3465" s="94">
        <v>21</v>
      </c>
      <c r="E3465" s="95" t="s">
        <v>1335</v>
      </c>
      <c r="F3465" s="95">
        <v>1</v>
      </c>
      <c r="G3465" s="95"/>
      <c r="H3465" s="95">
        <v>804</v>
      </c>
      <c r="I3465" s="95" t="e">
        <f>#REF!-1000</f>
        <v>#REF!</v>
      </c>
      <c r="J3465" s="95" t="s">
        <v>86</v>
      </c>
      <c r="K3465" s="95">
        <v>63</v>
      </c>
      <c r="L3465" s="96">
        <f t="shared" si="48"/>
        <v>160.02000000000001</v>
      </c>
      <c r="M3465" s="95">
        <v>71</v>
      </c>
      <c r="N3465" s="96">
        <f t="shared" si="49"/>
        <v>180.34</v>
      </c>
      <c r="O3465" s="93">
        <v>1</v>
      </c>
      <c r="P3465" s="89" t="s">
        <v>101</v>
      </c>
      <c r="Q3465" s="98" t="s">
        <v>562</v>
      </c>
    </row>
    <row r="3466" spans="1:17" x14ac:dyDescent="0.35">
      <c r="A3466" t="s">
        <v>1204</v>
      </c>
      <c r="B3466" s="94">
        <v>2014</v>
      </c>
      <c r="C3466" s="94">
        <v>7</v>
      </c>
      <c r="D3466" s="94">
        <v>21</v>
      </c>
      <c r="E3466" s="95" t="s">
        <v>1171</v>
      </c>
      <c r="F3466" s="95">
        <v>1</v>
      </c>
      <c r="G3466" s="95"/>
      <c r="H3466" s="95"/>
      <c r="I3466" s="95"/>
      <c r="J3466" s="95" t="s">
        <v>87</v>
      </c>
      <c r="K3466" s="95">
        <v>68</v>
      </c>
      <c r="L3466" s="96">
        <f t="shared" si="48"/>
        <v>172.72</v>
      </c>
      <c r="M3466" s="95">
        <v>74</v>
      </c>
      <c r="N3466" s="96">
        <f t="shared" si="49"/>
        <v>187.96</v>
      </c>
      <c r="O3466" s="93">
        <v>1</v>
      </c>
      <c r="P3466" s="89" t="s">
        <v>101</v>
      </c>
      <c r="Q3466" s="98"/>
    </row>
    <row r="3467" spans="1:17" x14ac:dyDescent="0.35">
      <c r="A3467" t="s">
        <v>1204</v>
      </c>
      <c r="B3467" s="94">
        <v>2014</v>
      </c>
      <c r="C3467" s="94">
        <v>7</v>
      </c>
      <c r="D3467" s="94">
        <v>21</v>
      </c>
      <c r="E3467" s="95" t="s">
        <v>1171</v>
      </c>
      <c r="F3467" s="95">
        <v>1</v>
      </c>
      <c r="G3467" s="95"/>
      <c r="H3467" s="95"/>
      <c r="I3467" s="95"/>
      <c r="J3467" s="95" t="s">
        <v>87</v>
      </c>
      <c r="K3467" s="95">
        <v>72</v>
      </c>
      <c r="L3467" s="96">
        <f t="shared" si="48"/>
        <v>182.88</v>
      </c>
      <c r="M3467" s="95">
        <v>79</v>
      </c>
      <c r="N3467" s="96">
        <f t="shared" si="49"/>
        <v>200.66</v>
      </c>
      <c r="O3467" s="93">
        <v>1</v>
      </c>
      <c r="P3467" s="89" t="s">
        <v>101</v>
      </c>
      <c r="Q3467" s="98"/>
    </row>
    <row r="3468" spans="1:17" x14ac:dyDescent="0.35">
      <c r="A3468" t="s">
        <v>1204</v>
      </c>
      <c r="B3468" s="88">
        <v>2014</v>
      </c>
      <c r="C3468" s="88">
        <v>7</v>
      </c>
      <c r="D3468" s="88">
        <v>21</v>
      </c>
      <c r="E3468" s="37" t="s">
        <v>1263</v>
      </c>
      <c r="F3468" s="37">
        <v>1</v>
      </c>
      <c r="G3468" s="37"/>
      <c r="H3468" s="37"/>
      <c r="I3468" s="37"/>
      <c r="J3468" s="37" t="s">
        <v>86</v>
      </c>
      <c r="K3468" s="37">
        <v>65</v>
      </c>
      <c r="L3468" s="32">
        <f t="shared" si="48"/>
        <v>165.1</v>
      </c>
      <c r="M3468" s="37">
        <v>73</v>
      </c>
      <c r="N3468" s="32">
        <f t="shared" si="49"/>
        <v>185.42000000000002</v>
      </c>
      <c r="O3468" s="93">
        <v>1</v>
      </c>
      <c r="P3468" s="89" t="s">
        <v>101</v>
      </c>
      <c r="Q3468" s="90"/>
    </row>
    <row r="3469" spans="1:17" x14ac:dyDescent="0.35">
      <c r="A3469" t="s">
        <v>1204</v>
      </c>
      <c r="B3469" s="88">
        <v>2014</v>
      </c>
      <c r="C3469" s="88">
        <v>7</v>
      </c>
      <c r="D3469" s="88">
        <v>21</v>
      </c>
      <c r="E3469" s="37" t="s">
        <v>1263</v>
      </c>
      <c r="F3469" s="37">
        <v>1</v>
      </c>
      <c r="G3469" s="37"/>
      <c r="H3469" s="37"/>
      <c r="I3469" s="37"/>
      <c r="J3469" s="37" t="s">
        <v>86</v>
      </c>
      <c r="K3469" s="37">
        <v>64</v>
      </c>
      <c r="L3469" s="32">
        <f t="shared" si="48"/>
        <v>162.56</v>
      </c>
      <c r="M3469" s="37">
        <v>70</v>
      </c>
      <c r="N3469" s="32">
        <f t="shared" si="49"/>
        <v>177.8</v>
      </c>
      <c r="O3469" s="93">
        <v>1</v>
      </c>
      <c r="P3469" s="89" t="s">
        <v>101</v>
      </c>
      <c r="Q3469" s="90"/>
    </row>
    <row r="3470" spans="1:17" x14ac:dyDescent="0.35">
      <c r="A3470" t="s">
        <v>1204</v>
      </c>
      <c r="B3470" s="88">
        <v>2014</v>
      </c>
      <c r="C3470" s="88">
        <v>7</v>
      </c>
      <c r="D3470" s="88">
        <v>21</v>
      </c>
      <c r="E3470" s="37" t="s">
        <v>1263</v>
      </c>
      <c r="F3470" s="37">
        <v>1</v>
      </c>
      <c r="G3470" s="37"/>
      <c r="H3470" s="37"/>
      <c r="I3470" s="37"/>
      <c r="J3470" s="37" t="s">
        <v>87</v>
      </c>
      <c r="K3470" s="37">
        <v>71</v>
      </c>
      <c r="L3470" s="32">
        <f t="shared" si="48"/>
        <v>180.34</v>
      </c>
      <c r="M3470" s="37">
        <v>79</v>
      </c>
      <c r="N3470" s="32">
        <f t="shared" si="49"/>
        <v>200.66</v>
      </c>
      <c r="O3470" s="93">
        <v>1</v>
      </c>
      <c r="P3470" s="89" t="s">
        <v>101</v>
      </c>
      <c r="Q3470" s="90"/>
    </row>
    <row r="3471" spans="1:17" x14ac:dyDescent="0.35">
      <c r="A3471" t="s">
        <v>1204</v>
      </c>
      <c r="B3471" s="88">
        <v>2014</v>
      </c>
      <c r="C3471" s="88">
        <v>7</v>
      </c>
      <c r="D3471" s="88">
        <v>21</v>
      </c>
      <c r="E3471" s="37" t="s">
        <v>1263</v>
      </c>
      <c r="F3471" s="37">
        <v>1</v>
      </c>
      <c r="G3471" s="37" t="s">
        <v>108</v>
      </c>
      <c r="H3471" s="37">
        <v>774</v>
      </c>
      <c r="I3471" s="37"/>
      <c r="J3471" s="37" t="s">
        <v>86</v>
      </c>
      <c r="K3471" s="37">
        <v>66</v>
      </c>
      <c r="L3471" s="32">
        <f t="shared" si="48"/>
        <v>167.64000000000001</v>
      </c>
      <c r="M3471" s="37">
        <v>75</v>
      </c>
      <c r="N3471" s="32">
        <f t="shared" si="49"/>
        <v>190.5</v>
      </c>
      <c r="O3471" s="93">
        <v>1</v>
      </c>
      <c r="P3471" s="89" t="s">
        <v>101</v>
      </c>
      <c r="Q3471" s="90"/>
    </row>
    <row r="3472" spans="1:17" x14ac:dyDescent="0.35">
      <c r="A3472" t="s">
        <v>1204</v>
      </c>
      <c r="B3472" s="94">
        <v>2014</v>
      </c>
      <c r="C3472" s="94">
        <v>7</v>
      </c>
      <c r="D3472" s="94">
        <v>21</v>
      </c>
      <c r="E3472" s="95" t="s">
        <v>1171</v>
      </c>
      <c r="F3472" s="95">
        <v>1</v>
      </c>
      <c r="G3472" s="95"/>
      <c r="H3472" s="95">
        <v>820</v>
      </c>
      <c r="I3472" s="95" t="e">
        <f>#REF!-1000</f>
        <v>#REF!</v>
      </c>
      <c r="J3472" s="95" t="s">
        <v>86</v>
      </c>
      <c r="K3472" s="95">
        <v>59</v>
      </c>
      <c r="L3472" s="96">
        <f t="shared" si="48"/>
        <v>149.86000000000001</v>
      </c>
      <c r="M3472" s="95">
        <v>67</v>
      </c>
      <c r="N3472" s="96">
        <f t="shared" si="49"/>
        <v>170.18</v>
      </c>
      <c r="O3472" s="32">
        <v>0</v>
      </c>
      <c r="P3472" s="97" t="s">
        <v>102</v>
      </c>
      <c r="Q3472" s="98"/>
    </row>
    <row r="3473" spans="1:17" x14ac:dyDescent="0.35">
      <c r="A3473" t="s">
        <v>1204</v>
      </c>
      <c r="B3473" s="88">
        <v>2014</v>
      </c>
      <c r="C3473" s="88">
        <v>7</v>
      </c>
      <c r="D3473" s="88">
        <v>21</v>
      </c>
      <c r="E3473" s="37" t="s">
        <v>123</v>
      </c>
      <c r="F3473" s="37">
        <v>1</v>
      </c>
      <c r="G3473" s="37" t="s">
        <v>1228</v>
      </c>
      <c r="H3473" s="37">
        <v>821</v>
      </c>
      <c r="I3473" s="37" t="s">
        <v>1379</v>
      </c>
      <c r="J3473" s="106" t="s">
        <v>87</v>
      </c>
      <c r="K3473" s="37">
        <v>76</v>
      </c>
      <c r="L3473" s="32">
        <f t="shared" si="48"/>
        <v>193.04</v>
      </c>
      <c r="M3473" s="37">
        <v>83</v>
      </c>
      <c r="N3473" s="32">
        <f t="shared" si="49"/>
        <v>210.82</v>
      </c>
      <c r="O3473" s="96">
        <v>0</v>
      </c>
      <c r="P3473" s="97" t="s">
        <v>102</v>
      </c>
      <c r="Q3473" s="90" t="s">
        <v>1380</v>
      </c>
    </row>
    <row r="3474" spans="1:17" x14ac:dyDescent="0.35">
      <c r="A3474" t="s">
        <v>1204</v>
      </c>
      <c r="B3474" s="94">
        <v>2014</v>
      </c>
      <c r="C3474" s="94">
        <v>7</v>
      </c>
      <c r="D3474" s="94">
        <v>22</v>
      </c>
      <c r="E3474" s="95" t="s">
        <v>94</v>
      </c>
      <c r="F3474" s="95">
        <v>1</v>
      </c>
      <c r="G3474" s="95" t="s">
        <v>1208</v>
      </c>
      <c r="H3474" s="95">
        <v>2024</v>
      </c>
      <c r="I3474" s="95"/>
      <c r="J3474" s="95" t="s">
        <v>86</v>
      </c>
      <c r="K3474" s="95">
        <v>60</v>
      </c>
      <c r="L3474" s="96">
        <f t="shared" si="48"/>
        <v>152.4</v>
      </c>
      <c r="M3474" s="95">
        <v>67</v>
      </c>
      <c r="N3474" s="96">
        <f t="shared" si="49"/>
        <v>170.18</v>
      </c>
      <c r="O3474" s="93">
        <v>1</v>
      </c>
      <c r="P3474" s="89" t="s">
        <v>101</v>
      </c>
      <c r="Q3474" s="98" t="s">
        <v>1208</v>
      </c>
    </row>
    <row r="3475" spans="1:17" x14ac:dyDescent="0.35">
      <c r="A3475" t="s">
        <v>1204</v>
      </c>
      <c r="B3475" s="94">
        <v>2014</v>
      </c>
      <c r="C3475" s="94">
        <v>7</v>
      </c>
      <c r="D3475" s="94">
        <v>22</v>
      </c>
      <c r="E3475" s="95" t="s">
        <v>117</v>
      </c>
      <c r="F3475" s="95">
        <v>1</v>
      </c>
      <c r="G3475" s="98" t="s">
        <v>1208</v>
      </c>
      <c r="H3475" s="95">
        <v>2465</v>
      </c>
      <c r="I3475" s="104" t="s">
        <v>1381</v>
      </c>
      <c r="J3475" s="95" t="s">
        <v>86</v>
      </c>
      <c r="K3475" s="95">
        <v>67</v>
      </c>
      <c r="L3475" s="96">
        <f t="shared" si="48"/>
        <v>170.18</v>
      </c>
      <c r="M3475" s="95">
        <v>75</v>
      </c>
      <c r="N3475" s="96">
        <f t="shared" si="49"/>
        <v>190.5</v>
      </c>
      <c r="O3475" s="93">
        <v>1</v>
      </c>
      <c r="P3475" s="89" t="s">
        <v>101</v>
      </c>
      <c r="Q3475" s="98" t="s">
        <v>1208</v>
      </c>
    </row>
    <row r="3476" spans="1:17" x14ac:dyDescent="0.35">
      <c r="A3476" t="s">
        <v>1204</v>
      </c>
      <c r="B3476" s="94">
        <v>2014</v>
      </c>
      <c r="C3476" s="94">
        <v>7</v>
      </c>
      <c r="D3476" s="94">
        <v>22</v>
      </c>
      <c r="E3476" s="95" t="s">
        <v>117</v>
      </c>
      <c r="F3476" s="95">
        <v>1</v>
      </c>
      <c r="G3476" s="95"/>
      <c r="H3476" s="95"/>
      <c r="I3476" s="95"/>
      <c r="J3476" s="95" t="s">
        <v>87</v>
      </c>
      <c r="K3476" s="95">
        <v>63</v>
      </c>
      <c r="L3476" s="96">
        <f t="shared" si="48"/>
        <v>160.02000000000001</v>
      </c>
      <c r="M3476" s="95">
        <v>72</v>
      </c>
      <c r="N3476" s="96">
        <f t="shared" si="49"/>
        <v>182.88</v>
      </c>
      <c r="O3476" s="93">
        <v>1</v>
      </c>
      <c r="P3476" s="89" t="s">
        <v>101</v>
      </c>
      <c r="Q3476" s="98"/>
    </row>
    <row r="3477" spans="1:17" x14ac:dyDescent="0.35">
      <c r="A3477" t="s">
        <v>1204</v>
      </c>
      <c r="B3477" s="94">
        <v>2014</v>
      </c>
      <c r="C3477" s="94">
        <v>7</v>
      </c>
      <c r="D3477" s="94">
        <v>22</v>
      </c>
      <c r="E3477" s="95" t="s">
        <v>932</v>
      </c>
      <c r="F3477" s="95">
        <v>1</v>
      </c>
      <c r="G3477" s="95"/>
      <c r="H3477" s="95">
        <v>273</v>
      </c>
      <c r="I3477" s="95">
        <v>186506</v>
      </c>
      <c r="J3477" s="95" t="s">
        <v>87</v>
      </c>
      <c r="K3477" s="95">
        <v>68</v>
      </c>
      <c r="L3477" s="96">
        <f t="shared" si="48"/>
        <v>172.72</v>
      </c>
      <c r="M3477" s="95">
        <v>73</v>
      </c>
      <c r="N3477" s="96">
        <f t="shared" si="49"/>
        <v>185.42000000000002</v>
      </c>
      <c r="O3477" s="32">
        <v>1</v>
      </c>
      <c r="P3477" s="89" t="s">
        <v>100</v>
      </c>
      <c r="Q3477" s="98" t="s">
        <v>1336</v>
      </c>
    </row>
    <row r="3478" spans="1:17" x14ac:dyDescent="0.35">
      <c r="A3478" t="s">
        <v>1204</v>
      </c>
      <c r="B3478" s="94">
        <v>2014</v>
      </c>
      <c r="C3478" s="94">
        <v>7</v>
      </c>
      <c r="D3478" s="94">
        <v>22</v>
      </c>
      <c r="E3478" s="95" t="s">
        <v>1335</v>
      </c>
      <c r="F3478" s="95">
        <v>1</v>
      </c>
      <c r="G3478" s="95"/>
      <c r="H3478" s="95"/>
      <c r="I3478" s="95"/>
      <c r="J3478" s="95" t="s">
        <v>86</v>
      </c>
      <c r="K3478" s="95">
        <v>65</v>
      </c>
      <c r="L3478" s="96">
        <f t="shared" si="48"/>
        <v>165.1</v>
      </c>
      <c r="M3478" s="95">
        <v>73</v>
      </c>
      <c r="N3478" s="96">
        <f t="shared" si="49"/>
        <v>185.42000000000002</v>
      </c>
      <c r="O3478" s="93">
        <v>1</v>
      </c>
      <c r="P3478" s="89" t="s">
        <v>101</v>
      </c>
      <c r="Q3478" s="98"/>
    </row>
    <row r="3479" spans="1:17" x14ac:dyDescent="0.35">
      <c r="A3479" t="s">
        <v>1204</v>
      </c>
      <c r="B3479" s="94">
        <v>2014</v>
      </c>
      <c r="C3479" s="94">
        <v>7</v>
      </c>
      <c r="D3479" s="94">
        <v>22</v>
      </c>
      <c r="E3479" s="95" t="s">
        <v>1335</v>
      </c>
      <c r="F3479" s="95">
        <v>1</v>
      </c>
      <c r="G3479" s="95"/>
      <c r="H3479" s="95"/>
      <c r="I3479" s="95"/>
      <c r="J3479" s="95" t="s">
        <v>86</v>
      </c>
      <c r="K3479" s="95">
        <v>68</v>
      </c>
      <c r="L3479" s="96">
        <f t="shared" si="48"/>
        <v>172.72</v>
      </c>
      <c r="M3479" s="95">
        <v>76</v>
      </c>
      <c r="N3479" s="96">
        <f t="shared" si="49"/>
        <v>193.04</v>
      </c>
      <c r="O3479" s="93">
        <v>1</v>
      </c>
      <c r="P3479" s="89" t="s">
        <v>101</v>
      </c>
      <c r="Q3479" s="98"/>
    </row>
    <row r="3480" spans="1:17" x14ac:dyDescent="0.35">
      <c r="A3480" t="s">
        <v>1204</v>
      </c>
      <c r="B3480" s="94">
        <v>2014</v>
      </c>
      <c r="C3480" s="94">
        <v>7</v>
      </c>
      <c r="D3480" s="94">
        <v>22</v>
      </c>
      <c r="E3480" s="95" t="s">
        <v>1171</v>
      </c>
      <c r="F3480" s="95">
        <v>1</v>
      </c>
      <c r="G3480" s="95"/>
      <c r="H3480" s="95"/>
      <c r="I3480" s="95"/>
      <c r="J3480" s="95" t="s">
        <v>87</v>
      </c>
      <c r="K3480" s="95">
        <v>79</v>
      </c>
      <c r="L3480" s="96">
        <f t="shared" si="48"/>
        <v>200.66</v>
      </c>
      <c r="M3480" s="95">
        <v>90</v>
      </c>
      <c r="N3480" s="96">
        <f t="shared" si="49"/>
        <v>228.6</v>
      </c>
      <c r="O3480" s="93">
        <v>1</v>
      </c>
      <c r="P3480" s="89" t="s">
        <v>101</v>
      </c>
      <c r="Q3480" s="98"/>
    </row>
    <row r="3481" spans="1:17" x14ac:dyDescent="0.35">
      <c r="A3481" t="s">
        <v>1204</v>
      </c>
      <c r="B3481" s="94">
        <v>2014</v>
      </c>
      <c r="C3481" s="94">
        <v>7</v>
      </c>
      <c r="D3481" s="94">
        <v>22</v>
      </c>
      <c r="E3481" s="95" t="s">
        <v>1263</v>
      </c>
      <c r="F3481" s="95">
        <v>1</v>
      </c>
      <c r="G3481" s="95"/>
      <c r="H3481" s="95"/>
      <c r="I3481" s="95"/>
      <c r="J3481" s="95" t="s">
        <v>87</v>
      </c>
      <c r="K3481" s="95">
        <v>70</v>
      </c>
      <c r="L3481" s="96">
        <f t="shared" si="48"/>
        <v>177.8</v>
      </c>
      <c r="M3481" s="95">
        <v>78</v>
      </c>
      <c r="N3481" s="96">
        <f t="shared" si="49"/>
        <v>198.12</v>
      </c>
      <c r="O3481" s="93">
        <v>1</v>
      </c>
      <c r="P3481" s="89" t="s">
        <v>101</v>
      </c>
      <c r="Q3481" s="98"/>
    </row>
    <row r="3482" spans="1:17" x14ac:dyDescent="0.35">
      <c r="A3482" t="s">
        <v>1204</v>
      </c>
      <c r="B3482" s="94">
        <v>2014</v>
      </c>
      <c r="C3482" s="94">
        <v>7</v>
      </c>
      <c r="D3482" s="94">
        <v>22</v>
      </c>
      <c r="E3482" s="95" t="s">
        <v>1263</v>
      </c>
      <c r="F3482" s="95">
        <v>1</v>
      </c>
      <c r="G3482" s="95"/>
      <c r="H3482" s="95"/>
      <c r="I3482" s="95"/>
      <c r="J3482" s="95" t="s">
        <v>86</v>
      </c>
      <c r="K3482" s="95">
        <v>65</v>
      </c>
      <c r="L3482" s="96">
        <f t="shared" si="48"/>
        <v>165.1</v>
      </c>
      <c r="M3482" s="95">
        <v>72</v>
      </c>
      <c r="N3482" s="96">
        <f t="shared" si="49"/>
        <v>182.88</v>
      </c>
      <c r="O3482" s="93">
        <v>1</v>
      </c>
      <c r="P3482" s="89" t="s">
        <v>101</v>
      </c>
      <c r="Q3482" s="98"/>
    </row>
    <row r="3483" spans="1:17" x14ac:dyDescent="0.35">
      <c r="A3483" t="s">
        <v>1204</v>
      </c>
      <c r="B3483" s="94">
        <v>2014</v>
      </c>
      <c r="C3483" s="94">
        <v>7</v>
      </c>
      <c r="D3483" s="94">
        <v>22</v>
      </c>
      <c r="E3483" s="95" t="s">
        <v>1335</v>
      </c>
      <c r="F3483" s="95">
        <v>1</v>
      </c>
      <c r="G3483" s="95"/>
      <c r="H3483" s="95">
        <v>282</v>
      </c>
      <c r="I3483" s="95" t="e">
        <f>#REF!-1000</f>
        <v>#REF!</v>
      </c>
      <c r="J3483" s="95" t="s">
        <v>86</v>
      </c>
      <c r="K3483" s="95">
        <v>58</v>
      </c>
      <c r="L3483" s="96">
        <f t="shared" si="48"/>
        <v>147.32</v>
      </c>
      <c r="M3483" s="95">
        <v>66</v>
      </c>
      <c r="N3483" s="96">
        <f t="shared" si="49"/>
        <v>167.64000000000001</v>
      </c>
      <c r="O3483" s="32">
        <v>0</v>
      </c>
      <c r="P3483" s="97" t="s">
        <v>102</v>
      </c>
      <c r="Q3483" s="98"/>
    </row>
    <row r="3484" spans="1:17" x14ac:dyDescent="0.35">
      <c r="A3484" t="s">
        <v>1204</v>
      </c>
      <c r="B3484" s="94">
        <v>2014</v>
      </c>
      <c r="C3484" s="94">
        <v>7</v>
      </c>
      <c r="D3484" s="94">
        <v>22</v>
      </c>
      <c r="E3484" s="95" t="s">
        <v>1335</v>
      </c>
      <c r="F3484" s="95">
        <v>1</v>
      </c>
      <c r="G3484" s="95"/>
      <c r="H3484" s="95">
        <v>285</v>
      </c>
      <c r="I3484" s="95" t="e">
        <f>#REF!-1000</f>
        <v>#REF!</v>
      </c>
      <c r="J3484" s="95" t="s">
        <v>87</v>
      </c>
      <c r="K3484" s="95">
        <v>84</v>
      </c>
      <c r="L3484" s="96">
        <f t="shared" si="48"/>
        <v>213.36</v>
      </c>
      <c r="M3484" s="95">
        <v>95</v>
      </c>
      <c r="N3484" s="96">
        <f t="shared" si="49"/>
        <v>241.3</v>
      </c>
      <c r="O3484" s="32">
        <v>0</v>
      </c>
      <c r="P3484" s="97" t="s">
        <v>102</v>
      </c>
      <c r="Q3484" s="98"/>
    </row>
    <row r="3485" spans="1:17" x14ac:dyDescent="0.35">
      <c r="A3485" t="s">
        <v>1204</v>
      </c>
      <c r="B3485" s="94">
        <v>2014</v>
      </c>
      <c r="C3485" s="94">
        <v>7</v>
      </c>
      <c r="D3485" s="94">
        <v>23</v>
      </c>
      <c r="E3485" s="95" t="s">
        <v>123</v>
      </c>
      <c r="F3485" s="95">
        <v>1</v>
      </c>
      <c r="G3485" s="95"/>
      <c r="H3485" s="95"/>
      <c r="I3485" s="95"/>
      <c r="J3485" s="95" t="s">
        <v>86</v>
      </c>
      <c r="K3485" s="95">
        <v>67</v>
      </c>
      <c r="L3485" s="96">
        <f t="shared" si="48"/>
        <v>170.18</v>
      </c>
      <c r="M3485" s="95">
        <v>74</v>
      </c>
      <c r="N3485" s="96">
        <f t="shared" si="49"/>
        <v>187.96</v>
      </c>
      <c r="O3485" s="93">
        <v>1</v>
      </c>
      <c r="P3485" s="89" t="s">
        <v>101</v>
      </c>
      <c r="Q3485" s="98"/>
    </row>
    <row r="3486" spans="1:17" x14ac:dyDescent="0.35">
      <c r="A3486" t="s">
        <v>1204</v>
      </c>
      <c r="B3486" s="94">
        <v>2014</v>
      </c>
      <c r="C3486" s="94">
        <v>7</v>
      </c>
      <c r="D3486" s="94">
        <v>23</v>
      </c>
      <c r="E3486" s="95" t="s">
        <v>932</v>
      </c>
      <c r="F3486" s="95">
        <v>1</v>
      </c>
      <c r="G3486" s="95"/>
      <c r="H3486" s="95"/>
      <c r="I3486" s="95"/>
      <c r="J3486" s="95" t="s">
        <v>86</v>
      </c>
      <c r="K3486" s="95">
        <v>71</v>
      </c>
      <c r="L3486" s="96">
        <f t="shared" si="48"/>
        <v>180.34</v>
      </c>
      <c r="M3486" s="95">
        <v>79</v>
      </c>
      <c r="N3486" s="96">
        <f t="shared" si="49"/>
        <v>200.66</v>
      </c>
      <c r="O3486" s="93">
        <v>1</v>
      </c>
      <c r="P3486" s="89" t="s">
        <v>101</v>
      </c>
      <c r="Q3486" s="98"/>
    </row>
    <row r="3487" spans="1:17" x14ac:dyDescent="0.35">
      <c r="A3487" t="s">
        <v>1204</v>
      </c>
      <c r="B3487" s="94">
        <v>2014</v>
      </c>
      <c r="C3487" s="94">
        <v>7</v>
      </c>
      <c r="D3487" s="94">
        <v>23</v>
      </c>
      <c r="E3487" s="95" t="s">
        <v>117</v>
      </c>
      <c r="F3487" s="95">
        <v>1</v>
      </c>
      <c r="G3487" s="95"/>
      <c r="H3487" s="95"/>
      <c r="I3487" s="95"/>
      <c r="J3487" s="95" t="s">
        <v>86</v>
      </c>
      <c r="K3487" s="95">
        <v>62</v>
      </c>
      <c r="L3487" s="96">
        <f t="shared" si="48"/>
        <v>157.47999999999999</v>
      </c>
      <c r="M3487" s="95">
        <v>69</v>
      </c>
      <c r="N3487" s="96">
        <f t="shared" si="49"/>
        <v>175.26</v>
      </c>
      <c r="O3487" s="93">
        <v>1</v>
      </c>
      <c r="P3487" s="89" t="s">
        <v>101</v>
      </c>
      <c r="Q3487" s="98"/>
    </row>
    <row r="3488" spans="1:17" x14ac:dyDescent="0.35">
      <c r="A3488" t="s">
        <v>1204</v>
      </c>
      <c r="B3488" s="94">
        <v>2014</v>
      </c>
      <c r="C3488" s="94">
        <v>7</v>
      </c>
      <c r="D3488" s="94">
        <v>23</v>
      </c>
      <c r="E3488" s="95" t="s">
        <v>94</v>
      </c>
      <c r="F3488" s="95">
        <v>1</v>
      </c>
      <c r="G3488" s="95" t="s">
        <v>1370</v>
      </c>
      <c r="H3488" s="95">
        <v>566</v>
      </c>
      <c r="I3488" s="95">
        <v>187102</v>
      </c>
      <c r="J3488" s="95" t="s">
        <v>86</v>
      </c>
      <c r="K3488" s="95">
        <v>63</v>
      </c>
      <c r="L3488" s="96">
        <f t="shared" si="48"/>
        <v>160.02000000000001</v>
      </c>
      <c r="M3488" s="95">
        <v>71</v>
      </c>
      <c r="N3488" s="96">
        <f t="shared" si="49"/>
        <v>180.34</v>
      </c>
      <c r="O3488" s="32">
        <v>1</v>
      </c>
      <c r="P3488" s="89" t="s">
        <v>100</v>
      </c>
      <c r="Q3488" s="98" t="s">
        <v>1336</v>
      </c>
    </row>
    <row r="3489" spans="1:17" x14ac:dyDescent="0.35">
      <c r="A3489" t="s">
        <v>1204</v>
      </c>
      <c r="B3489" s="94">
        <v>2014</v>
      </c>
      <c r="C3489" s="94">
        <v>7</v>
      </c>
      <c r="D3489" s="94">
        <v>23</v>
      </c>
      <c r="E3489" s="95" t="s">
        <v>932</v>
      </c>
      <c r="F3489" s="95">
        <v>1</v>
      </c>
      <c r="G3489" s="95"/>
      <c r="H3489" s="95"/>
      <c r="I3489" s="95"/>
      <c r="J3489" s="95" t="s">
        <v>86</v>
      </c>
      <c r="K3489" s="95">
        <v>60</v>
      </c>
      <c r="L3489" s="96">
        <f t="shared" si="48"/>
        <v>152.4</v>
      </c>
      <c r="M3489" s="95">
        <v>69</v>
      </c>
      <c r="N3489" s="96">
        <f t="shared" si="49"/>
        <v>175.26</v>
      </c>
      <c r="O3489" s="93">
        <v>1</v>
      </c>
      <c r="P3489" s="89" t="s">
        <v>101</v>
      </c>
      <c r="Q3489" s="98"/>
    </row>
    <row r="3490" spans="1:17" x14ac:dyDescent="0.35">
      <c r="A3490" t="s">
        <v>1204</v>
      </c>
      <c r="B3490" s="94">
        <v>2014</v>
      </c>
      <c r="C3490" s="94">
        <v>7</v>
      </c>
      <c r="D3490" s="94">
        <v>23</v>
      </c>
      <c r="E3490" s="95" t="s">
        <v>123</v>
      </c>
      <c r="F3490" s="95">
        <v>1</v>
      </c>
      <c r="G3490" s="95"/>
      <c r="H3490" s="95"/>
      <c r="I3490" s="95"/>
      <c r="J3490" s="95" t="s">
        <v>86</v>
      </c>
      <c r="K3490" s="95">
        <v>63</v>
      </c>
      <c r="L3490" s="96">
        <f t="shared" si="48"/>
        <v>160.02000000000001</v>
      </c>
      <c r="M3490" s="95">
        <v>72</v>
      </c>
      <c r="N3490" s="96">
        <f t="shared" si="49"/>
        <v>182.88</v>
      </c>
      <c r="O3490" s="93">
        <v>1</v>
      </c>
      <c r="P3490" s="89" t="s">
        <v>101</v>
      </c>
      <c r="Q3490" s="98"/>
    </row>
    <row r="3491" spans="1:17" x14ac:dyDescent="0.35">
      <c r="A3491" t="s">
        <v>1204</v>
      </c>
      <c r="B3491" s="94">
        <v>2014</v>
      </c>
      <c r="C3491" s="94">
        <v>7</v>
      </c>
      <c r="D3491" s="94">
        <v>23</v>
      </c>
      <c r="E3491" s="95" t="s">
        <v>1310</v>
      </c>
      <c r="F3491" s="95">
        <v>1</v>
      </c>
      <c r="G3491" s="95"/>
      <c r="H3491" s="95"/>
      <c r="I3491" s="95"/>
      <c r="J3491" s="95" t="s">
        <v>87</v>
      </c>
      <c r="K3491" s="95">
        <v>80</v>
      </c>
      <c r="L3491" s="96">
        <f t="shared" si="48"/>
        <v>203.2</v>
      </c>
      <c r="M3491" s="95">
        <v>91</v>
      </c>
      <c r="N3491" s="96">
        <f t="shared" si="49"/>
        <v>231.14000000000001</v>
      </c>
      <c r="O3491" s="93">
        <v>1</v>
      </c>
      <c r="P3491" s="89" t="s">
        <v>101</v>
      </c>
      <c r="Q3491" s="98"/>
    </row>
    <row r="3492" spans="1:17" x14ac:dyDescent="0.35">
      <c r="A3492" t="s">
        <v>1204</v>
      </c>
      <c r="B3492" s="94">
        <v>2014</v>
      </c>
      <c r="C3492" s="94">
        <v>7</v>
      </c>
      <c r="D3492" s="94">
        <v>23</v>
      </c>
      <c r="E3492" s="95" t="s">
        <v>1171</v>
      </c>
      <c r="F3492" s="95">
        <v>1</v>
      </c>
      <c r="G3492" s="95"/>
      <c r="H3492" s="95">
        <v>286</v>
      </c>
      <c r="I3492" s="95" t="e">
        <f>#REF!-1000</f>
        <v>#REF!</v>
      </c>
      <c r="J3492" s="106" t="s">
        <v>87</v>
      </c>
      <c r="K3492" s="95">
        <v>72</v>
      </c>
      <c r="L3492" s="96">
        <f t="shared" si="48"/>
        <v>182.88</v>
      </c>
      <c r="M3492" s="95">
        <v>80</v>
      </c>
      <c r="N3492" s="96">
        <f t="shared" si="49"/>
        <v>203.2</v>
      </c>
      <c r="O3492" s="96">
        <v>0</v>
      </c>
      <c r="P3492" s="97" t="s">
        <v>102</v>
      </c>
      <c r="Q3492" s="98" t="s">
        <v>103</v>
      </c>
    </row>
    <row r="3493" spans="1:17" x14ac:dyDescent="0.35">
      <c r="A3493" t="s">
        <v>1204</v>
      </c>
      <c r="B3493" s="94">
        <v>2014</v>
      </c>
      <c r="C3493" s="94">
        <v>7</v>
      </c>
      <c r="D3493" s="94">
        <v>23</v>
      </c>
      <c r="E3493" s="95" t="s">
        <v>1310</v>
      </c>
      <c r="F3493" s="95">
        <v>1</v>
      </c>
      <c r="G3493" s="95"/>
      <c r="H3493" s="95">
        <v>657</v>
      </c>
      <c r="I3493" s="95">
        <v>187167</v>
      </c>
      <c r="J3493" s="106" t="s">
        <v>87</v>
      </c>
      <c r="K3493" s="106">
        <v>69</v>
      </c>
      <c r="L3493" s="93">
        <f t="shared" si="48"/>
        <v>175.26</v>
      </c>
      <c r="M3493" s="106">
        <v>79</v>
      </c>
      <c r="N3493" s="93">
        <f t="shared" si="49"/>
        <v>200.66</v>
      </c>
      <c r="O3493" s="96">
        <v>0</v>
      </c>
      <c r="P3493" s="97" t="s">
        <v>102</v>
      </c>
      <c r="Q3493" s="98" t="s">
        <v>1368</v>
      </c>
    </row>
    <row r="3494" spans="1:17" x14ac:dyDescent="0.35">
      <c r="A3494" t="s">
        <v>1204</v>
      </c>
      <c r="B3494" s="94">
        <v>2014</v>
      </c>
      <c r="C3494" s="94">
        <v>7</v>
      </c>
      <c r="D3494" s="94">
        <v>23</v>
      </c>
      <c r="E3494" s="95" t="s">
        <v>1310</v>
      </c>
      <c r="F3494" s="95">
        <v>1</v>
      </c>
      <c r="G3494" s="95"/>
      <c r="H3494" s="95">
        <v>673</v>
      </c>
      <c r="I3494" s="95">
        <v>187180</v>
      </c>
      <c r="J3494" s="106" t="s">
        <v>87</v>
      </c>
      <c r="K3494" s="95">
        <v>74</v>
      </c>
      <c r="L3494" s="96">
        <f t="shared" si="48"/>
        <v>187.96</v>
      </c>
      <c r="M3494" s="95">
        <v>81</v>
      </c>
      <c r="N3494" s="96">
        <f t="shared" si="49"/>
        <v>205.74</v>
      </c>
      <c r="O3494" s="96">
        <v>0</v>
      </c>
      <c r="P3494" s="97" t="s">
        <v>102</v>
      </c>
      <c r="Q3494" s="98" t="s">
        <v>1368</v>
      </c>
    </row>
    <row r="3495" spans="1:17" x14ac:dyDescent="0.35">
      <c r="A3495" t="s">
        <v>1204</v>
      </c>
      <c r="B3495" s="94">
        <v>2014</v>
      </c>
      <c r="C3495" s="94">
        <v>7</v>
      </c>
      <c r="D3495" s="94">
        <v>24</v>
      </c>
      <c r="E3495" s="95" t="s">
        <v>932</v>
      </c>
      <c r="F3495" s="95">
        <v>1</v>
      </c>
      <c r="G3495" s="95" t="s">
        <v>108</v>
      </c>
      <c r="H3495" s="95">
        <v>844</v>
      </c>
      <c r="I3495" s="95"/>
      <c r="J3495" s="95" t="s">
        <v>87</v>
      </c>
      <c r="K3495" s="95">
        <v>67</v>
      </c>
      <c r="L3495" s="96">
        <f t="shared" si="48"/>
        <v>170.18</v>
      </c>
      <c r="M3495" s="95">
        <v>75</v>
      </c>
      <c r="N3495" s="96">
        <f t="shared" si="49"/>
        <v>190.5</v>
      </c>
      <c r="O3495" s="93">
        <v>1</v>
      </c>
      <c r="P3495" s="89" t="s">
        <v>101</v>
      </c>
      <c r="Q3495" s="98"/>
    </row>
    <row r="3496" spans="1:17" x14ac:dyDescent="0.35">
      <c r="A3496" t="s">
        <v>1204</v>
      </c>
      <c r="B3496" s="94">
        <v>2014</v>
      </c>
      <c r="C3496" s="94">
        <v>7</v>
      </c>
      <c r="D3496" s="94">
        <v>24</v>
      </c>
      <c r="E3496" s="95" t="s">
        <v>117</v>
      </c>
      <c r="F3496" s="95">
        <v>1</v>
      </c>
      <c r="G3496" s="95"/>
      <c r="H3496" s="95">
        <v>665</v>
      </c>
      <c r="I3496" s="95">
        <v>187173</v>
      </c>
      <c r="J3496" s="106" t="s">
        <v>87</v>
      </c>
      <c r="K3496" s="95">
        <v>70</v>
      </c>
      <c r="L3496" s="96">
        <f t="shared" si="48"/>
        <v>177.8</v>
      </c>
      <c r="M3496" s="95">
        <v>78</v>
      </c>
      <c r="N3496" s="96">
        <f t="shared" si="49"/>
        <v>198.12</v>
      </c>
      <c r="O3496" s="93">
        <v>1</v>
      </c>
      <c r="P3496" s="89" t="s">
        <v>101</v>
      </c>
      <c r="Q3496" s="98" t="s">
        <v>1368</v>
      </c>
    </row>
    <row r="3497" spans="1:17" x14ac:dyDescent="0.35">
      <c r="A3497" t="s">
        <v>1204</v>
      </c>
      <c r="B3497" s="94">
        <v>2014</v>
      </c>
      <c r="C3497" s="94">
        <v>7</v>
      </c>
      <c r="D3497" s="94">
        <v>24</v>
      </c>
      <c r="E3497" s="95" t="s">
        <v>1167</v>
      </c>
      <c r="F3497" s="95">
        <v>1</v>
      </c>
      <c r="G3497" s="95"/>
      <c r="H3497" s="95"/>
      <c r="I3497" s="95"/>
      <c r="J3497" s="106" t="s">
        <v>87</v>
      </c>
      <c r="K3497" s="95">
        <v>70</v>
      </c>
      <c r="L3497" s="96">
        <f t="shared" si="48"/>
        <v>177.8</v>
      </c>
      <c r="M3497" s="95">
        <v>77</v>
      </c>
      <c r="N3497" s="96">
        <f t="shared" si="49"/>
        <v>195.58</v>
      </c>
      <c r="O3497" s="96">
        <v>1</v>
      </c>
      <c r="P3497" s="89" t="s">
        <v>107</v>
      </c>
      <c r="Q3497" s="98" t="s">
        <v>1368</v>
      </c>
    </row>
    <row r="3498" spans="1:17" x14ac:dyDescent="0.35">
      <c r="A3498" t="s">
        <v>1204</v>
      </c>
      <c r="B3498" s="94">
        <v>2014</v>
      </c>
      <c r="C3498" s="94">
        <v>7</v>
      </c>
      <c r="D3498" s="94">
        <v>24</v>
      </c>
      <c r="E3498" s="95" t="s">
        <v>123</v>
      </c>
      <c r="F3498" s="95">
        <v>1</v>
      </c>
      <c r="G3498" s="95"/>
      <c r="H3498" s="95"/>
      <c r="I3498" s="95"/>
      <c r="J3498" s="95" t="s">
        <v>86</v>
      </c>
      <c r="K3498" s="95">
        <v>61</v>
      </c>
      <c r="L3498" s="96">
        <f t="shared" si="48"/>
        <v>154.94</v>
      </c>
      <c r="M3498" s="95">
        <v>70</v>
      </c>
      <c r="N3498" s="96">
        <f t="shared" si="49"/>
        <v>177.8</v>
      </c>
      <c r="O3498" s="93">
        <v>1</v>
      </c>
      <c r="P3498" s="89" t="s">
        <v>101</v>
      </c>
      <c r="Q3498" s="98"/>
    </row>
    <row r="3499" spans="1:17" x14ac:dyDescent="0.35">
      <c r="A3499" t="s">
        <v>1204</v>
      </c>
      <c r="B3499" s="94">
        <v>2014</v>
      </c>
      <c r="C3499" s="94">
        <v>7</v>
      </c>
      <c r="D3499" s="94">
        <v>24</v>
      </c>
      <c r="E3499" s="95" t="s">
        <v>1310</v>
      </c>
      <c r="F3499" s="95">
        <v>1</v>
      </c>
      <c r="G3499" s="95"/>
      <c r="H3499" s="95">
        <v>816</v>
      </c>
      <c r="I3499" s="95" t="e">
        <f>#REF!-1000</f>
        <v>#REF!</v>
      </c>
      <c r="J3499" s="106" t="s">
        <v>87</v>
      </c>
      <c r="K3499" s="95">
        <v>75</v>
      </c>
      <c r="L3499" s="96">
        <f t="shared" si="48"/>
        <v>190.5</v>
      </c>
      <c r="M3499" s="95">
        <v>84</v>
      </c>
      <c r="N3499" s="96">
        <f t="shared" si="49"/>
        <v>213.36</v>
      </c>
      <c r="O3499" s="93">
        <v>1</v>
      </c>
      <c r="P3499" s="89" t="s">
        <v>101</v>
      </c>
      <c r="Q3499" s="98" t="s">
        <v>103</v>
      </c>
    </row>
    <row r="3500" spans="1:17" x14ac:dyDescent="0.35">
      <c r="A3500" t="s">
        <v>1204</v>
      </c>
      <c r="B3500" s="94">
        <v>2014</v>
      </c>
      <c r="C3500" s="94">
        <v>7</v>
      </c>
      <c r="D3500" s="94">
        <v>24</v>
      </c>
      <c r="E3500" s="95" t="s">
        <v>1263</v>
      </c>
      <c r="F3500" s="95">
        <v>1</v>
      </c>
      <c r="G3500" s="95"/>
      <c r="H3500" s="95"/>
      <c r="I3500" s="95"/>
      <c r="J3500" s="95" t="s">
        <v>87</v>
      </c>
      <c r="K3500" s="95">
        <v>72</v>
      </c>
      <c r="L3500" s="96">
        <f t="shared" si="48"/>
        <v>182.88</v>
      </c>
      <c r="M3500" s="95">
        <v>81</v>
      </c>
      <c r="N3500" s="96">
        <f t="shared" si="49"/>
        <v>205.74</v>
      </c>
      <c r="O3500" s="93">
        <v>1</v>
      </c>
      <c r="P3500" s="89" t="s">
        <v>101</v>
      </c>
      <c r="Q3500" s="98" t="s">
        <v>1382</v>
      </c>
    </row>
    <row r="3501" spans="1:17" x14ac:dyDescent="0.35">
      <c r="A3501" t="s">
        <v>1204</v>
      </c>
      <c r="B3501" s="94">
        <v>2014</v>
      </c>
      <c r="C3501" s="94">
        <v>7</v>
      </c>
      <c r="D3501" s="94">
        <v>24</v>
      </c>
      <c r="E3501" s="95" t="s">
        <v>1263</v>
      </c>
      <c r="F3501" s="95">
        <v>1</v>
      </c>
      <c r="G3501" s="95"/>
      <c r="H3501" s="95"/>
      <c r="I3501" s="95"/>
      <c r="J3501" s="95" t="s">
        <v>86</v>
      </c>
      <c r="K3501" s="95">
        <v>65</v>
      </c>
      <c r="L3501" s="96">
        <f t="shared" si="48"/>
        <v>165.1</v>
      </c>
      <c r="M3501" s="95">
        <v>73</v>
      </c>
      <c r="N3501" s="96">
        <f t="shared" si="49"/>
        <v>185.42000000000002</v>
      </c>
      <c r="O3501" s="93">
        <v>1</v>
      </c>
      <c r="P3501" s="89" t="s">
        <v>101</v>
      </c>
      <c r="Q3501" s="98"/>
    </row>
    <row r="3502" spans="1:17" x14ac:dyDescent="0.35">
      <c r="A3502" t="s">
        <v>1204</v>
      </c>
      <c r="B3502" s="94">
        <v>2014</v>
      </c>
      <c r="C3502" s="94">
        <v>7</v>
      </c>
      <c r="D3502" s="94">
        <v>24</v>
      </c>
      <c r="E3502" s="95" t="s">
        <v>1263</v>
      </c>
      <c r="F3502" s="95">
        <v>1</v>
      </c>
      <c r="G3502" s="95" t="s">
        <v>1118</v>
      </c>
      <c r="H3502" s="95">
        <v>6089</v>
      </c>
      <c r="I3502" s="95"/>
      <c r="J3502" s="95" t="s">
        <v>86</v>
      </c>
      <c r="K3502" s="95">
        <v>67</v>
      </c>
      <c r="L3502" s="96">
        <f t="shared" si="48"/>
        <v>170.18</v>
      </c>
      <c r="M3502" s="95">
        <v>75</v>
      </c>
      <c r="N3502" s="96">
        <f t="shared" si="49"/>
        <v>190.5</v>
      </c>
      <c r="O3502" s="93">
        <v>1</v>
      </c>
      <c r="P3502" s="89" t="s">
        <v>101</v>
      </c>
      <c r="Q3502" s="98"/>
    </row>
    <row r="3503" spans="1:17" x14ac:dyDescent="0.35">
      <c r="A3503" t="s">
        <v>1204</v>
      </c>
      <c r="B3503" s="94">
        <v>2014</v>
      </c>
      <c r="C3503" s="94">
        <v>7</v>
      </c>
      <c r="D3503" s="94">
        <v>24</v>
      </c>
      <c r="E3503" s="95" t="s">
        <v>1263</v>
      </c>
      <c r="F3503" s="95">
        <v>1</v>
      </c>
      <c r="G3503" s="95"/>
      <c r="H3503" s="95"/>
      <c r="I3503" s="95"/>
      <c r="J3503" s="95" t="s">
        <v>86</v>
      </c>
      <c r="K3503" s="95">
        <v>67</v>
      </c>
      <c r="L3503" s="96">
        <f t="shared" si="48"/>
        <v>170.18</v>
      </c>
      <c r="M3503" s="95">
        <v>74</v>
      </c>
      <c r="N3503" s="96">
        <f t="shared" si="49"/>
        <v>187.96</v>
      </c>
      <c r="O3503" s="93">
        <v>1</v>
      </c>
      <c r="P3503" s="89" t="s">
        <v>101</v>
      </c>
      <c r="Q3503" s="98"/>
    </row>
    <row r="3504" spans="1:17" x14ac:dyDescent="0.35">
      <c r="A3504" t="s">
        <v>1204</v>
      </c>
      <c r="B3504" s="94">
        <v>2014</v>
      </c>
      <c r="C3504" s="94">
        <v>7</v>
      </c>
      <c r="D3504" s="94">
        <v>24</v>
      </c>
      <c r="E3504" s="95" t="s">
        <v>1310</v>
      </c>
      <c r="F3504" s="95">
        <v>1</v>
      </c>
      <c r="G3504" s="95"/>
      <c r="H3504" s="95">
        <v>680</v>
      </c>
      <c r="I3504" s="95">
        <v>187185</v>
      </c>
      <c r="J3504" s="106" t="s">
        <v>87</v>
      </c>
      <c r="K3504" s="95">
        <v>68</v>
      </c>
      <c r="L3504" s="96">
        <f t="shared" si="48"/>
        <v>172.72</v>
      </c>
      <c r="M3504" s="95">
        <v>76</v>
      </c>
      <c r="N3504" s="96">
        <f t="shared" si="49"/>
        <v>193.04</v>
      </c>
      <c r="O3504" s="96">
        <v>0</v>
      </c>
      <c r="P3504" s="97" t="s">
        <v>102</v>
      </c>
      <c r="Q3504" s="98" t="s">
        <v>1368</v>
      </c>
    </row>
    <row r="3505" spans="1:17" x14ac:dyDescent="0.35">
      <c r="A3505" t="s">
        <v>1204</v>
      </c>
      <c r="B3505" s="94">
        <v>2014</v>
      </c>
      <c r="C3505" s="94">
        <v>7</v>
      </c>
      <c r="D3505" s="94">
        <v>24</v>
      </c>
      <c r="E3505" s="95" t="s">
        <v>1310</v>
      </c>
      <c r="F3505" s="95">
        <v>1</v>
      </c>
      <c r="G3505" s="95"/>
      <c r="H3505" s="95">
        <v>287</v>
      </c>
      <c r="I3505" s="95" t="e">
        <f>#REF!-1000</f>
        <v>#REF!</v>
      </c>
      <c r="J3505" s="95" t="s">
        <v>90</v>
      </c>
      <c r="K3505" s="95">
        <v>31</v>
      </c>
      <c r="L3505" s="96">
        <f t="shared" si="48"/>
        <v>78.739999999999995</v>
      </c>
      <c r="M3505" s="95">
        <v>31</v>
      </c>
      <c r="N3505" s="96">
        <f t="shared" si="49"/>
        <v>78.739999999999995</v>
      </c>
      <c r="O3505" s="32">
        <v>0</v>
      </c>
      <c r="P3505" s="97" t="s">
        <v>102</v>
      </c>
      <c r="Q3505" s="98" t="s">
        <v>1383</v>
      </c>
    </row>
    <row r="3506" spans="1:17" x14ac:dyDescent="0.35">
      <c r="A3506" t="s">
        <v>1204</v>
      </c>
      <c r="B3506" s="94">
        <v>2014</v>
      </c>
      <c r="C3506" s="94">
        <v>7</v>
      </c>
      <c r="D3506" s="94">
        <v>24</v>
      </c>
      <c r="E3506" s="95" t="s">
        <v>1335</v>
      </c>
      <c r="F3506" s="95">
        <v>1</v>
      </c>
      <c r="G3506" s="95"/>
      <c r="H3506" s="95">
        <v>290</v>
      </c>
      <c r="I3506" s="95" t="e">
        <f>#REF!-1000</f>
        <v>#REF!</v>
      </c>
      <c r="J3506" s="95" t="s">
        <v>90</v>
      </c>
      <c r="K3506" s="95">
        <v>22</v>
      </c>
      <c r="L3506" s="96">
        <f t="shared" si="48"/>
        <v>55.88</v>
      </c>
      <c r="M3506" s="95">
        <v>26</v>
      </c>
      <c r="N3506" s="96">
        <f t="shared" si="49"/>
        <v>66.040000000000006</v>
      </c>
      <c r="O3506" s="32">
        <v>0</v>
      </c>
      <c r="P3506" s="97" t="s">
        <v>102</v>
      </c>
      <c r="Q3506" s="98"/>
    </row>
    <row r="3507" spans="1:17" x14ac:dyDescent="0.35">
      <c r="A3507" t="s">
        <v>1204</v>
      </c>
      <c r="B3507" s="94">
        <v>2014</v>
      </c>
      <c r="C3507" s="94">
        <v>7</v>
      </c>
      <c r="D3507" s="94">
        <v>25</v>
      </c>
      <c r="E3507" s="95" t="s">
        <v>117</v>
      </c>
      <c r="F3507" s="95">
        <v>1</v>
      </c>
      <c r="G3507" s="98" t="s">
        <v>1208</v>
      </c>
      <c r="H3507" s="95">
        <v>2434</v>
      </c>
      <c r="I3507" s="95"/>
      <c r="J3507" s="95" t="s">
        <v>87</v>
      </c>
      <c r="K3507" s="95">
        <v>66</v>
      </c>
      <c r="L3507" s="96">
        <f t="shared" si="48"/>
        <v>167.64000000000001</v>
      </c>
      <c r="M3507" s="95">
        <v>75</v>
      </c>
      <c r="N3507" s="96">
        <f t="shared" si="49"/>
        <v>190.5</v>
      </c>
      <c r="O3507" s="93">
        <v>1</v>
      </c>
      <c r="P3507" s="89" t="s">
        <v>101</v>
      </c>
      <c r="Q3507" s="98" t="s">
        <v>1208</v>
      </c>
    </row>
    <row r="3508" spans="1:17" x14ac:dyDescent="0.35">
      <c r="A3508" t="s">
        <v>1204</v>
      </c>
      <c r="B3508" s="94">
        <v>2014</v>
      </c>
      <c r="C3508" s="94">
        <v>7</v>
      </c>
      <c r="D3508" s="94">
        <v>25</v>
      </c>
      <c r="E3508" s="95" t="s">
        <v>932</v>
      </c>
      <c r="F3508" s="95">
        <v>1</v>
      </c>
      <c r="G3508" s="95"/>
      <c r="H3508" s="95"/>
      <c r="I3508" s="95"/>
      <c r="J3508" s="95" t="s">
        <v>87</v>
      </c>
      <c r="K3508" s="95">
        <v>77</v>
      </c>
      <c r="L3508" s="96">
        <f t="shared" si="48"/>
        <v>195.58</v>
      </c>
      <c r="M3508" s="95">
        <v>86</v>
      </c>
      <c r="N3508" s="96">
        <f t="shared" si="49"/>
        <v>218.44</v>
      </c>
      <c r="O3508" s="93">
        <v>1</v>
      </c>
      <c r="P3508" s="89" t="s">
        <v>101</v>
      </c>
      <c r="Q3508" s="98"/>
    </row>
    <row r="3509" spans="1:17" x14ac:dyDescent="0.35">
      <c r="A3509" t="s">
        <v>1204</v>
      </c>
      <c r="B3509" s="94">
        <v>2014</v>
      </c>
      <c r="C3509" s="94">
        <v>7</v>
      </c>
      <c r="D3509" s="94">
        <v>25</v>
      </c>
      <c r="E3509" s="95" t="s">
        <v>94</v>
      </c>
      <c r="F3509" s="95">
        <v>1</v>
      </c>
      <c r="G3509" s="95"/>
      <c r="H3509" s="95"/>
      <c r="I3509" s="95"/>
      <c r="J3509" s="95" t="s">
        <v>87</v>
      </c>
      <c r="K3509" s="95">
        <v>72</v>
      </c>
      <c r="L3509" s="96">
        <f t="shared" si="48"/>
        <v>182.88</v>
      </c>
      <c r="M3509" s="95">
        <v>81</v>
      </c>
      <c r="N3509" s="96">
        <f t="shared" si="49"/>
        <v>205.74</v>
      </c>
      <c r="O3509" s="93">
        <v>1</v>
      </c>
      <c r="P3509" s="89" t="s">
        <v>101</v>
      </c>
      <c r="Q3509" s="98"/>
    </row>
    <row r="3510" spans="1:17" x14ac:dyDescent="0.35">
      <c r="A3510" t="s">
        <v>1204</v>
      </c>
      <c r="B3510" s="94">
        <v>2014</v>
      </c>
      <c r="C3510" s="94">
        <v>7</v>
      </c>
      <c r="D3510" s="94">
        <v>25</v>
      </c>
      <c r="E3510" s="95" t="s">
        <v>932</v>
      </c>
      <c r="F3510" s="95">
        <v>1</v>
      </c>
      <c r="G3510" s="95"/>
      <c r="H3510" s="95"/>
      <c r="I3510" s="95"/>
      <c r="J3510" s="95" t="s">
        <v>86</v>
      </c>
      <c r="K3510" s="95">
        <v>58</v>
      </c>
      <c r="L3510" s="96">
        <f t="shared" si="48"/>
        <v>147.32</v>
      </c>
      <c r="M3510" s="95">
        <v>64</v>
      </c>
      <c r="N3510" s="96">
        <f t="shared" si="49"/>
        <v>162.56</v>
      </c>
      <c r="O3510" s="32">
        <v>1</v>
      </c>
      <c r="P3510" s="89" t="s">
        <v>100</v>
      </c>
      <c r="Q3510" s="98" t="s">
        <v>1336</v>
      </c>
    </row>
    <row r="3511" spans="1:17" x14ac:dyDescent="0.35">
      <c r="A3511" t="s">
        <v>1204</v>
      </c>
      <c r="B3511" s="94">
        <v>2014</v>
      </c>
      <c r="C3511" s="94">
        <v>7</v>
      </c>
      <c r="D3511" s="94">
        <v>25</v>
      </c>
      <c r="E3511" s="95" t="s">
        <v>1171</v>
      </c>
      <c r="F3511" s="95">
        <v>1</v>
      </c>
      <c r="G3511" s="95"/>
      <c r="H3511" s="95">
        <v>212</v>
      </c>
      <c r="I3511" s="95">
        <v>186380</v>
      </c>
      <c r="J3511" s="95" t="s">
        <v>87</v>
      </c>
      <c r="K3511" s="95">
        <v>73</v>
      </c>
      <c r="L3511" s="96">
        <f t="shared" si="48"/>
        <v>185.42000000000002</v>
      </c>
      <c r="M3511" s="95">
        <v>84</v>
      </c>
      <c r="N3511" s="96">
        <f t="shared" si="49"/>
        <v>213.36</v>
      </c>
      <c r="O3511" s="96">
        <v>1</v>
      </c>
      <c r="P3511" s="89" t="s">
        <v>107</v>
      </c>
      <c r="Q3511" s="98"/>
    </row>
    <row r="3512" spans="1:17" x14ac:dyDescent="0.35">
      <c r="A3512" t="s">
        <v>1204</v>
      </c>
      <c r="B3512" s="94">
        <v>2014</v>
      </c>
      <c r="C3512" s="94">
        <v>7</v>
      </c>
      <c r="D3512" s="94">
        <v>25</v>
      </c>
      <c r="E3512" s="95" t="s">
        <v>1263</v>
      </c>
      <c r="F3512" s="95">
        <v>1</v>
      </c>
      <c r="G3512" s="95"/>
      <c r="H3512" s="95"/>
      <c r="I3512" s="95"/>
      <c r="J3512" s="95" t="s">
        <v>87</v>
      </c>
      <c r="K3512" s="95">
        <v>84</v>
      </c>
      <c r="L3512" s="96">
        <f t="shared" si="48"/>
        <v>213.36</v>
      </c>
      <c r="M3512" s="95">
        <v>91</v>
      </c>
      <c r="N3512" s="96">
        <f t="shared" si="49"/>
        <v>231.14000000000001</v>
      </c>
      <c r="O3512" s="96">
        <v>1</v>
      </c>
      <c r="P3512" s="89" t="s">
        <v>107</v>
      </c>
      <c r="Q3512" s="98"/>
    </row>
    <row r="3513" spans="1:17" x14ac:dyDescent="0.35">
      <c r="A3513" t="s">
        <v>1204</v>
      </c>
      <c r="B3513" s="94">
        <v>2014</v>
      </c>
      <c r="C3513" s="94">
        <v>7</v>
      </c>
      <c r="D3513" s="94">
        <v>25</v>
      </c>
      <c r="E3513" s="95" t="s">
        <v>1263</v>
      </c>
      <c r="F3513" s="95">
        <v>1</v>
      </c>
      <c r="G3513" s="95"/>
      <c r="H3513" s="95"/>
      <c r="I3513" s="95"/>
      <c r="J3513" s="95" t="s">
        <v>86</v>
      </c>
      <c r="K3513" s="95">
        <v>64</v>
      </c>
      <c r="L3513" s="96">
        <f t="shared" si="48"/>
        <v>162.56</v>
      </c>
      <c r="M3513" s="95">
        <v>72</v>
      </c>
      <c r="N3513" s="96">
        <f t="shared" si="49"/>
        <v>182.88</v>
      </c>
      <c r="O3513" s="93">
        <v>1</v>
      </c>
      <c r="P3513" s="89" t="s">
        <v>101</v>
      </c>
      <c r="Q3513" s="98"/>
    </row>
    <row r="3514" spans="1:17" x14ac:dyDescent="0.35">
      <c r="A3514" t="s">
        <v>1204</v>
      </c>
      <c r="B3514" s="94">
        <v>2014</v>
      </c>
      <c r="C3514" s="94">
        <v>7</v>
      </c>
      <c r="D3514" s="94">
        <v>25</v>
      </c>
      <c r="E3514" s="95" t="s">
        <v>1263</v>
      </c>
      <c r="F3514" s="95">
        <v>1</v>
      </c>
      <c r="G3514" s="95"/>
      <c r="H3514" s="95"/>
      <c r="I3514" s="95"/>
      <c r="J3514" s="95" t="s">
        <v>87</v>
      </c>
      <c r="K3514" s="95">
        <v>76</v>
      </c>
      <c r="L3514" s="96">
        <f t="shared" si="48"/>
        <v>193.04</v>
      </c>
      <c r="M3514" s="95">
        <v>86</v>
      </c>
      <c r="N3514" s="96">
        <f t="shared" si="49"/>
        <v>218.44</v>
      </c>
      <c r="O3514" s="93">
        <v>1</v>
      </c>
      <c r="P3514" s="89" t="s">
        <v>101</v>
      </c>
      <c r="Q3514" s="98"/>
    </row>
    <row r="3515" spans="1:17" x14ac:dyDescent="0.35">
      <c r="A3515" t="s">
        <v>1204</v>
      </c>
      <c r="B3515" s="94">
        <v>2014</v>
      </c>
      <c r="C3515" s="94">
        <v>7</v>
      </c>
      <c r="D3515" s="94">
        <v>25</v>
      </c>
      <c r="E3515" s="95" t="s">
        <v>932</v>
      </c>
      <c r="F3515" s="95">
        <v>1</v>
      </c>
      <c r="G3515" s="95"/>
      <c r="H3515" s="95">
        <v>296</v>
      </c>
      <c r="I3515" s="95" t="e">
        <f>#REF!-1000</f>
        <v>#REF!</v>
      </c>
      <c r="J3515" s="95" t="s">
        <v>90</v>
      </c>
      <c r="K3515" s="95">
        <v>27</v>
      </c>
      <c r="L3515" s="96">
        <f t="shared" si="48"/>
        <v>68.58</v>
      </c>
      <c r="M3515" s="95">
        <v>32</v>
      </c>
      <c r="N3515" s="96">
        <f t="shared" si="49"/>
        <v>81.28</v>
      </c>
      <c r="O3515" s="32">
        <v>0</v>
      </c>
      <c r="P3515" s="97" t="s">
        <v>102</v>
      </c>
      <c r="Q3515" s="98"/>
    </row>
    <row r="3516" spans="1:17" x14ac:dyDescent="0.35">
      <c r="A3516" t="s">
        <v>1204</v>
      </c>
      <c r="B3516" s="94">
        <v>2014</v>
      </c>
      <c r="C3516" s="94">
        <v>7</v>
      </c>
      <c r="D3516" s="94">
        <v>25</v>
      </c>
      <c r="E3516" s="95" t="s">
        <v>1171</v>
      </c>
      <c r="F3516" s="95">
        <v>1</v>
      </c>
      <c r="G3516" s="95"/>
      <c r="H3516" s="95">
        <v>66</v>
      </c>
      <c r="I3516" s="95">
        <v>186334</v>
      </c>
      <c r="J3516" s="95" t="s">
        <v>87</v>
      </c>
      <c r="K3516" s="95">
        <v>72</v>
      </c>
      <c r="L3516" s="96">
        <f t="shared" si="48"/>
        <v>182.88</v>
      </c>
      <c r="M3516" s="95">
        <v>82</v>
      </c>
      <c r="N3516" s="96">
        <f t="shared" si="49"/>
        <v>208.28</v>
      </c>
      <c r="O3516" s="32">
        <v>0</v>
      </c>
      <c r="P3516" s="97" t="s">
        <v>102</v>
      </c>
      <c r="Q3516" s="98"/>
    </row>
    <row r="3517" spans="1:17" x14ac:dyDescent="0.35">
      <c r="A3517" t="s">
        <v>1204</v>
      </c>
      <c r="B3517" s="94">
        <v>2014</v>
      </c>
      <c r="C3517" s="94">
        <v>7</v>
      </c>
      <c r="D3517" s="94">
        <v>25</v>
      </c>
      <c r="E3517" s="95" t="s">
        <v>1171</v>
      </c>
      <c r="F3517" s="95">
        <v>1</v>
      </c>
      <c r="G3517" s="95"/>
      <c r="H3517" s="95">
        <v>807</v>
      </c>
      <c r="I3517" s="95" t="e">
        <f>#REF!-1000</f>
        <v>#REF!</v>
      </c>
      <c r="J3517" s="106" t="s">
        <v>87</v>
      </c>
      <c r="K3517" s="95">
        <v>65</v>
      </c>
      <c r="L3517" s="96">
        <f t="shared" si="48"/>
        <v>165.1</v>
      </c>
      <c r="M3517" s="95">
        <v>73</v>
      </c>
      <c r="N3517" s="96">
        <f t="shared" si="49"/>
        <v>185.42000000000002</v>
      </c>
      <c r="O3517" s="96">
        <v>0</v>
      </c>
      <c r="P3517" s="97" t="s">
        <v>102</v>
      </c>
      <c r="Q3517" s="98" t="s">
        <v>1368</v>
      </c>
    </row>
    <row r="3518" spans="1:17" x14ac:dyDescent="0.35">
      <c r="A3518" t="s">
        <v>1204</v>
      </c>
      <c r="B3518" s="94">
        <v>2014</v>
      </c>
      <c r="C3518" s="94">
        <v>7</v>
      </c>
      <c r="D3518" s="94">
        <v>25</v>
      </c>
      <c r="E3518" s="95" t="s">
        <v>1171</v>
      </c>
      <c r="F3518" s="95">
        <v>1</v>
      </c>
      <c r="G3518" s="95"/>
      <c r="H3518" s="95">
        <v>275</v>
      </c>
      <c r="I3518" s="95" t="e">
        <f>#REF!-1000</f>
        <v>#REF!</v>
      </c>
      <c r="J3518" s="95" t="s">
        <v>90</v>
      </c>
      <c r="K3518" s="95">
        <v>20</v>
      </c>
      <c r="L3518" s="96">
        <f t="shared" si="48"/>
        <v>50.8</v>
      </c>
      <c r="M3518" s="95">
        <v>23</v>
      </c>
      <c r="N3518" s="96">
        <f t="shared" si="49"/>
        <v>58.42</v>
      </c>
      <c r="O3518" s="32">
        <v>0</v>
      </c>
      <c r="P3518" s="97" t="s">
        <v>102</v>
      </c>
      <c r="Q3518" s="98"/>
    </row>
    <row r="3519" spans="1:17" x14ac:dyDescent="0.35">
      <c r="A3519" t="s">
        <v>1204</v>
      </c>
      <c r="B3519" s="94">
        <v>2014</v>
      </c>
      <c r="C3519" s="94">
        <v>7</v>
      </c>
      <c r="D3519" s="94">
        <v>25</v>
      </c>
      <c r="E3519" s="95" t="s">
        <v>94</v>
      </c>
      <c r="F3519" s="95">
        <v>1</v>
      </c>
      <c r="G3519" s="95"/>
      <c r="H3519" s="95">
        <v>287</v>
      </c>
      <c r="I3519" s="95">
        <v>186424</v>
      </c>
      <c r="J3519" s="95" t="s">
        <v>90</v>
      </c>
      <c r="K3519" s="95">
        <v>31</v>
      </c>
      <c r="L3519" s="96">
        <f t="shared" si="48"/>
        <v>78.739999999999995</v>
      </c>
      <c r="M3519" s="95">
        <v>31</v>
      </c>
      <c r="N3519" s="96">
        <f t="shared" si="49"/>
        <v>78.739999999999995</v>
      </c>
      <c r="O3519" s="32">
        <v>0</v>
      </c>
      <c r="P3519" s="97" t="s">
        <v>102</v>
      </c>
      <c r="Q3519" s="98"/>
    </row>
    <row r="3520" spans="1:17" x14ac:dyDescent="0.35">
      <c r="A3520" t="s">
        <v>1204</v>
      </c>
      <c r="B3520" s="94">
        <v>2014</v>
      </c>
      <c r="C3520" s="94">
        <v>7</v>
      </c>
      <c r="D3520" s="94">
        <v>26</v>
      </c>
      <c r="E3520" s="95" t="s">
        <v>932</v>
      </c>
      <c r="F3520" s="95">
        <v>1</v>
      </c>
      <c r="G3520" s="95"/>
      <c r="H3520" s="95"/>
      <c r="I3520" s="95"/>
      <c r="J3520" s="95" t="s">
        <v>86</v>
      </c>
      <c r="K3520" s="95">
        <v>63</v>
      </c>
      <c r="L3520" s="96">
        <f t="shared" ref="L3520:L3583" si="50">K3520*2.54</f>
        <v>160.02000000000001</v>
      </c>
      <c r="M3520" s="95">
        <v>73</v>
      </c>
      <c r="N3520" s="96">
        <f t="shared" ref="N3520:N3583" si="51">M3520*2.54</f>
        <v>185.42000000000002</v>
      </c>
      <c r="O3520" s="93">
        <v>1</v>
      </c>
      <c r="P3520" s="89" t="s">
        <v>101</v>
      </c>
      <c r="Q3520" s="98"/>
    </row>
    <row r="3521" spans="1:17" x14ac:dyDescent="0.35">
      <c r="A3521" t="s">
        <v>1204</v>
      </c>
      <c r="B3521" s="94">
        <v>2014</v>
      </c>
      <c r="C3521" s="94">
        <v>7</v>
      </c>
      <c r="D3521" s="94">
        <v>26</v>
      </c>
      <c r="E3521" s="95" t="s">
        <v>117</v>
      </c>
      <c r="F3521" s="95">
        <v>1</v>
      </c>
      <c r="G3521" s="95"/>
      <c r="H3521" s="95"/>
      <c r="I3521" s="95"/>
      <c r="J3521" s="95" t="s">
        <v>86</v>
      </c>
      <c r="K3521" s="95">
        <v>64</v>
      </c>
      <c r="L3521" s="96">
        <f t="shared" si="50"/>
        <v>162.56</v>
      </c>
      <c r="M3521" s="95">
        <v>72</v>
      </c>
      <c r="N3521" s="96">
        <f t="shared" si="51"/>
        <v>182.88</v>
      </c>
      <c r="O3521" s="93">
        <v>1</v>
      </c>
      <c r="P3521" s="89" t="s">
        <v>101</v>
      </c>
      <c r="Q3521" s="98"/>
    </row>
    <row r="3522" spans="1:17" x14ac:dyDescent="0.35">
      <c r="A3522" t="s">
        <v>1204</v>
      </c>
      <c r="B3522" s="94">
        <v>2014</v>
      </c>
      <c r="C3522" s="94">
        <v>7</v>
      </c>
      <c r="D3522" s="94">
        <v>26</v>
      </c>
      <c r="E3522" s="95" t="s">
        <v>117</v>
      </c>
      <c r="F3522" s="95">
        <v>1</v>
      </c>
      <c r="G3522" s="95"/>
      <c r="H3522" s="95"/>
      <c r="I3522" s="95"/>
      <c r="J3522" s="95" t="s">
        <v>87</v>
      </c>
      <c r="K3522" s="95">
        <v>76</v>
      </c>
      <c r="L3522" s="96">
        <f t="shared" si="50"/>
        <v>193.04</v>
      </c>
      <c r="M3522" s="95">
        <v>83</v>
      </c>
      <c r="N3522" s="96">
        <f t="shared" si="51"/>
        <v>210.82</v>
      </c>
      <c r="O3522" s="93">
        <v>1</v>
      </c>
      <c r="P3522" s="89" t="s">
        <v>101</v>
      </c>
      <c r="Q3522" s="98"/>
    </row>
    <row r="3523" spans="1:17" x14ac:dyDescent="0.35">
      <c r="A3523" t="s">
        <v>1204</v>
      </c>
      <c r="B3523" s="94">
        <v>2014</v>
      </c>
      <c r="C3523" s="94">
        <v>7</v>
      </c>
      <c r="D3523" s="94">
        <v>26</v>
      </c>
      <c r="E3523" s="95" t="s">
        <v>1167</v>
      </c>
      <c r="F3523" s="95">
        <v>1</v>
      </c>
      <c r="G3523" s="95"/>
      <c r="H3523" s="95"/>
      <c r="I3523" s="95"/>
      <c r="J3523" s="95" t="s">
        <v>86</v>
      </c>
      <c r="K3523" s="95">
        <v>56</v>
      </c>
      <c r="L3523" s="96">
        <f t="shared" si="50"/>
        <v>142.24</v>
      </c>
      <c r="M3523" s="95">
        <v>64</v>
      </c>
      <c r="N3523" s="96">
        <f t="shared" si="51"/>
        <v>162.56</v>
      </c>
      <c r="O3523" s="93">
        <v>1</v>
      </c>
      <c r="P3523" s="89" t="s">
        <v>101</v>
      </c>
      <c r="Q3523" s="98" t="s">
        <v>1384</v>
      </c>
    </row>
    <row r="3524" spans="1:17" x14ac:dyDescent="0.35">
      <c r="A3524" t="s">
        <v>1204</v>
      </c>
      <c r="B3524" s="94">
        <v>2014</v>
      </c>
      <c r="C3524" s="94">
        <v>7</v>
      </c>
      <c r="D3524" s="94">
        <v>26</v>
      </c>
      <c r="E3524" s="95" t="s">
        <v>94</v>
      </c>
      <c r="F3524" s="95">
        <v>1</v>
      </c>
      <c r="G3524" s="95"/>
      <c r="H3524" s="95">
        <v>285</v>
      </c>
      <c r="I3524" s="95" t="e">
        <f>#REF!-1000</f>
        <v>#REF!</v>
      </c>
      <c r="J3524" s="95" t="s">
        <v>87</v>
      </c>
      <c r="K3524" s="95">
        <v>83</v>
      </c>
      <c r="L3524" s="96">
        <f t="shared" si="50"/>
        <v>210.82</v>
      </c>
      <c r="M3524" s="95">
        <v>94</v>
      </c>
      <c r="N3524" s="96">
        <f t="shared" si="51"/>
        <v>238.76</v>
      </c>
      <c r="O3524" s="93">
        <v>1</v>
      </c>
      <c r="P3524" s="89" t="s">
        <v>101</v>
      </c>
      <c r="Q3524" s="98"/>
    </row>
    <row r="3525" spans="1:17" x14ac:dyDescent="0.35">
      <c r="A3525" t="s">
        <v>1204</v>
      </c>
      <c r="B3525" s="94">
        <v>2014</v>
      </c>
      <c r="C3525" s="94">
        <v>7</v>
      </c>
      <c r="D3525" s="94">
        <v>26</v>
      </c>
      <c r="E3525" s="95" t="s">
        <v>1171</v>
      </c>
      <c r="F3525" s="95">
        <v>1</v>
      </c>
      <c r="G3525" s="95"/>
      <c r="H3525" s="95"/>
      <c r="I3525" s="95"/>
      <c r="J3525" s="95" t="s">
        <v>87</v>
      </c>
      <c r="K3525" s="95">
        <v>71</v>
      </c>
      <c r="L3525" s="96">
        <f t="shared" si="50"/>
        <v>180.34</v>
      </c>
      <c r="M3525" s="95">
        <v>79</v>
      </c>
      <c r="N3525" s="96">
        <f t="shared" si="51"/>
        <v>200.66</v>
      </c>
      <c r="O3525" s="93">
        <v>1</v>
      </c>
      <c r="P3525" s="89" t="s">
        <v>101</v>
      </c>
      <c r="Q3525" s="98"/>
    </row>
    <row r="3526" spans="1:17" x14ac:dyDescent="0.35">
      <c r="A3526" t="s">
        <v>1204</v>
      </c>
      <c r="B3526" s="94">
        <v>2014</v>
      </c>
      <c r="C3526" s="94">
        <v>7</v>
      </c>
      <c r="D3526" s="94">
        <v>26</v>
      </c>
      <c r="E3526" s="95" t="s">
        <v>1263</v>
      </c>
      <c r="F3526" s="95">
        <v>1</v>
      </c>
      <c r="G3526" s="95"/>
      <c r="H3526" s="95"/>
      <c r="I3526" s="95"/>
      <c r="J3526" s="95" t="s">
        <v>87</v>
      </c>
      <c r="K3526" s="95">
        <v>78</v>
      </c>
      <c r="L3526" s="96">
        <f t="shared" si="50"/>
        <v>198.12</v>
      </c>
      <c r="M3526" s="95">
        <v>87</v>
      </c>
      <c r="N3526" s="96">
        <f t="shared" si="51"/>
        <v>220.98</v>
      </c>
      <c r="O3526" s="93">
        <v>1</v>
      </c>
      <c r="P3526" s="89" t="s">
        <v>101</v>
      </c>
      <c r="Q3526" s="98"/>
    </row>
    <row r="3527" spans="1:17" x14ac:dyDescent="0.35">
      <c r="A3527" t="s">
        <v>1204</v>
      </c>
      <c r="B3527" s="94">
        <v>2014</v>
      </c>
      <c r="C3527" s="94">
        <v>7</v>
      </c>
      <c r="D3527" s="94">
        <v>26</v>
      </c>
      <c r="E3527" s="95" t="s">
        <v>1263</v>
      </c>
      <c r="F3527" s="95">
        <v>1</v>
      </c>
      <c r="G3527" s="95"/>
      <c r="H3527" s="95"/>
      <c r="I3527" s="95"/>
      <c r="J3527" s="95" t="s">
        <v>86</v>
      </c>
      <c r="K3527" s="95">
        <v>67</v>
      </c>
      <c r="L3527" s="96">
        <f t="shared" si="50"/>
        <v>170.18</v>
      </c>
      <c r="M3527" s="95">
        <v>74</v>
      </c>
      <c r="N3527" s="96">
        <f t="shared" si="51"/>
        <v>187.96</v>
      </c>
      <c r="O3527" s="93">
        <v>1</v>
      </c>
      <c r="P3527" s="89" t="s">
        <v>101</v>
      </c>
      <c r="Q3527" s="98"/>
    </row>
    <row r="3528" spans="1:17" x14ac:dyDescent="0.35">
      <c r="A3528" t="s">
        <v>1204</v>
      </c>
      <c r="B3528" s="94">
        <v>2014</v>
      </c>
      <c r="C3528" s="94">
        <v>7</v>
      </c>
      <c r="D3528" s="94">
        <v>26</v>
      </c>
      <c r="E3528" s="95" t="s">
        <v>1263</v>
      </c>
      <c r="F3528" s="95">
        <v>1</v>
      </c>
      <c r="G3528" s="95"/>
      <c r="H3528" s="95"/>
      <c r="I3528" s="95"/>
      <c r="J3528" s="95" t="s">
        <v>86</v>
      </c>
      <c r="K3528" s="95">
        <v>61</v>
      </c>
      <c r="L3528" s="96">
        <f t="shared" si="50"/>
        <v>154.94</v>
      </c>
      <c r="M3528" s="95">
        <v>69</v>
      </c>
      <c r="N3528" s="96">
        <f t="shared" si="51"/>
        <v>175.26</v>
      </c>
      <c r="O3528" s="32">
        <v>0</v>
      </c>
      <c r="P3528" s="97" t="s">
        <v>102</v>
      </c>
      <c r="Q3528" s="98"/>
    </row>
    <row r="3529" spans="1:17" x14ac:dyDescent="0.35">
      <c r="A3529" t="s">
        <v>1204</v>
      </c>
      <c r="B3529" s="94">
        <v>2014</v>
      </c>
      <c r="C3529" s="94">
        <v>7</v>
      </c>
      <c r="D3529" s="94">
        <v>26</v>
      </c>
      <c r="E3529" s="95" t="s">
        <v>1263</v>
      </c>
      <c r="F3529" s="95">
        <v>1</v>
      </c>
      <c r="G3529" s="95"/>
      <c r="H3529" s="95"/>
      <c r="I3529" s="95"/>
      <c r="J3529" s="95" t="s">
        <v>86</v>
      </c>
      <c r="K3529" s="95">
        <v>57</v>
      </c>
      <c r="L3529" s="96">
        <f t="shared" si="50"/>
        <v>144.78</v>
      </c>
      <c r="M3529" s="95">
        <v>64</v>
      </c>
      <c r="N3529" s="96">
        <f t="shared" si="51"/>
        <v>162.56</v>
      </c>
      <c r="O3529" s="32">
        <v>0</v>
      </c>
      <c r="P3529" s="97" t="s">
        <v>102</v>
      </c>
      <c r="Q3529" s="98"/>
    </row>
    <row r="3530" spans="1:17" x14ac:dyDescent="0.35">
      <c r="A3530" t="s">
        <v>1204</v>
      </c>
      <c r="B3530" s="94">
        <v>2014</v>
      </c>
      <c r="C3530" s="94">
        <v>7</v>
      </c>
      <c r="D3530" s="94">
        <v>26</v>
      </c>
      <c r="E3530" s="95" t="s">
        <v>1263</v>
      </c>
      <c r="F3530" s="95">
        <v>1</v>
      </c>
      <c r="G3530" s="95"/>
      <c r="H3530" s="95"/>
      <c r="I3530" s="95"/>
      <c r="J3530" s="95" t="s">
        <v>86</v>
      </c>
      <c r="K3530" s="95">
        <v>69</v>
      </c>
      <c r="L3530" s="96">
        <f t="shared" si="50"/>
        <v>175.26</v>
      </c>
      <c r="M3530" s="95">
        <v>77</v>
      </c>
      <c r="N3530" s="96">
        <f t="shared" si="51"/>
        <v>195.58</v>
      </c>
      <c r="O3530" s="32">
        <v>0</v>
      </c>
      <c r="P3530" s="97" t="s">
        <v>102</v>
      </c>
      <c r="Q3530" s="98"/>
    </row>
    <row r="3531" spans="1:17" x14ac:dyDescent="0.35">
      <c r="A3531" t="s">
        <v>1204</v>
      </c>
      <c r="B3531" s="94">
        <v>2014</v>
      </c>
      <c r="C3531" s="94">
        <v>7</v>
      </c>
      <c r="D3531" s="94">
        <v>27</v>
      </c>
      <c r="E3531" s="95" t="s">
        <v>932</v>
      </c>
      <c r="F3531" s="95">
        <v>1</v>
      </c>
      <c r="G3531" s="95"/>
      <c r="H3531" s="95"/>
      <c r="I3531" s="95"/>
      <c r="J3531" s="95" t="s">
        <v>86</v>
      </c>
      <c r="K3531" s="95">
        <v>68</v>
      </c>
      <c r="L3531" s="96">
        <f t="shared" si="50"/>
        <v>172.72</v>
      </c>
      <c r="M3531" s="95">
        <v>74</v>
      </c>
      <c r="N3531" s="96">
        <f t="shared" si="51"/>
        <v>187.96</v>
      </c>
      <c r="O3531" s="93">
        <v>1</v>
      </c>
      <c r="P3531" s="89" t="s">
        <v>101</v>
      </c>
      <c r="Q3531" s="98"/>
    </row>
    <row r="3532" spans="1:17" x14ac:dyDescent="0.35">
      <c r="A3532" t="s">
        <v>1204</v>
      </c>
      <c r="B3532" s="94">
        <v>2014</v>
      </c>
      <c r="C3532" s="94">
        <v>7</v>
      </c>
      <c r="D3532" s="94">
        <v>27</v>
      </c>
      <c r="E3532" s="95" t="s">
        <v>1167</v>
      </c>
      <c r="F3532" s="95">
        <v>1</v>
      </c>
      <c r="G3532" s="95" t="s">
        <v>108</v>
      </c>
      <c r="H3532" s="95">
        <v>407</v>
      </c>
      <c r="I3532" s="95" t="s">
        <v>1385</v>
      </c>
      <c r="J3532" s="95" t="s">
        <v>86</v>
      </c>
      <c r="K3532" s="95">
        <v>67</v>
      </c>
      <c r="L3532" s="96">
        <f t="shared" si="50"/>
        <v>170.18</v>
      </c>
      <c r="M3532" s="95">
        <v>77</v>
      </c>
      <c r="N3532" s="96">
        <f t="shared" si="51"/>
        <v>195.58</v>
      </c>
      <c r="O3532" s="93">
        <v>1</v>
      </c>
      <c r="P3532" s="89" t="s">
        <v>101</v>
      </c>
      <c r="Q3532" s="98" t="s">
        <v>1362</v>
      </c>
    </row>
    <row r="3533" spans="1:17" x14ac:dyDescent="0.35">
      <c r="A3533" t="s">
        <v>1204</v>
      </c>
      <c r="B3533" s="94">
        <v>2014</v>
      </c>
      <c r="C3533" s="94">
        <v>7</v>
      </c>
      <c r="D3533" s="94">
        <v>27</v>
      </c>
      <c r="E3533" s="95" t="s">
        <v>1171</v>
      </c>
      <c r="F3533" s="95">
        <v>1</v>
      </c>
      <c r="G3533" s="95" t="s">
        <v>1064</v>
      </c>
      <c r="H3533" s="95">
        <v>654</v>
      </c>
      <c r="I3533" s="95"/>
      <c r="J3533" s="95" t="s">
        <v>86</v>
      </c>
      <c r="K3533" s="95">
        <v>65</v>
      </c>
      <c r="L3533" s="96">
        <f t="shared" si="50"/>
        <v>165.1</v>
      </c>
      <c r="M3533" s="95">
        <v>74</v>
      </c>
      <c r="N3533" s="96">
        <f t="shared" si="51"/>
        <v>187.96</v>
      </c>
      <c r="O3533" s="93">
        <v>1</v>
      </c>
      <c r="P3533" s="89" t="s">
        <v>101</v>
      </c>
      <c r="Q3533" s="98"/>
    </row>
    <row r="3534" spans="1:17" x14ac:dyDescent="0.35">
      <c r="A3534" t="s">
        <v>1204</v>
      </c>
      <c r="B3534" s="94">
        <v>2014</v>
      </c>
      <c r="C3534" s="94">
        <v>7</v>
      </c>
      <c r="D3534" s="94">
        <v>28</v>
      </c>
      <c r="E3534" s="95" t="s">
        <v>1171</v>
      </c>
      <c r="F3534" s="95">
        <v>1</v>
      </c>
      <c r="G3534" s="95"/>
      <c r="H3534" s="95"/>
      <c r="I3534" s="95"/>
      <c r="J3534" s="95" t="s">
        <v>87</v>
      </c>
      <c r="K3534" s="95">
        <v>77</v>
      </c>
      <c r="L3534" s="96">
        <f t="shared" si="50"/>
        <v>195.58</v>
      </c>
      <c r="M3534" s="95">
        <v>87</v>
      </c>
      <c r="N3534" s="96">
        <f t="shared" si="51"/>
        <v>220.98</v>
      </c>
      <c r="O3534" s="93">
        <v>1</v>
      </c>
      <c r="P3534" s="89" t="s">
        <v>101</v>
      </c>
      <c r="Q3534" s="98"/>
    </row>
    <row r="3535" spans="1:17" x14ac:dyDescent="0.35">
      <c r="A3535" t="s">
        <v>1204</v>
      </c>
      <c r="B3535" s="110">
        <v>2014</v>
      </c>
      <c r="C3535" s="110">
        <v>7</v>
      </c>
      <c r="D3535" s="110">
        <v>28</v>
      </c>
      <c r="E3535" s="101" t="s">
        <v>1310</v>
      </c>
      <c r="F3535" s="101">
        <v>1</v>
      </c>
      <c r="G3535" s="101"/>
      <c r="H3535" s="101">
        <v>695</v>
      </c>
      <c r="I3535" s="101">
        <v>187198</v>
      </c>
      <c r="J3535" s="101" t="s">
        <v>87</v>
      </c>
      <c r="K3535" s="101">
        <v>67</v>
      </c>
      <c r="L3535" s="111">
        <f t="shared" si="50"/>
        <v>170.18</v>
      </c>
      <c r="M3535" s="101">
        <v>75</v>
      </c>
      <c r="N3535" s="111">
        <f t="shared" si="51"/>
        <v>190.5</v>
      </c>
      <c r="O3535" s="93">
        <v>1</v>
      </c>
      <c r="P3535" s="89" t="s">
        <v>101</v>
      </c>
      <c r="Q3535" s="112"/>
    </row>
    <row r="3536" spans="1:17" x14ac:dyDescent="0.35">
      <c r="A3536" t="s">
        <v>1204</v>
      </c>
      <c r="B3536" s="94">
        <v>2014</v>
      </c>
      <c r="C3536" s="94">
        <v>7</v>
      </c>
      <c r="D3536" s="94">
        <v>28</v>
      </c>
      <c r="E3536" s="95" t="s">
        <v>1335</v>
      </c>
      <c r="F3536" s="95">
        <v>1</v>
      </c>
      <c r="G3536" s="95"/>
      <c r="H3536" s="95"/>
      <c r="I3536" s="95"/>
      <c r="J3536" s="95" t="s">
        <v>86</v>
      </c>
      <c r="K3536" s="95">
        <v>66</v>
      </c>
      <c r="L3536" s="96">
        <f t="shared" si="50"/>
        <v>167.64000000000001</v>
      </c>
      <c r="M3536" s="95">
        <v>73</v>
      </c>
      <c r="N3536" s="96">
        <f t="shared" si="51"/>
        <v>185.42000000000002</v>
      </c>
      <c r="O3536" s="93">
        <v>1</v>
      </c>
      <c r="P3536" s="89" t="s">
        <v>101</v>
      </c>
      <c r="Q3536" s="98"/>
    </row>
    <row r="3537" spans="1:17" x14ac:dyDescent="0.35">
      <c r="A3537" t="s">
        <v>1204</v>
      </c>
      <c r="B3537" s="94">
        <v>2014</v>
      </c>
      <c r="C3537" s="94">
        <v>7</v>
      </c>
      <c r="D3537" s="94">
        <v>28</v>
      </c>
      <c r="E3537" s="95" t="s">
        <v>94</v>
      </c>
      <c r="F3537" s="95">
        <v>1</v>
      </c>
      <c r="G3537" s="95"/>
      <c r="H3537" s="95"/>
      <c r="I3537" s="95"/>
      <c r="J3537" s="95" t="s">
        <v>87</v>
      </c>
      <c r="K3537" s="95">
        <v>72</v>
      </c>
      <c r="L3537" s="96">
        <f t="shared" si="50"/>
        <v>182.88</v>
      </c>
      <c r="M3537" s="95">
        <v>80</v>
      </c>
      <c r="N3537" s="96">
        <f t="shared" si="51"/>
        <v>203.2</v>
      </c>
      <c r="O3537" s="93">
        <v>1</v>
      </c>
      <c r="P3537" s="89" t="s">
        <v>101</v>
      </c>
      <c r="Q3537" s="98"/>
    </row>
    <row r="3538" spans="1:17" x14ac:dyDescent="0.35">
      <c r="A3538" t="s">
        <v>1204</v>
      </c>
      <c r="B3538" s="94">
        <v>2014</v>
      </c>
      <c r="C3538" s="94">
        <v>7</v>
      </c>
      <c r="D3538" s="94">
        <v>28</v>
      </c>
      <c r="E3538" s="95" t="s">
        <v>94</v>
      </c>
      <c r="F3538" s="95">
        <v>1</v>
      </c>
      <c r="G3538" s="95"/>
      <c r="H3538" s="95"/>
      <c r="I3538" s="95"/>
      <c r="J3538" s="95" t="s">
        <v>86</v>
      </c>
      <c r="K3538" s="95">
        <v>59</v>
      </c>
      <c r="L3538" s="96">
        <f t="shared" si="50"/>
        <v>149.86000000000001</v>
      </c>
      <c r="M3538" s="95">
        <v>67</v>
      </c>
      <c r="N3538" s="96">
        <f t="shared" si="51"/>
        <v>170.18</v>
      </c>
      <c r="O3538" s="93">
        <v>1</v>
      </c>
      <c r="P3538" s="89" t="s">
        <v>101</v>
      </c>
      <c r="Q3538" s="98"/>
    </row>
    <row r="3539" spans="1:17" x14ac:dyDescent="0.35">
      <c r="A3539" t="s">
        <v>1204</v>
      </c>
      <c r="B3539" s="94">
        <v>2014</v>
      </c>
      <c r="C3539" s="94">
        <v>7</v>
      </c>
      <c r="D3539" s="94">
        <v>28</v>
      </c>
      <c r="E3539" s="95" t="s">
        <v>1167</v>
      </c>
      <c r="F3539" s="95">
        <v>1</v>
      </c>
      <c r="G3539" s="95"/>
      <c r="H3539" s="95"/>
      <c r="I3539" s="95"/>
      <c r="J3539" s="95" t="s">
        <v>86</v>
      </c>
      <c r="K3539" s="95">
        <v>61</v>
      </c>
      <c r="L3539" s="96">
        <f t="shared" si="50"/>
        <v>154.94</v>
      </c>
      <c r="M3539" s="95">
        <v>70</v>
      </c>
      <c r="N3539" s="96">
        <f t="shared" si="51"/>
        <v>177.8</v>
      </c>
      <c r="O3539" s="93">
        <v>1</v>
      </c>
      <c r="P3539" s="89" t="s">
        <v>101</v>
      </c>
      <c r="Q3539" s="98"/>
    </row>
    <row r="3540" spans="1:17" x14ac:dyDescent="0.35">
      <c r="A3540" t="s">
        <v>1204</v>
      </c>
      <c r="B3540" s="94">
        <v>2014</v>
      </c>
      <c r="C3540" s="94">
        <v>7</v>
      </c>
      <c r="D3540" s="94">
        <v>28</v>
      </c>
      <c r="E3540" s="95" t="s">
        <v>117</v>
      </c>
      <c r="F3540" s="95">
        <v>1</v>
      </c>
      <c r="G3540" s="95"/>
      <c r="H3540" s="95"/>
      <c r="I3540" s="95"/>
      <c r="J3540" s="95" t="s">
        <v>87</v>
      </c>
      <c r="K3540" s="95">
        <v>83</v>
      </c>
      <c r="L3540" s="96">
        <f t="shared" si="50"/>
        <v>210.82</v>
      </c>
      <c r="M3540" s="95">
        <v>92</v>
      </c>
      <c r="N3540" s="96">
        <f t="shared" si="51"/>
        <v>233.68</v>
      </c>
      <c r="O3540" s="93">
        <v>1</v>
      </c>
      <c r="P3540" s="89" t="s">
        <v>101</v>
      </c>
      <c r="Q3540" s="98"/>
    </row>
    <row r="3541" spans="1:17" x14ac:dyDescent="0.35">
      <c r="A3541" t="s">
        <v>1204</v>
      </c>
      <c r="B3541" s="94">
        <v>2014</v>
      </c>
      <c r="C3541" s="94">
        <v>7</v>
      </c>
      <c r="D3541" s="94">
        <v>28</v>
      </c>
      <c r="E3541" s="95" t="s">
        <v>1167</v>
      </c>
      <c r="F3541" s="95">
        <v>1</v>
      </c>
      <c r="G3541" s="95"/>
      <c r="H3541" s="95"/>
      <c r="I3541" s="95"/>
      <c r="J3541" s="95" t="s">
        <v>86</v>
      </c>
      <c r="K3541" s="95">
        <v>61</v>
      </c>
      <c r="L3541" s="96">
        <f t="shared" si="50"/>
        <v>154.94</v>
      </c>
      <c r="M3541" s="95">
        <v>69</v>
      </c>
      <c r="N3541" s="96">
        <f t="shared" si="51"/>
        <v>175.26</v>
      </c>
      <c r="O3541" s="93">
        <v>1</v>
      </c>
      <c r="P3541" s="89" t="s">
        <v>101</v>
      </c>
      <c r="Q3541" s="98"/>
    </row>
    <row r="3542" spans="1:17" x14ac:dyDescent="0.35">
      <c r="A3542" t="s">
        <v>1204</v>
      </c>
      <c r="B3542" s="94">
        <v>2014</v>
      </c>
      <c r="C3542" s="94">
        <v>7</v>
      </c>
      <c r="D3542" s="94">
        <v>28</v>
      </c>
      <c r="E3542" s="95" t="s">
        <v>1310</v>
      </c>
      <c r="F3542" s="95">
        <v>1</v>
      </c>
      <c r="G3542" s="95"/>
      <c r="H3542" s="95">
        <v>557</v>
      </c>
      <c r="I3542" s="95">
        <v>186508</v>
      </c>
      <c r="J3542" s="95" t="s">
        <v>87</v>
      </c>
      <c r="K3542" s="95">
        <v>80</v>
      </c>
      <c r="L3542" s="96">
        <f t="shared" si="50"/>
        <v>203.2</v>
      </c>
      <c r="M3542" s="95">
        <v>90</v>
      </c>
      <c r="N3542" s="96">
        <f t="shared" si="51"/>
        <v>228.6</v>
      </c>
      <c r="O3542" s="32">
        <v>0</v>
      </c>
      <c r="P3542" s="97" t="s">
        <v>102</v>
      </c>
      <c r="Q3542" s="98" t="s">
        <v>1278</v>
      </c>
    </row>
    <row r="3543" spans="1:17" x14ac:dyDescent="0.35">
      <c r="A3543" t="s">
        <v>1204</v>
      </c>
      <c r="B3543" s="94">
        <v>2014</v>
      </c>
      <c r="C3543" s="94">
        <v>7</v>
      </c>
      <c r="D3543" s="94">
        <v>28</v>
      </c>
      <c r="E3543" s="95" t="s">
        <v>117</v>
      </c>
      <c r="F3543" s="95">
        <v>1</v>
      </c>
      <c r="G3543" s="95"/>
      <c r="H3543" s="95">
        <v>271</v>
      </c>
      <c r="I3543" s="95" t="e">
        <f>#REF!-1000</f>
        <v>#REF!</v>
      </c>
      <c r="J3543" s="95" t="s">
        <v>90</v>
      </c>
      <c r="K3543" s="95">
        <v>26</v>
      </c>
      <c r="L3543" s="96">
        <f t="shared" si="50"/>
        <v>66.040000000000006</v>
      </c>
      <c r="M3543" s="95">
        <v>30</v>
      </c>
      <c r="N3543" s="96">
        <f t="shared" si="51"/>
        <v>76.2</v>
      </c>
      <c r="O3543" s="32">
        <v>0</v>
      </c>
      <c r="P3543" s="97" t="s">
        <v>102</v>
      </c>
      <c r="Q3543" s="98" t="s">
        <v>1386</v>
      </c>
    </row>
    <row r="3544" spans="1:17" x14ac:dyDescent="0.35">
      <c r="A3544" t="s">
        <v>1204</v>
      </c>
      <c r="B3544" s="94">
        <v>2014</v>
      </c>
      <c r="C3544" s="94">
        <v>7</v>
      </c>
      <c r="D3544" s="94">
        <v>28</v>
      </c>
      <c r="E3544" s="95" t="s">
        <v>117</v>
      </c>
      <c r="F3544" s="95">
        <v>1</v>
      </c>
      <c r="G3544" s="95"/>
      <c r="H3544" s="95">
        <v>272</v>
      </c>
      <c r="I3544" s="95" t="e">
        <f>#REF!-1000</f>
        <v>#REF!</v>
      </c>
      <c r="J3544" s="95" t="s">
        <v>90</v>
      </c>
      <c r="K3544" s="95">
        <v>22</v>
      </c>
      <c r="L3544" s="96">
        <f t="shared" si="50"/>
        <v>55.88</v>
      </c>
      <c r="M3544" s="95">
        <v>26</v>
      </c>
      <c r="N3544" s="96">
        <f t="shared" si="51"/>
        <v>66.040000000000006</v>
      </c>
      <c r="O3544" s="32">
        <v>0</v>
      </c>
      <c r="P3544" s="97" t="s">
        <v>102</v>
      </c>
      <c r="Q3544" s="98"/>
    </row>
    <row r="3545" spans="1:17" x14ac:dyDescent="0.35">
      <c r="A3545" t="s">
        <v>1204</v>
      </c>
      <c r="B3545" s="94">
        <v>2014</v>
      </c>
      <c r="C3545" s="94">
        <v>7</v>
      </c>
      <c r="D3545" s="94">
        <v>29</v>
      </c>
      <c r="E3545" s="95" t="s">
        <v>1167</v>
      </c>
      <c r="F3545" s="95">
        <v>1</v>
      </c>
      <c r="G3545" s="95"/>
      <c r="H3545" s="95"/>
      <c r="I3545" s="95"/>
      <c r="J3545" s="95" t="s">
        <v>86</v>
      </c>
      <c r="K3545" s="95">
        <v>67</v>
      </c>
      <c r="L3545" s="96">
        <f t="shared" si="50"/>
        <v>170.18</v>
      </c>
      <c r="M3545" s="95">
        <v>75</v>
      </c>
      <c r="N3545" s="96">
        <f t="shared" si="51"/>
        <v>190.5</v>
      </c>
      <c r="O3545" s="93">
        <v>1</v>
      </c>
      <c r="P3545" s="89" t="s">
        <v>101</v>
      </c>
      <c r="Q3545" s="98"/>
    </row>
    <row r="3546" spans="1:17" x14ac:dyDescent="0.35">
      <c r="A3546" t="s">
        <v>1204</v>
      </c>
      <c r="B3546" s="94">
        <v>2014</v>
      </c>
      <c r="C3546" s="94">
        <v>7</v>
      </c>
      <c r="D3546" s="94">
        <v>29</v>
      </c>
      <c r="E3546" s="95" t="s">
        <v>1335</v>
      </c>
      <c r="F3546" s="95">
        <v>1</v>
      </c>
      <c r="G3546" s="95"/>
      <c r="H3546" s="95"/>
      <c r="I3546" s="95"/>
      <c r="J3546" s="95" t="s">
        <v>86</v>
      </c>
      <c r="K3546" s="95">
        <v>65</v>
      </c>
      <c r="L3546" s="96">
        <f t="shared" si="50"/>
        <v>165.1</v>
      </c>
      <c r="M3546" s="95">
        <v>74</v>
      </c>
      <c r="N3546" s="96">
        <f t="shared" si="51"/>
        <v>187.96</v>
      </c>
      <c r="O3546" s="93">
        <v>1</v>
      </c>
      <c r="P3546" s="89" t="s">
        <v>101</v>
      </c>
      <c r="Q3546" s="98"/>
    </row>
    <row r="3547" spans="1:17" x14ac:dyDescent="0.35">
      <c r="A3547" t="s">
        <v>1204</v>
      </c>
      <c r="B3547" s="94">
        <v>2014</v>
      </c>
      <c r="C3547" s="94">
        <v>7</v>
      </c>
      <c r="D3547" s="94">
        <v>29</v>
      </c>
      <c r="E3547" s="95" t="s">
        <v>1335</v>
      </c>
      <c r="F3547" s="95">
        <v>1</v>
      </c>
      <c r="G3547" s="95"/>
      <c r="H3547" s="95"/>
      <c r="I3547" s="95"/>
      <c r="J3547" s="95" t="s">
        <v>86</v>
      </c>
      <c r="K3547" s="95">
        <v>64</v>
      </c>
      <c r="L3547" s="96">
        <f t="shared" si="50"/>
        <v>162.56</v>
      </c>
      <c r="M3547" s="95">
        <v>71</v>
      </c>
      <c r="N3547" s="96">
        <f t="shared" si="51"/>
        <v>180.34</v>
      </c>
      <c r="O3547" s="93">
        <v>1</v>
      </c>
      <c r="P3547" s="89" t="s">
        <v>101</v>
      </c>
      <c r="Q3547" s="98"/>
    </row>
    <row r="3548" spans="1:17" x14ac:dyDescent="0.35">
      <c r="A3548" t="s">
        <v>1204</v>
      </c>
      <c r="B3548" s="94">
        <v>2014</v>
      </c>
      <c r="C3548" s="94">
        <v>7</v>
      </c>
      <c r="D3548" s="94">
        <v>29</v>
      </c>
      <c r="E3548" s="95" t="s">
        <v>1335</v>
      </c>
      <c r="F3548" s="95">
        <v>1</v>
      </c>
      <c r="G3548" s="95"/>
      <c r="H3548" s="95">
        <v>66</v>
      </c>
      <c r="I3548" s="95">
        <v>186334</v>
      </c>
      <c r="J3548" s="106" t="s">
        <v>87</v>
      </c>
      <c r="K3548" s="95">
        <v>72</v>
      </c>
      <c r="L3548" s="96">
        <f t="shared" si="50"/>
        <v>182.88</v>
      </c>
      <c r="M3548" s="95">
        <v>82</v>
      </c>
      <c r="N3548" s="96">
        <f t="shared" si="51"/>
        <v>208.28</v>
      </c>
      <c r="O3548" s="96">
        <v>0</v>
      </c>
      <c r="P3548" s="97" t="s">
        <v>102</v>
      </c>
      <c r="Q3548" s="98" t="s">
        <v>103</v>
      </c>
    </row>
    <row r="3549" spans="1:17" x14ac:dyDescent="0.35">
      <c r="A3549" t="s">
        <v>1204</v>
      </c>
      <c r="B3549" s="94">
        <v>2014</v>
      </c>
      <c r="C3549" s="94">
        <v>7</v>
      </c>
      <c r="D3549" s="94">
        <v>30</v>
      </c>
      <c r="E3549" s="95" t="s">
        <v>94</v>
      </c>
      <c r="F3549" s="95">
        <v>1</v>
      </c>
      <c r="G3549" s="95"/>
      <c r="H3549" s="95"/>
      <c r="I3549" s="95"/>
      <c r="J3549" s="95" t="s">
        <v>86</v>
      </c>
      <c r="K3549" s="95">
        <v>63</v>
      </c>
      <c r="L3549" s="96">
        <f t="shared" si="50"/>
        <v>160.02000000000001</v>
      </c>
      <c r="M3549" s="95">
        <v>69</v>
      </c>
      <c r="N3549" s="96">
        <f t="shared" si="51"/>
        <v>175.26</v>
      </c>
      <c r="O3549" s="93">
        <v>1</v>
      </c>
      <c r="P3549" s="89" t="s">
        <v>101</v>
      </c>
      <c r="Q3549" s="98" t="s">
        <v>522</v>
      </c>
    </row>
    <row r="3550" spans="1:17" x14ac:dyDescent="0.35">
      <c r="A3550" t="s">
        <v>1204</v>
      </c>
      <c r="B3550" s="94">
        <v>2014</v>
      </c>
      <c r="C3550" s="94">
        <v>7</v>
      </c>
      <c r="D3550" s="94">
        <v>30</v>
      </c>
      <c r="E3550" s="95" t="s">
        <v>1167</v>
      </c>
      <c r="F3550" s="95">
        <v>1</v>
      </c>
      <c r="G3550" s="95"/>
      <c r="H3550" s="95"/>
      <c r="I3550" s="95"/>
      <c r="J3550" s="95" t="s">
        <v>87</v>
      </c>
      <c r="K3550" s="95">
        <v>71</v>
      </c>
      <c r="L3550" s="96">
        <f t="shared" si="50"/>
        <v>180.34</v>
      </c>
      <c r="M3550" s="95">
        <v>79</v>
      </c>
      <c r="N3550" s="96">
        <f t="shared" si="51"/>
        <v>200.66</v>
      </c>
      <c r="O3550" s="93">
        <v>1</v>
      </c>
      <c r="P3550" s="89" t="s">
        <v>101</v>
      </c>
      <c r="Q3550" s="98"/>
    </row>
    <row r="3551" spans="1:17" x14ac:dyDescent="0.35">
      <c r="A3551" t="s">
        <v>1204</v>
      </c>
      <c r="B3551" s="94">
        <v>2014</v>
      </c>
      <c r="C3551" s="94">
        <v>7</v>
      </c>
      <c r="D3551" s="94">
        <v>30</v>
      </c>
      <c r="E3551" s="95" t="s">
        <v>1167</v>
      </c>
      <c r="F3551" s="95">
        <v>1</v>
      </c>
      <c r="G3551" s="95"/>
      <c r="H3551" s="95"/>
      <c r="I3551" s="95"/>
      <c r="J3551" s="95" t="s">
        <v>87</v>
      </c>
      <c r="K3551" s="95">
        <v>67</v>
      </c>
      <c r="L3551" s="96">
        <f t="shared" si="50"/>
        <v>170.18</v>
      </c>
      <c r="M3551" s="95">
        <v>76</v>
      </c>
      <c r="N3551" s="96">
        <f t="shared" si="51"/>
        <v>193.04</v>
      </c>
      <c r="O3551" s="93">
        <v>1</v>
      </c>
      <c r="P3551" s="89" t="s">
        <v>101</v>
      </c>
      <c r="Q3551" s="98"/>
    </row>
    <row r="3552" spans="1:17" x14ac:dyDescent="0.35">
      <c r="A3552" t="s">
        <v>1204</v>
      </c>
      <c r="B3552" s="94">
        <v>2014</v>
      </c>
      <c r="C3552" s="94">
        <v>7</v>
      </c>
      <c r="D3552" s="94">
        <v>30</v>
      </c>
      <c r="E3552" s="95" t="s">
        <v>94</v>
      </c>
      <c r="F3552" s="95">
        <v>1</v>
      </c>
      <c r="G3552" s="95"/>
      <c r="H3552" s="95"/>
      <c r="I3552" s="95"/>
      <c r="J3552" s="95" t="s">
        <v>87</v>
      </c>
      <c r="K3552" s="95">
        <v>79</v>
      </c>
      <c r="L3552" s="96">
        <f t="shared" si="50"/>
        <v>200.66</v>
      </c>
      <c r="M3552" s="95">
        <v>88</v>
      </c>
      <c r="N3552" s="96">
        <f t="shared" si="51"/>
        <v>223.52</v>
      </c>
      <c r="O3552" s="93">
        <v>1</v>
      </c>
      <c r="P3552" s="89" t="s">
        <v>101</v>
      </c>
      <c r="Q3552" s="98"/>
    </row>
    <row r="3553" spans="1:17" x14ac:dyDescent="0.35">
      <c r="A3553" t="s">
        <v>1204</v>
      </c>
      <c r="B3553" s="94">
        <v>2014</v>
      </c>
      <c r="C3553" s="94">
        <v>7</v>
      </c>
      <c r="D3553" s="94">
        <v>30</v>
      </c>
      <c r="E3553" s="95" t="s">
        <v>1335</v>
      </c>
      <c r="F3553" s="95">
        <v>1</v>
      </c>
      <c r="G3553" s="95"/>
      <c r="H3553" s="95"/>
      <c r="I3553" s="95"/>
      <c r="J3553" s="95" t="s">
        <v>87</v>
      </c>
      <c r="K3553" s="95">
        <v>64</v>
      </c>
      <c r="L3553" s="96">
        <f t="shared" si="50"/>
        <v>162.56</v>
      </c>
      <c r="M3553" s="95">
        <v>72</v>
      </c>
      <c r="N3553" s="96">
        <f t="shared" si="51"/>
        <v>182.88</v>
      </c>
      <c r="O3553" s="93">
        <v>1</v>
      </c>
      <c r="P3553" s="89" t="s">
        <v>101</v>
      </c>
      <c r="Q3553" s="98"/>
    </row>
    <row r="3554" spans="1:17" x14ac:dyDescent="0.35">
      <c r="A3554" t="s">
        <v>1204</v>
      </c>
      <c r="B3554" s="94">
        <v>2014</v>
      </c>
      <c r="C3554" s="94">
        <v>7</v>
      </c>
      <c r="D3554" s="94">
        <v>30</v>
      </c>
      <c r="E3554" s="95" t="s">
        <v>1310</v>
      </c>
      <c r="F3554" s="95">
        <v>1</v>
      </c>
      <c r="G3554" s="95"/>
      <c r="H3554" s="95"/>
      <c r="I3554" s="95"/>
      <c r="J3554" s="106" t="s">
        <v>87</v>
      </c>
      <c r="K3554" s="95">
        <v>75</v>
      </c>
      <c r="L3554" s="96">
        <f t="shared" si="50"/>
        <v>190.5</v>
      </c>
      <c r="M3554" s="95">
        <v>84</v>
      </c>
      <c r="N3554" s="96">
        <f t="shared" si="51"/>
        <v>213.36</v>
      </c>
      <c r="O3554" s="93">
        <v>1</v>
      </c>
      <c r="P3554" s="89" t="s">
        <v>101</v>
      </c>
      <c r="Q3554" s="98" t="s">
        <v>103</v>
      </c>
    </row>
    <row r="3555" spans="1:17" x14ac:dyDescent="0.35">
      <c r="A3555" t="s">
        <v>1204</v>
      </c>
      <c r="B3555" s="94">
        <v>2014</v>
      </c>
      <c r="C3555" s="94">
        <v>7</v>
      </c>
      <c r="D3555" s="94">
        <v>30</v>
      </c>
      <c r="E3555" s="95" t="s">
        <v>1171</v>
      </c>
      <c r="F3555" s="95">
        <v>1</v>
      </c>
      <c r="G3555" s="95"/>
      <c r="H3555" s="95"/>
      <c r="I3555" s="95"/>
      <c r="J3555" s="95" t="s">
        <v>87</v>
      </c>
      <c r="K3555" s="95">
        <v>81</v>
      </c>
      <c r="L3555" s="96">
        <f t="shared" si="50"/>
        <v>205.74</v>
      </c>
      <c r="M3555" s="95">
        <v>91</v>
      </c>
      <c r="N3555" s="96">
        <f t="shared" si="51"/>
        <v>231.14000000000001</v>
      </c>
      <c r="O3555" s="93">
        <v>1</v>
      </c>
      <c r="P3555" s="89" t="s">
        <v>101</v>
      </c>
      <c r="Q3555" s="98"/>
    </row>
    <row r="3556" spans="1:17" x14ac:dyDescent="0.35">
      <c r="A3556" t="s">
        <v>1204</v>
      </c>
      <c r="B3556" s="94">
        <v>2014</v>
      </c>
      <c r="C3556" s="94">
        <v>7</v>
      </c>
      <c r="D3556" s="94">
        <v>30</v>
      </c>
      <c r="E3556" s="95" t="s">
        <v>1263</v>
      </c>
      <c r="F3556" s="95">
        <v>1</v>
      </c>
      <c r="G3556" s="95"/>
      <c r="H3556" s="95"/>
      <c r="I3556" s="95"/>
      <c r="J3556" s="95" t="s">
        <v>87</v>
      </c>
      <c r="K3556" s="95">
        <v>72</v>
      </c>
      <c r="L3556" s="96">
        <f t="shared" si="50"/>
        <v>182.88</v>
      </c>
      <c r="M3556" s="95">
        <v>81</v>
      </c>
      <c r="N3556" s="96">
        <f t="shared" si="51"/>
        <v>205.74</v>
      </c>
      <c r="O3556" s="93">
        <v>1</v>
      </c>
      <c r="P3556" s="89" t="s">
        <v>101</v>
      </c>
      <c r="Q3556" s="98"/>
    </row>
    <row r="3557" spans="1:17" x14ac:dyDescent="0.35">
      <c r="A3557" t="s">
        <v>1204</v>
      </c>
      <c r="B3557" s="94">
        <v>2014</v>
      </c>
      <c r="C3557" s="94">
        <v>7</v>
      </c>
      <c r="D3557" s="94">
        <v>30</v>
      </c>
      <c r="E3557" s="95" t="s">
        <v>1263</v>
      </c>
      <c r="F3557" s="95">
        <v>1</v>
      </c>
      <c r="G3557" s="95"/>
      <c r="H3557" s="95"/>
      <c r="I3557" s="95"/>
      <c r="J3557" s="95" t="s">
        <v>86</v>
      </c>
      <c r="K3557" s="95">
        <v>71</v>
      </c>
      <c r="L3557" s="96">
        <f t="shared" si="50"/>
        <v>180.34</v>
      </c>
      <c r="M3557" s="95">
        <v>80</v>
      </c>
      <c r="N3557" s="96">
        <f t="shared" si="51"/>
        <v>203.2</v>
      </c>
      <c r="O3557" s="93">
        <v>1</v>
      </c>
      <c r="P3557" s="89" t="s">
        <v>101</v>
      </c>
      <c r="Q3557" s="98"/>
    </row>
    <row r="3558" spans="1:17" x14ac:dyDescent="0.35">
      <c r="A3558" t="s">
        <v>1204</v>
      </c>
      <c r="B3558" s="94">
        <v>2014</v>
      </c>
      <c r="C3558" s="94">
        <v>7</v>
      </c>
      <c r="D3558" s="94">
        <v>30</v>
      </c>
      <c r="E3558" s="95" t="s">
        <v>1263</v>
      </c>
      <c r="F3558" s="95">
        <v>1</v>
      </c>
      <c r="G3558" s="95"/>
      <c r="H3558" s="95">
        <v>2174</v>
      </c>
      <c r="I3558" s="95"/>
      <c r="J3558" s="95" t="s">
        <v>1332</v>
      </c>
      <c r="K3558" s="95">
        <v>69</v>
      </c>
      <c r="L3558" s="96">
        <f t="shared" si="50"/>
        <v>175.26</v>
      </c>
      <c r="M3558" s="95">
        <v>76</v>
      </c>
      <c r="N3558" s="96">
        <f t="shared" si="51"/>
        <v>193.04</v>
      </c>
      <c r="O3558" s="32">
        <v>0</v>
      </c>
      <c r="P3558" s="97" t="s">
        <v>102</v>
      </c>
      <c r="Q3558" s="98"/>
    </row>
    <row r="3559" spans="1:17" x14ac:dyDescent="0.35">
      <c r="A3559" t="s">
        <v>1204</v>
      </c>
      <c r="B3559" s="94">
        <v>2014</v>
      </c>
      <c r="C3559" s="94">
        <v>7</v>
      </c>
      <c r="D3559" s="94">
        <v>30</v>
      </c>
      <c r="E3559" s="95" t="s">
        <v>1167</v>
      </c>
      <c r="F3559" s="95">
        <v>1</v>
      </c>
      <c r="G3559" s="95" t="s">
        <v>1064</v>
      </c>
      <c r="H3559" s="95">
        <v>464</v>
      </c>
      <c r="I3559" s="95">
        <v>187015</v>
      </c>
      <c r="J3559" s="95" t="s">
        <v>86</v>
      </c>
      <c r="K3559" s="95">
        <v>61</v>
      </c>
      <c r="L3559" s="96">
        <f t="shared" si="50"/>
        <v>154.94</v>
      </c>
      <c r="M3559" s="95">
        <v>69</v>
      </c>
      <c r="N3559" s="96">
        <f t="shared" si="51"/>
        <v>175.26</v>
      </c>
      <c r="O3559" s="96">
        <v>0</v>
      </c>
      <c r="P3559" s="97" t="s">
        <v>102</v>
      </c>
      <c r="Q3559" s="98" t="s">
        <v>1387</v>
      </c>
    </row>
    <row r="3560" spans="1:17" x14ac:dyDescent="0.35">
      <c r="A3560" t="s">
        <v>1204</v>
      </c>
      <c r="B3560" s="94">
        <v>2014</v>
      </c>
      <c r="C3560" s="94">
        <v>7</v>
      </c>
      <c r="D3560" s="94">
        <v>30</v>
      </c>
      <c r="E3560" s="95" t="s">
        <v>1167</v>
      </c>
      <c r="F3560" s="95">
        <v>1</v>
      </c>
      <c r="G3560" s="95"/>
      <c r="H3560" s="95">
        <v>270</v>
      </c>
      <c r="I3560" s="95" t="e">
        <f>#REF!-1000</f>
        <v>#REF!</v>
      </c>
      <c r="J3560" s="95" t="s">
        <v>86</v>
      </c>
      <c r="K3560" s="95">
        <v>65</v>
      </c>
      <c r="L3560" s="96">
        <f t="shared" si="50"/>
        <v>165.1</v>
      </c>
      <c r="M3560" s="95">
        <v>73</v>
      </c>
      <c r="N3560" s="96">
        <f t="shared" si="51"/>
        <v>185.42000000000002</v>
      </c>
      <c r="O3560" s="32">
        <v>0</v>
      </c>
      <c r="P3560" s="97" t="s">
        <v>102</v>
      </c>
      <c r="Q3560" s="98" t="s">
        <v>1388</v>
      </c>
    </row>
    <row r="3561" spans="1:17" x14ac:dyDescent="0.35">
      <c r="A3561" t="s">
        <v>1204</v>
      </c>
      <c r="B3561" s="94">
        <v>2014</v>
      </c>
      <c r="C3561" s="94">
        <v>7</v>
      </c>
      <c r="D3561" s="94">
        <v>30</v>
      </c>
      <c r="E3561" s="95" t="s">
        <v>1335</v>
      </c>
      <c r="F3561" s="95">
        <v>1</v>
      </c>
      <c r="G3561" s="95"/>
      <c r="H3561" s="95">
        <v>269</v>
      </c>
      <c r="I3561" s="95" t="e">
        <f>#REF!-1000</f>
        <v>#REF!</v>
      </c>
      <c r="J3561" s="95" t="s">
        <v>86</v>
      </c>
      <c r="K3561" s="95">
        <v>55</v>
      </c>
      <c r="L3561" s="96">
        <f t="shared" si="50"/>
        <v>139.69999999999999</v>
      </c>
      <c r="M3561" s="95">
        <v>62</v>
      </c>
      <c r="N3561" s="96">
        <f t="shared" si="51"/>
        <v>157.47999999999999</v>
      </c>
      <c r="O3561" s="32">
        <v>0</v>
      </c>
      <c r="P3561" s="97" t="s">
        <v>102</v>
      </c>
      <c r="Q3561" s="117" t="s">
        <v>1389</v>
      </c>
    </row>
    <row r="3562" spans="1:17" x14ac:dyDescent="0.35">
      <c r="A3562" t="s">
        <v>1204</v>
      </c>
      <c r="B3562" s="94">
        <v>2014</v>
      </c>
      <c r="C3562" s="94">
        <v>7</v>
      </c>
      <c r="D3562" s="94">
        <v>30</v>
      </c>
      <c r="E3562" s="95" t="s">
        <v>1171</v>
      </c>
      <c r="F3562" s="95">
        <v>1</v>
      </c>
      <c r="G3562" s="95"/>
      <c r="H3562" s="95">
        <v>268</v>
      </c>
      <c r="I3562" s="95" t="e">
        <f>#REF!-1000</f>
        <v>#REF!</v>
      </c>
      <c r="J3562" s="106" t="s">
        <v>87</v>
      </c>
      <c r="K3562" s="95">
        <v>75</v>
      </c>
      <c r="L3562" s="96">
        <f t="shared" si="50"/>
        <v>190.5</v>
      </c>
      <c r="M3562" s="95">
        <v>85</v>
      </c>
      <c r="N3562" s="96">
        <f t="shared" si="51"/>
        <v>215.9</v>
      </c>
      <c r="O3562" s="96">
        <v>0</v>
      </c>
      <c r="P3562" s="97" t="s">
        <v>102</v>
      </c>
      <c r="Q3562" s="117" t="s">
        <v>1368</v>
      </c>
    </row>
    <row r="3563" spans="1:17" x14ac:dyDescent="0.35">
      <c r="A3563" t="s">
        <v>1204</v>
      </c>
      <c r="B3563" s="94">
        <v>2014</v>
      </c>
      <c r="C3563" s="94">
        <v>7</v>
      </c>
      <c r="D3563" s="94">
        <v>31</v>
      </c>
      <c r="E3563" s="95" t="s">
        <v>1335</v>
      </c>
      <c r="F3563" s="95">
        <v>1</v>
      </c>
      <c r="G3563" s="95"/>
      <c r="H3563" s="95"/>
      <c r="I3563" s="95"/>
      <c r="J3563" s="95" t="s">
        <v>86</v>
      </c>
      <c r="K3563" s="95">
        <v>65</v>
      </c>
      <c r="L3563" s="96">
        <f t="shared" si="50"/>
        <v>165.1</v>
      </c>
      <c r="M3563" s="95">
        <v>73</v>
      </c>
      <c r="N3563" s="96">
        <f t="shared" si="51"/>
        <v>185.42000000000002</v>
      </c>
      <c r="O3563" s="93">
        <v>1</v>
      </c>
      <c r="P3563" s="89" t="s">
        <v>101</v>
      </c>
      <c r="Q3563" s="98"/>
    </row>
    <row r="3564" spans="1:17" x14ac:dyDescent="0.35">
      <c r="A3564" t="s">
        <v>1204</v>
      </c>
      <c r="B3564" s="94">
        <v>2014</v>
      </c>
      <c r="C3564" s="94">
        <v>7</v>
      </c>
      <c r="D3564" s="94">
        <v>31</v>
      </c>
      <c r="E3564" s="95" t="s">
        <v>1335</v>
      </c>
      <c r="F3564" s="95">
        <v>1</v>
      </c>
      <c r="G3564" s="95"/>
      <c r="H3564" s="95"/>
      <c r="I3564" s="95"/>
      <c r="J3564" s="95" t="s">
        <v>86</v>
      </c>
      <c r="K3564" s="95">
        <v>72</v>
      </c>
      <c r="L3564" s="96">
        <f t="shared" si="50"/>
        <v>182.88</v>
      </c>
      <c r="M3564" s="95">
        <v>76</v>
      </c>
      <c r="N3564" s="96">
        <f t="shared" si="51"/>
        <v>193.04</v>
      </c>
      <c r="O3564" s="93">
        <v>1</v>
      </c>
      <c r="P3564" s="89" t="s">
        <v>101</v>
      </c>
      <c r="Q3564" s="98"/>
    </row>
    <row r="3565" spans="1:17" x14ac:dyDescent="0.35">
      <c r="A3565" t="s">
        <v>1204</v>
      </c>
      <c r="B3565" s="94">
        <v>2014</v>
      </c>
      <c r="C3565" s="94">
        <v>7</v>
      </c>
      <c r="D3565" s="94">
        <v>31</v>
      </c>
      <c r="E3565" s="95" t="s">
        <v>117</v>
      </c>
      <c r="F3565" s="95">
        <v>1</v>
      </c>
      <c r="G3565" s="95"/>
      <c r="H3565" s="95"/>
      <c r="I3565" s="95"/>
      <c r="J3565" s="95" t="s">
        <v>87</v>
      </c>
      <c r="K3565" s="95">
        <v>75</v>
      </c>
      <c r="L3565" s="96">
        <f t="shared" si="50"/>
        <v>190.5</v>
      </c>
      <c r="M3565" s="95">
        <v>85</v>
      </c>
      <c r="N3565" s="96">
        <f t="shared" si="51"/>
        <v>215.9</v>
      </c>
      <c r="O3565" s="93">
        <v>1</v>
      </c>
      <c r="P3565" s="89" t="s">
        <v>101</v>
      </c>
      <c r="Q3565" s="98"/>
    </row>
    <row r="3566" spans="1:17" x14ac:dyDescent="0.35">
      <c r="A3566" t="s">
        <v>1204</v>
      </c>
      <c r="B3566" s="94">
        <v>2014</v>
      </c>
      <c r="C3566" s="94">
        <v>7</v>
      </c>
      <c r="D3566" s="94">
        <v>31</v>
      </c>
      <c r="E3566" s="95" t="s">
        <v>1171</v>
      </c>
      <c r="F3566" s="95">
        <v>1</v>
      </c>
      <c r="G3566" s="95"/>
      <c r="H3566" s="95">
        <v>241</v>
      </c>
      <c r="I3566" s="95">
        <v>186390</v>
      </c>
      <c r="J3566" s="106" t="s">
        <v>87</v>
      </c>
      <c r="K3566" s="95">
        <v>63</v>
      </c>
      <c r="L3566" s="96">
        <f t="shared" si="50"/>
        <v>160.02000000000001</v>
      </c>
      <c r="M3566" s="95">
        <v>70</v>
      </c>
      <c r="N3566" s="96">
        <f t="shared" si="51"/>
        <v>177.8</v>
      </c>
      <c r="O3566" s="96">
        <v>0</v>
      </c>
      <c r="P3566" s="97" t="s">
        <v>102</v>
      </c>
      <c r="Q3566" s="98" t="s">
        <v>1368</v>
      </c>
    </row>
    <row r="3567" spans="1:17" x14ac:dyDescent="0.35">
      <c r="A3567" t="s">
        <v>1204</v>
      </c>
      <c r="B3567" s="94">
        <v>2014</v>
      </c>
      <c r="C3567" s="94">
        <v>8</v>
      </c>
      <c r="D3567" s="94">
        <v>1</v>
      </c>
      <c r="E3567" s="95" t="s">
        <v>117</v>
      </c>
      <c r="F3567" s="95">
        <v>1</v>
      </c>
      <c r="G3567" s="95"/>
      <c r="H3567" s="95"/>
      <c r="I3567" s="95"/>
      <c r="J3567" s="95" t="s">
        <v>87</v>
      </c>
      <c r="K3567" s="95">
        <v>71</v>
      </c>
      <c r="L3567" s="96">
        <f t="shared" si="50"/>
        <v>180.34</v>
      </c>
      <c r="M3567" s="95">
        <v>81</v>
      </c>
      <c r="N3567" s="96">
        <f t="shared" si="51"/>
        <v>205.74</v>
      </c>
      <c r="O3567" s="93">
        <v>1</v>
      </c>
      <c r="P3567" s="89" t="s">
        <v>101</v>
      </c>
      <c r="Q3567" s="98"/>
    </row>
    <row r="3568" spans="1:17" x14ac:dyDescent="0.35">
      <c r="A3568" t="s">
        <v>1204</v>
      </c>
      <c r="B3568" s="94">
        <v>2014</v>
      </c>
      <c r="C3568" s="94">
        <v>8</v>
      </c>
      <c r="D3568" s="94">
        <v>1</v>
      </c>
      <c r="E3568" s="95" t="s">
        <v>932</v>
      </c>
      <c r="F3568" s="95">
        <v>1</v>
      </c>
      <c r="G3568" s="95"/>
      <c r="H3568" s="95"/>
      <c r="I3568" s="95"/>
      <c r="J3568" s="95" t="s">
        <v>87</v>
      </c>
      <c r="K3568" s="95">
        <v>60</v>
      </c>
      <c r="L3568" s="96">
        <f t="shared" si="50"/>
        <v>152.4</v>
      </c>
      <c r="M3568" s="95">
        <v>67</v>
      </c>
      <c r="N3568" s="96">
        <f t="shared" si="51"/>
        <v>170.18</v>
      </c>
      <c r="O3568" s="93">
        <v>1</v>
      </c>
      <c r="P3568" s="89" t="s">
        <v>101</v>
      </c>
      <c r="Q3568" s="98"/>
    </row>
    <row r="3569" spans="1:17" x14ac:dyDescent="0.35">
      <c r="A3569" t="s">
        <v>1204</v>
      </c>
      <c r="B3569" s="94">
        <v>2014</v>
      </c>
      <c r="C3569" s="94">
        <v>8</v>
      </c>
      <c r="D3569" s="94">
        <v>1</v>
      </c>
      <c r="E3569" s="95" t="s">
        <v>94</v>
      </c>
      <c r="F3569" s="95">
        <v>1</v>
      </c>
      <c r="G3569" s="95"/>
      <c r="H3569" s="95">
        <v>672</v>
      </c>
      <c r="I3569" s="95">
        <v>187181</v>
      </c>
      <c r="J3569" s="95" t="s">
        <v>87</v>
      </c>
      <c r="K3569" s="95">
        <v>69</v>
      </c>
      <c r="L3569" s="96">
        <f t="shared" si="50"/>
        <v>175.26</v>
      </c>
      <c r="M3569" s="95">
        <v>79</v>
      </c>
      <c r="N3569" s="96">
        <f t="shared" si="51"/>
        <v>200.66</v>
      </c>
      <c r="O3569" s="93">
        <v>1</v>
      </c>
      <c r="P3569" s="89" t="s">
        <v>101</v>
      </c>
      <c r="Q3569" s="98"/>
    </row>
    <row r="3570" spans="1:17" x14ac:dyDescent="0.35">
      <c r="A3570" t="s">
        <v>1204</v>
      </c>
      <c r="B3570" s="94">
        <v>2014</v>
      </c>
      <c r="C3570" s="94">
        <v>8</v>
      </c>
      <c r="D3570" s="94">
        <v>1</v>
      </c>
      <c r="E3570" s="95" t="s">
        <v>1335</v>
      </c>
      <c r="F3570" s="95">
        <v>1</v>
      </c>
      <c r="G3570" s="95"/>
      <c r="H3570" s="95"/>
      <c r="I3570" s="95"/>
      <c r="J3570" s="106" t="s">
        <v>87</v>
      </c>
      <c r="K3570" s="95">
        <v>75</v>
      </c>
      <c r="L3570" s="96">
        <f t="shared" si="50"/>
        <v>190.5</v>
      </c>
      <c r="M3570" s="95">
        <v>85</v>
      </c>
      <c r="N3570" s="96">
        <f t="shared" si="51"/>
        <v>215.9</v>
      </c>
      <c r="O3570" s="93">
        <v>1</v>
      </c>
      <c r="P3570" s="89" t="s">
        <v>101</v>
      </c>
      <c r="Q3570" s="98" t="s">
        <v>103</v>
      </c>
    </row>
    <row r="3571" spans="1:17" x14ac:dyDescent="0.35">
      <c r="A3571" t="s">
        <v>1204</v>
      </c>
      <c r="B3571" s="94">
        <v>2014</v>
      </c>
      <c r="C3571" s="94">
        <v>8</v>
      </c>
      <c r="D3571" s="94">
        <v>1</v>
      </c>
      <c r="E3571" s="95" t="s">
        <v>1167</v>
      </c>
      <c r="F3571" s="95">
        <v>1</v>
      </c>
      <c r="G3571" s="95"/>
      <c r="H3571" s="95"/>
      <c r="I3571" s="95"/>
      <c r="J3571" s="95" t="s">
        <v>86</v>
      </c>
      <c r="K3571" s="95">
        <v>65</v>
      </c>
      <c r="L3571" s="96">
        <f t="shared" si="50"/>
        <v>165.1</v>
      </c>
      <c r="M3571" s="95">
        <v>73</v>
      </c>
      <c r="N3571" s="96">
        <f t="shared" si="51"/>
        <v>185.42000000000002</v>
      </c>
      <c r="O3571" s="93">
        <v>1</v>
      </c>
      <c r="P3571" s="89" t="s">
        <v>101</v>
      </c>
      <c r="Q3571" s="98"/>
    </row>
    <row r="3572" spans="1:17" x14ac:dyDescent="0.35">
      <c r="A3572" t="s">
        <v>1204</v>
      </c>
      <c r="B3572" s="94">
        <v>2014</v>
      </c>
      <c r="C3572" s="94">
        <v>8</v>
      </c>
      <c r="D3572" s="94">
        <v>1</v>
      </c>
      <c r="E3572" s="95" t="s">
        <v>1335</v>
      </c>
      <c r="F3572" s="95">
        <v>1</v>
      </c>
      <c r="G3572" s="95"/>
      <c r="H3572" s="95">
        <v>267</v>
      </c>
      <c r="I3572" s="95" t="e">
        <f>#REF!-1000</f>
        <v>#REF!</v>
      </c>
      <c r="J3572" s="95" t="s">
        <v>90</v>
      </c>
      <c r="K3572" s="95">
        <v>24</v>
      </c>
      <c r="L3572" s="96">
        <f t="shared" si="50"/>
        <v>60.96</v>
      </c>
      <c r="M3572" s="95">
        <v>27</v>
      </c>
      <c r="N3572" s="96">
        <f t="shared" si="51"/>
        <v>68.58</v>
      </c>
      <c r="O3572" s="32">
        <v>0</v>
      </c>
      <c r="P3572" s="97" t="s">
        <v>102</v>
      </c>
      <c r="Q3572" s="98"/>
    </row>
    <row r="3573" spans="1:17" x14ac:dyDescent="0.35">
      <c r="A3573" t="s">
        <v>1204</v>
      </c>
      <c r="B3573" s="94">
        <v>2014</v>
      </c>
      <c r="C3573" s="94">
        <v>8</v>
      </c>
      <c r="D3573" s="94">
        <v>1</v>
      </c>
      <c r="E3573" s="95" t="s">
        <v>117</v>
      </c>
      <c r="F3573" s="95">
        <v>1</v>
      </c>
      <c r="G3573" s="95"/>
      <c r="H3573" s="95">
        <v>846</v>
      </c>
      <c r="I3573" s="95">
        <v>187160</v>
      </c>
      <c r="J3573" s="95" t="s">
        <v>87</v>
      </c>
      <c r="K3573" s="95">
        <v>72</v>
      </c>
      <c r="L3573" s="96">
        <f t="shared" si="50"/>
        <v>182.88</v>
      </c>
      <c r="M3573" s="95">
        <v>80</v>
      </c>
      <c r="N3573" s="96">
        <f t="shared" si="51"/>
        <v>203.2</v>
      </c>
      <c r="O3573" s="32">
        <v>0</v>
      </c>
      <c r="P3573" s="97" t="s">
        <v>102</v>
      </c>
      <c r="Q3573" s="98"/>
    </row>
    <row r="3574" spans="1:17" x14ac:dyDescent="0.35">
      <c r="A3574" t="s">
        <v>1204</v>
      </c>
      <c r="B3574" s="88">
        <v>2014</v>
      </c>
      <c r="C3574" s="88">
        <v>8</v>
      </c>
      <c r="D3574" s="88">
        <v>2</v>
      </c>
      <c r="E3574" s="37" t="s">
        <v>117</v>
      </c>
      <c r="F3574" s="37">
        <v>1</v>
      </c>
      <c r="G3574" s="37"/>
      <c r="H3574" s="37"/>
      <c r="I3574" s="37"/>
      <c r="J3574" s="37" t="s">
        <v>86</v>
      </c>
      <c r="K3574" s="101">
        <v>65</v>
      </c>
      <c r="L3574" s="111">
        <f t="shared" si="50"/>
        <v>165.1</v>
      </c>
      <c r="M3574" s="101">
        <v>75</v>
      </c>
      <c r="N3574" s="111">
        <f t="shared" si="51"/>
        <v>190.5</v>
      </c>
      <c r="O3574" s="96">
        <v>1</v>
      </c>
      <c r="P3574" s="89" t="s">
        <v>107</v>
      </c>
      <c r="Q3574" s="90"/>
    </row>
    <row r="3575" spans="1:17" x14ac:dyDescent="0.35">
      <c r="A3575" t="s">
        <v>1204</v>
      </c>
      <c r="B3575" s="94">
        <v>2014</v>
      </c>
      <c r="C3575" s="94">
        <v>8</v>
      </c>
      <c r="D3575" s="94">
        <v>2</v>
      </c>
      <c r="E3575" s="95" t="s">
        <v>94</v>
      </c>
      <c r="F3575" s="95">
        <v>1</v>
      </c>
      <c r="G3575" s="95"/>
      <c r="H3575" s="95"/>
      <c r="I3575" s="95"/>
      <c r="J3575" s="95" t="s">
        <v>86</v>
      </c>
      <c r="K3575" s="95">
        <v>61</v>
      </c>
      <c r="L3575" s="96">
        <f t="shared" si="50"/>
        <v>154.94</v>
      </c>
      <c r="M3575" s="95">
        <v>69</v>
      </c>
      <c r="N3575" s="96">
        <f t="shared" si="51"/>
        <v>175.26</v>
      </c>
      <c r="O3575" s="93">
        <v>1</v>
      </c>
      <c r="P3575" s="89" t="s">
        <v>101</v>
      </c>
      <c r="Q3575" s="98"/>
    </row>
    <row r="3576" spans="1:17" x14ac:dyDescent="0.35">
      <c r="A3576" t="s">
        <v>1204</v>
      </c>
      <c r="B3576" s="94">
        <v>2014</v>
      </c>
      <c r="C3576" s="94">
        <v>8</v>
      </c>
      <c r="D3576" s="94">
        <v>2</v>
      </c>
      <c r="E3576" s="95" t="s">
        <v>932</v>
      </c>
      <c r="F3576" s="95">
        <v>1</v>
      </c>
      <c r="G3576" s="95" t="s">
        <v>108</v>
      </c>
      <c r="H3576" s="95">
        <v>309</v>
      </c>
      <c r="I3576" s="95"/>
      <c r="J3576" s="95" t="s">
        <v>86</v>
      </c>
      <c r="K3576" s="95">
        <v>65</v>
      </c>
      <c r="L3576" s="96">
        <f t="shared" si="50"/>
        <v>165.1</v>
      </c>
      <c r="M3576" s="95">
        <v>74</v>
      </c>
      <c r="N3576" s="96">
        <f t="shared" si="51"/>
        <v>187.96</v>
      </c>
      <c r="O3576" s="93">
        <v>1</v>
      </c>
      <c r="P3576" s="89" t="s">
        <v>101</v>
      </c>
      <c r="Q3576" s="98"/>
    </row>
    <row r="3577" spans="1:17" x14ac:dyDescent="0.35">
      <c r="A3577" t="s">
        <v>1204</v>
      </c>
      <c r="B3577" s="94">
        <v>2014</v>
      </c>
      <c r="C3577" s="94">
        <v>8</v>
      </c>
      <c r="D3577" s="94">
        <v>2</v>
      </c>
      <c r="E3577" s="95" t="s">
        <v>932</v>
      </c>
      <c r="F3577" s="95">
        <v>1</v>
      </c>
      <c r="G3577" s="95"/>
      <c r="H3577" s="95"/>
      <c r="I3577" s="95"/>
      <c r="J3577" s="95" t="s">
        <v>87</v>
      </c>
      <c r="K3577" s="95">
        <v>78</v>
      </c>
      <c r="L3577" s="96">
        <f t="shared" si="50"/>
        <v>198.12</v>
      </c>
      <c r="M3577" s="95">
        <v>86</v>
      </c>
      <c r="N3577" s="96">
        <f t="shared" si="51"/>
        <v>218.44</v>
      </c>
      <c r="O3577" s="93">
        <v>1</v>
      </c>
      <c r="P3577" s="89" t="s">
        <v>101</v>
      </c>
      <c r="Q3577" s="98"/>
    </row>
    <row r="3578" spans="1:17" x14ac:dyDescent="0.35">
      <c r="A3578" t="s">
        <v>1204</v>
      </c>
      <c r="B3578" s="94">
        <v>2014</v>
      </c>
      <c r="C3578" s="94">
        <v>8</v>
      </c>
      <c r="D3578" s="94">
        <v>2</v>
      </c>
      <c r="E3578" s="95" t="s">
        <v>1171</v>
      </c>
      <c r="F3578" s="95">
        <v>1</v>
      </c>
      <c r="G3578" s="95"/>
      <c r="H3578" s="95"/>
      <c r="I3578" s="95"/>
      <c r="J3578" s="95" t="s">
        <v>87</v>
      </c>
      <c r="K3578" s="95">
        <v>77</v>
      </c>
      <c r="L3578" s="96">
        <f t="shared" si="50"/>
        <v>195.58</v>
      </c>
      <c r="M3578" s="95">
        <v>86</v>
      </c>
      <c r="N3578" s="96">
        <f t="shared" si="51"/>
        <v>218.44</v>
      </c>
      <c r="O3578" s="93">
        <v>1</v>
      </c>
      <c r="P3578" s="89" t="s">
        <v>101</v>
      </c>
      <c r="Q3578" s="98"/>
    </row>
    <row r="3579" spans="1:17" x14ac:dyDescent="0.35">
      <c r="A3579" t="s">
        <v>1204</v>
      </c>
      <c r="B3579" s="94">
        <v>2014</v>
      </c>
      <c r="C3579" s="94">
        <v>8</v>
      </c>
      <c r="D3579" s="94">
        <v>2</v>
      </c>
      <c r="E3579" s="95" t="s">
        <v>123</v>
      </c>
      <c r="F3579" s="95">
        <v>1</v>
      </c>
      <c r="G3579" s="95" t="s">
        <v>108</v>
      </c>
      <c r="H3579" s="95">
        <v>529</v>
      </c>
      <c r="I3579" s="95" t="e">
        <f>#REF!-1000</f>
        <v>#REF!</v>
      </c>
      <c r="J3579" s="106" t="s">
        <v>87</v>
      </c>
      <c r="K3579" s="95">
        <v>63</v>
      </c>
      <c r="L3579" s="96">
        <f t="shared" si="50"/>
        <v>160.02000000000001</v>
      </c>
      <c r="M3579" s="95">
        <v>72</v>
      </c>
      <c r="N3579" s="96">
        <f t="shared" si="51"/>
        <v>182.88</v>
      </c>
      <c r="O3579" s="96">
        <v>0</v>
      </c>
      <c r="P3579" s="97" t="s">
        <v>102</v>
      </c>
      <c r="Q3579" s="98" t="s">
        <v>1368</v>
      </c>
    </row>
    <row r="3580" spans="1:17" x14ac:dyDescent="0.35">
      <c r="A3580" t="s">
        <v>1204</v>
      </c>
      <c r="B3580" s="94">
        <v>2014</v>
      </c>
      <c r="C3580" s="94">
        <v>8</v>
      </c>
      <c r="D3580" s="94">
        <v>2</v>
      </c>
      <c r="E3580" s="95" t="s">
        <v>123</v>
      </c>
      <c r="F3580" s="95">
        <v>1</v>
      </c>
      <c r="G3580" s="95"/>
      <c r="H3580" s="95">
        <v>266</v>
      </c>
      <c r="I3580" s="95" t="e">
        <f>#REF!-1000</f>
        <v>#REF!</v>
      </c>
      <c r="J3580" s="95" t="s">
        <v>86</v>
      </c>
      <c r="K3580" s="95">
        <v>60</v>
      </c>
      <c r="L3580" s="96">
        <f t="shared" si="50"/>
        <v>152.4</v>
      </c>
      <c r="M3580" s="95">
        <v>68</v>
      </c>
      <c r="N3580" s="96">
        <f t="shared" si="51"/>
        <v>172.72</v>
      </c>
      <c r="O3580" s="32">
        <v>0</v>
      </c>
      <c r="P3580" s="97" t="s">
        <v>102</v>
      </c>
      <c r="Q3580" s="98"/>
    </row>
    <row r="3581" spans="1:17" x14ac:dyDescent="0.35">
      <c r="A3581" t="s">
        <v>1204</v>
      </c>
      <c r="B3581" s="94">
        <v>2014</v>
      </c>
      <c r="C3581" s="94">
        <v>8</v>
      </c>
      <c r="D3581" s="94">
        <v>2</v>
      </c>
      <c r="E3581" s="95" t="s">
        <v>117</v>
      </c>
      <c r="F3581" s="95">
        <v>1</v>
      </c>
      <c r="G3581" s="95"/>
      <c r="H3581" s="95">
        <v>265</v>
      </c>
      <c r="I3581" s="95" t="e">
        <f>#REF!-1000</f>
        <v>#REF!</v>
      </c>
      <c r="J3581" s="106" t="s">
        <v>87</v>
      </c>
      <c r="K3581" s="95">
        <v>80</v>
      </c>
      <c r="L3581" s="96">
        <f t="shared" si="50"/>
        <v>203.2</v>
      </c>
      <c r="M3581" s="95">
        <v>91</v>
      </c>
      <c r="N3581" s="96">
        <f t="shared" si="51"/>
        <v>231.14000000000001</v>
      </c>
      <c r="O3581" s="96">
        <v>0</v>
      </c>
      <c r="P3581" s="97" t="s">
        <v>102</v>
      </c>
      <c r="Q3581" s="98" t="s">
        <v>1368</v>
      </c>
    </row>
    <row r="3582" spans="1:17" x14ac:dyDescent="0.35">
      <c r="A3582" t="s">
        <v>1204</v>
      </c>
      <c r="B3582" s="94">
        <v>2014</v>
      </c>
      <c r="C3582" s="94">
        <v>8</v>
      </c>
      <c r="D3582" s="94">
        <v>2</v>
      </c>
      <c r="E3582" s="95" t="s">
        <v>117</v>
      </c>
      <c r="F3582" s="95">
        <v>1</v>
      </c>
      <c r="G3582" s="95" t="s">
        <v>1064</v>
      </c>
      <c r="H3582" s="95">
        <v>452</v>
      </c>
      <c r="I3582" s="95">
        <v>187002</v>
      </c>
      <c r="J3582" s="95" t="s">
        <v>86</v>
      </c>
      <c r="K3582" s="95">
        <v>58</v>
      </c>
      <c r="L3582" s="96">
        <f t="shared" si="50"/>
        <v>147.32</v>
      </c>
      <c r="M3582" s="95">
        <v>66</v>
      </c>
      <c r="N3582" s="96">
        <f t="shared" si="51"/>
        <v>167.64000000000001</v>
      </c>
      <c r="O3582" s="32">
        <v>0</v>
      </c>
      <c r="P3582" s="97" t="s">
        <v>102</v>
      </c>
      <c r="Q3582" s="98"/>
    </row>
    <row r="3583" spans="1:17" x14ac:dyDescent="0.35">
      <c r="A3583" t="s">
        <v>1204</v>
      </c>
      <c r="B3583" s="94">
        <v>2014</v>
      </c>
      <c r="C3583" s="94">
        <v>8</v>
      </c>
      <c r="D3583" s="94">
        <v>3</v>
      </c>
      <c r="E3583" s="95" t="s">
        <v>117</v>
      </c>
      <c r="F3583" s="95">
        <v>1</v>
      </c>
      <c r="G3583" s="95"/>
      <c r="H3583" s="95"/>
      <c r="I3583" s="95"/>
      <c r="J3583" s="95" t="s">
        <v>87</v>
      </c>
      <c r="K3583" s="95">
        <v>68</v>
      </c>
      <c r="L3583" s="96">
        <f t="shared" si="50"/>
        <v>172.72</v>
      </c>
      <c r="M3583" s="95">
        <v>77</v>
      </c>
      <c r="N3583" s="96">
        <f t="shared" si="51"/>
        <v>195.58</v>
      </c>
      <c r="O3583" s="93">
        <v>1</v>
      </c>
      <c r="P3583" s="89" t="s">
        <v>101</v>
      </c>
      <c r="Q3583" s="98"/>
    </row>
    <row r="3584" spans="1:17" x14ac:dyDescent="0.35">
      <c r="A3584" t="s">
        <v>1204</v>
      </c>
      <c r="B3584" s="94">
        <v>2014</v>
      </c>
      <c r="C3584" s="94">
        <v>8</v>
      </c>
      <c r="D3584" s="94">
        <v>3</v>
      </c>
      <c r="E3584" s="95" t="s">
        <v>117</v>
      </c>
      <c r="F3584" s="95">
        <v>1</v>
      </c>
      <c r="G3584" s="95"/>
      <c r="H3584" s="95"/>
      <c r="I3584" s="95"/>
      <c r="J3584" s="95" t="s">
        <v>87</v>
      </c>
      <c r="K3584" s="95">
        <v>88</v>
      </c>
      <c r="L3584" s="96">
        <f t="shared" ref="L3584:L3647" si="52">K3584*2.54</f>
        <v>223.52</v>
      </c>
      <c r="M3584" s="95">
        <v>99</v>
      </c>
      <c r="N3584" s="96">
        <f t="shared" ref="N3584:N3647" si="53">M3584*2.54</f>
        <v>251.46</v>
      </c>
      <c r="O3584" s="93">
        <v>1</v>
      </c>
      <c r="P3584" s="89" t="s">
        <v>101</v>
      </c>
      <c r="Q3584" s="98" t="s">
        <v>1390</v>
      </c>
    </row>
    <row r="3585" spans="1:17" x14ac:dyDescent="0.35">
      <c r="A3585" t="s">
        <v>1204</v>
      </c>
      <c r="B3585" s="94">
        <v>2014</v>
      </c>
      <c r="C3585" s="94">
        <v>8</v>
      </c>
      <c r="D3585" s="94">
        <v>3</v>
      </c>
      <c r="E3585" s="95" t="s">
        <v>932</v>
      </c>
      <c r="F3585" s="95">
        <v>1</v>
      </c>
      <c r="G3585" s="95"/>
      <c r="H3585" s="95"/>
      <c r="I3585" s="95"/>
      <c r="J3585" s="95" t="s">
        <v>87</v>
      </c>
      <c r="K3585" s="95">
        <v>65</v>
      </c>
      <c r="L3585" s="96">
        <f t="shared" si="52"/>
        <v>165.1</v>
      </c>
      <c r="M3585" s="95">
        <v>72</v>
      </c>
      <c r="N3585" s="96">
        <f t="shared" si="53"/>
        <v>182.88</v>
      </c>
      <c r="O3585" s="93">
        <v>1</v>
      </c>
      <c r="P3585" s="89" t="s">
        <v>101</v>
      </c>
      <c r="Q3585" s="98"/>
    </row>
    <row r="3586" spans="1:17" x14ac:dyDescent="0.35">
      <c r="A3586" t="s">
        <v>1204</v>
      </c>
      <c r="B3586" s="94">
        <v>2014</v>
      </c>
      <c r="C3586" s="94">
        <v>8</v>
      </c>
      <c r="D3586" s="94">
        <v>3</v>
      </c>
      <c r="E3586" s="95" t="s">
        <v>1167</v>
      </c>
      <c r="F3586" s="95">
        <v>1</v>
      </c>
      <c r="G3586" s="95"/>
      <c r="H3586" s="95"/>
      <c r="I3586" s="95"/>
      <c r="J3586" s="95" t="s">
        <v>86</v>
      </c>
      <c r="K3586" s="95">
        <v>65</v>
      </c>
      <c r="L3586" s="96">
        <f t="shared" si="52"/>
        <v>165.1</v>
      </c>
      <c r="M3586" s="95">
        <v>73</v>
      </c>
      <c r="N3586" s="96">
        <f t="shared" si="53"/>
        <v>185.42000000000002</v>
      </c>
      <c r="O3586" s="93">
        <v>1</v>
      </c>
      <c r="P3586" s="89" t="s">
        <v>101</v>
      </c>
      <c r="Q3586" s="98" t="s">
        <v>1387</v>
      </c>
    </row>
    <row r="3587" spans="1:17" x14ac:dyDescent="0.35">
      <c r="A3587" t="s">
        <v>1204</v>
      </c>
      <c r="B3587" s="94">
        <v>2014</v>
      </c>
      <c r="C3587" s="94">
        <v>8</v>
      </c>
      <c r="D3587" s="94">
        <v>3</v>
      </c>
      <c r="E3587" s="95" t="s">
        <v>1335</v>
      </c>
      <c r="F3587" s="95">
        <v>1</v>
      </c>
      <c r="G3587" s="95"/>
      <c r="H3587" s="95"/>
      <c r="I3587" s="95"/>
      <c r="J3587" s="95" t="s">
        <v>86</v>
      </c>
      <c r="K3587" s="95">
        <v>62</v>
      </c>
      <c r="L3587" s="96">
        <f t="shared" si="52"/>
        <v>157.47999999999999</v>
      </c>
      <c r="M3587" s="95">
        <v>69</v>
      </c>
      <c r="N3587" s="96">
        <f t="shared" si="53"/>
        <v>175.26</v>
      </c>
      <c r="O3587" s="93">
        <v>1</v>
      </c>
      <c r="P3587" s="89" t="s">
        <v>101</v>
      </c>
      <c r="Q3587" s="98"/>
    </row>
    <row r="3588" spans="1:17" x14ac:dyDescent="0.35">
      <c r="A3588" t="s">
        <v>1204</v>
      </c>
      <c r="B3588" s="94">
        <v>2014</v>
      </c>
      <c r="C3588" s="94">
        <v>8</v>
      </c>
      <c r="D3588" s="94">
        <v>3</v>
      </c>
      <c r="E3588" s="95" t="s">
        <v>1171</v>
      </c>
      <c r="F3588" s="95">
        <v>1</v>
      </c>
      <c r="G3588" s="95"/>
      <c r="H3588" s="95"/>
      <c r="I3588" s="95"/>
      <c r="J3588" s="95" t="s">
        <v>86</v>
      </c>
      <c r="K3588" s="95">
        <v>65</v>
      </c>
      <c r="L3588" s="96">
        <f t="shared" si="52"/>
        <v>165.1</v>
      </c>
      <c r="M3588" s="95">
        <v>74</v>
      </c>
      <c r="N3588" s="96">
        <f t="shared" si="53"/>
        <v>187.96</v>
      </c>
      <c r="O3588" s="93">
        <v>1</v>
      </c>
      <c r="P3588" s="89" t="s">
        <v>101</v>
      </c>
      <c r="Q3588" s="98" t="s">
        <v>1387</v>
      </c>
    </row>
    <row r="3589" spans="1:17" x14ac:dyDescent="0.35">
      <c r="A3589" t="s">
        <v>1204</v>
      </c>
      <c r="B3589" s="94">
        <v>2014</v>
      </c>
      <c r="C3589" s="94">
        <v>8</v>
      </c>
      <c r="D3589" s="94">
        <v>3</v>
      </c>
      <c r="E3589" s="95" t="s">
        <v>1171</v>
      </c>
      <c r="F3589" s="95">
        <v>1</v>
      </c>
      <c r="G3589" s="95"/>
      <c r="H3589" s="95">
        <v>848</v>
      </c>
      <c r="I3589" s="95">
        <v>187154</v>
      </c>
      <c r="J3589" s="95" t="s">
        <v>86</v>
      </c>
      <c r="K3589" s="95">
        <v>59</v>
      </c>
      <c r="L3589" s="96">
        <f t="shared" si="52"/>
        <v>149.86000000000001</v>
      </c>
      <c r="M3589" s="95">
        <v>66</v>
      </c>
      <c r="N3589" s="96">
        <f t="shared" si="53"/>
        <v>167.64000000000001</v>
      </c>
      <c r="O3589" s="32">
        <v>0</v>
      </c>
      <c r="P3589" s="97" t="s">
        <v>102</v>
      </c>
      <c r="Q3589" s="98"/>
    </row>
    <row r="3590" spans="1:17" x14ac:dyDescent="0.35">
      <c r="A3590" t="s">
        <v>1204</v>
      </c>
      <c r="B3590" s="94">
        <v>2014</v>
      </c>
      <c r="C3590" s="94">
        <v>8</v>
      </c>
      <c r="D3590" s="94">
        <v>3</v>
      </c>
      <c r="E3590" s="95" t="s">
        <v>1335</v>
      </c>
      <c r="F3590" s="95">
        <v>1</v>
      </c>
      <c r="G3590" s="95"/>
      <c r="H3590" s="95">
        <v>66</v>
      </c>
      <c r="I3590" s="95">
        <v>186334</v>
      </c>
      <c r="J3590" s="95" t="s">
        <v>87</v>
      </c>
      <c r="K3590" s="95">
        <v>72</v>
      </c>
      <c r="L3590" s="96">
        <f t="shared" si="52"/>
        <v>182.88</v>
      </c>
      <c r="M3590" s="95">
        <v>82</v>
      </c>
      <c r="N3590" s="96">
        <f t="shared" si="53"/>
        <v>208.28</v>
      </c>
      <c r="O3590" s="32">
        <v>0</v>
      </c>
      <c r="P3590" s="97" t="s">
        <v>102</v>
      </c>
      <c r="Q3590" s="98"/>
    </row>
    <row r="3591" spans="1:17" x14ac:dyDescent="0.35">
      <c r="A3591" t="s">
        <v>1204</v>
      </c>
      <c r="B3591" s="94">
        <v>2014</v>
      </c>
      <c r="C3591" s="94">
        <v>8</v>
      </c>
      <c r="D3591" s="94">
        <v>4</v>
      </c>
      <c r="E3591" s="95" t="s">
        <v>1167</v>
      </c>
      <c r="F3591" s="95">
        <v>1</v>
      </c>
      <c r="G3591" s="95"/>
      <c r="H3591" s="95"/>
      <c r="I3591" s="95"/>
      <c r="J3591" s="95" t="s">
        <v>86</v>
      </c>
      <c r="K3591" s="95">
        <v>64</v>
      </c>
      <c r="L3591" s="96">
        <f t="shared" si="52"/>
        <v>162.56</v>
      </c>
      <c r="M3591" s="95">
        <v>74</v>
      </c>
      <c r="N3591" s="96">
        <f t="shared" si="53"/>
        <v>187.96</v>
      </c>
      <c r="O3591" s="93">
        <v>1</v>
      </c>
      <c r="P3591" s="89" t="s">
        <v>101</v>
      </c>
      <c r="Q3591" s="98"/>
    </row>
    <row r="3592" spans="1:17" x14ac:dyDescent="0.35">
      <c r="A3592" t="s">
        <v>1204</v>
      </c>
      <c r="B3592" s="94">
        <v>2014</v>
      </c>
      <c r="C3592" s="94">
        <v>8</v>
      </c>
      <c r="D3592" s="94">
        <v>4</v>
      </c>
      <c r="E3592" s="95" t="s">
        <v>1167</v>
      </c>
      <c r="F3592" s="95">
        <v>1</v>
      </c>
      <c r="G3592" s="95"/>
      <c r="H3592" s="95"/>
      <c r="I3592" s="95"/>
      <c r="J3592" s="95" t="s">
        <v>86</v>
      </c>
      <c r="K3592" s="95">
        <v>60</v>
      </c>
      <c r="L3592" s="96">
        <f t="shared" si="52"/>
        <v>152.4</v>
      </c>
      <c r="M3592" s="95">
        <v>68</v>
      </c>
      <c r="N3592" s="96">
        <f t="shared" si="53"/>
        <v>172.72</v>
      </c>
      <c r="O3592" s="93">
        <v>1</v>
      </c>
      <c r="P3592" s="89" t="s">
        <v>101</v>
      </c>
      <c r="Q3592" s="98"/>
    </row>
    <row r="3593" spans="1:17" x14ac:dyDescent="0.35">
      <c r="A3593" t="s">
        <v>1204</v>
      </c>
      <c r="B3593" s="94">
        <v>2014</v>
      </c>
      <c r="C3593" s="94">
        <v>8</v>
      </c>
      <c r="D3593" s="94">
        <v>4</v>
      </c>
      <c r="E3593" s="95" t="s">
        <v>123</v>
      </c>
      <c r="F3593" s="95">
        <v>1</v>
      </c>
      <c r="G3593" s="95"/>
      <c r="H3593" s="95"/>
      <c r="I3593" s="95"/>
      <c r="J3593" s="95" t="s">
        <v>86</v>
      </c>
      <c r="K3593" s="95">
        <v>69</v>
      </c>
      <c r="L3593" s="96">
        <f t="shared" si="52"/>
        <v>175.26</v>
      </c>
      <c r="M3593" s="95">
        <v>78</v>
      </c>
      <c r="N3593" s="96">
        <f t="shared" si="53"/>
        <v>198.12</v>
      </c>
      <c r="O3593" s="93">
        <v>1</v>
      </c>
      <c r="P3593" s="89" t="s">
        <v>101</v>
      </c>
      <c r="Q3593" s="98"/>
    </row>
    <row r="3594" spans="1:17" x14ac:dyDescent="0.35">
      <c r="A3594" t="s">
        <v>1204</v>
      </c>
      <c r="B3594" s="94">
        <v>2014</v>
      </c>
      <c r="C3594" s="94">
        <v>8</v>
      </c>
      <c r="D3594" s="94">
        <v>4</v>
      </c>
      <c r="E3594" s="95" t="s">
        <v>1171</v>
      </c>
      <c r="F3594" s="95">
        <v>1</v>
      </c>
      <c r="G3594" s="95"/>
      <c r="H3594" s="95"/>
      <c r="I3594" s="95"/>
      <c r="J3594" s="95" t="s">
        <v>86</v>
      </c>
      <c r="K3594" s="95">
        <v>51</v>
      </c>
      <c r="L3594" s="96">
        <f t="shared" si="52"/>
        <v>129.54</v>
      </c>
      <c r="M3594" s="95">
        <v>61</v>
      </c>
      <c r="N3594" s="96">
        <f t="shared" si="53"/>
        <v>154.94</v>
      </c>
      <c r="O3594" s="93">
        <v>1</v>
      </c>
      <c r="P3594" s="89" t="s">
        <v>101</v>
      </c>
      <c r="Q3594" s="98" t="s">
        <v>1351</v>
      </c>
    </row>
    <row r="3595" spans="1:17" x14ac:dyDescent="0.35">
      <c r="A3595" t="s">
        <v>1204</v>
      </c>
      <c r="B3595" s="94">
        <v>2014</v>
      </c>
      <c r="C3595" s="94">
        <v>8</v>
      </c>
      <c r="D3595" s="94">
        <v>4</v>
      </c>
      <c r="E3595" s="95" t="s">
        <v>1171</v>
      </c>
      <c r="F3595" s="95">
        <v>1</v>
      </c>
      <c r="G3595" s="95"/>
      <c r="H3595" s="95">
        <v>263</v>
      </c>
      <c r="I3595" s="95" t="e">
        <f>#REF!-1000</f>
        <v>#REF!</v>
      </c>
      <c r="J3595" s="106" t="s">
        <v>87</v>
      </c>
      <c r="K3595" s="95">
        <v>64</v>
      </c>
      <c r="L3595" s="96">
        <f t="shared" si="52"/>
        <v>162.56</v>
      </c>
      <c r="M3595" s="95">
        <v>71</v>
      </c>
      <c r="N3595" s="96">
        <f t="shared" si="53"/>
        <v>180.34</v>
      </c>
      <c r="O3595" s="96">
        <v>0</v>
      </c>
      <c r="P3595" s="97" t="s">
        <v>102</v>
      </c>
      <c r="Q3595" s="98" t="s">
        <v>1391</v>
      </c>
    </row>
    <row r="3596" spans="1:17" x14ac:dyDescent="0.35">
      <c r="A3596" t="s">
        <v>1204</v>
      </c>
      <c r="B3596" s="94">
        <v>2014</v>
      </c>
      <c r="C3596" s="94">
        <v>8</v>
      </c>
      <c r="D3596" s="94">
        <v>5</v>
      </c>
      <c r="E3596" s="95" t="s">
        <v>117</v>
      </c>
      <c r="F3596" s="95">
        <v>1</v>
      </c>
      <c r="G3596" s="95"/>
      <c r="H3596" s="95"/>
      <c r="I3596" s="95"/>
      <c r="J3596" s="106" t="s">
        <v>87</v>
      </c>
      <c r="K3596" s="95">
        <v>78</v>
      </c>
      <c r="L3596" s="96">
        <f t="shared" si="52"/>
        <v>198.12</v>
      </c>
      <c r="M3596" s="95">
        <v>88</v>
      </c>
      <c r="N3596" s="96">
        <f t="shared" si="53"/>
        <v>223.52</v>
      </c>
      <c r="O3596" s="93">
        <v>1</v>
      </c>
      <c r="P3596" s="89" t="s">
        <v>101</v>
      </c>
      <c r="Q3596" s="98" t="s">
        <v>1391</v>
      </c>
    </row>
    <row r="3597" spans="1:17" x14ac:dyDescent="0.35">
      <c r="A3597" t="s">
        <v>1204</v>
      </c>
      <c r="B3597" s="94">
        <v>2014</v>
      </c>
      <c r="C3597" s="94">
        <v>8</v>
      </c>
      <c r="D3597" s="94">
        <v>5</v>
      </c>
      <c r="E3597" s="95" t="s">
        <v>932</v>
      </c>
      <c r="F3597" s="95">
        <v>1</v>
      </c>
      <c r="G3597" s="95"/>
      <c r="H3597" s="95"/>
      <c r="I3597" s="95"/>
      <c r="J3597" s="95" t="s">
        <v>87</v>
      </c>
      <c r="K3597" s="95">
        <v>84</v>
      </c>
      <c r="L3597" s="96">
        <f t="shared" si="52"/>
        <v>213.36</v>
      </c>
      <c r="M3597" s="95">
        <v>96</v>
      </c>
      <c r="N3597" s="96">
        <f t="shared" si="53"/>
        <v>243.84</v>
      </c>
      <c r="O3597" s="93">
        <v>1</v>
      </c>
      <c r="P3597" s="89" t="s">
        <v>101</v>
      </c>
      <c r="Q3597" s="98"/>
    </row>
    <row r="3598" spans="1:17" x14ac:dyDescent="0.35">
      <c r="A3598" t="s">
        <v>1204</v>
      </c>
      <c r="B3598" s="94">
        <v>2014</v>
      </c>
      <c r="C3598" s="94">
        <v>8</v>
      </c>
      <c r="D3598" s="94">
        <v>5</v>
      </c>
      <c r="E3598" s="95" t="s">
        <v>1335</v>
      </c>
      <c r="F3598" s="95">
        <v>1</v>
      </c>
      <c r="G3598" s="95"/>
      <c r="H3598" s="95"/>
      <c r="I3598" s="95"/>
      <c r="J3598" s="95" t="s">
        <v>86</v>
      </c>
      <c r="K3598" s="95">
        <v>60</v>
      </c>
      <c r="L3598" s="96">
        <f t="shared" si="52"/>
        <v>152.4</v>
      </c>
      <c r="M3598" s="95">
        <v>67</v>
      </c>
      <c r="N3598" s="96">
        <f t="shared" si="53"/>
        <v>170.18</v>
      </c>
      <c r="O3598" s="93">
        <v>1</v>
      </c>
      <c r="P3598" s="89" t="s">
        <v>101</v>
      </c>
      <c r="Q3598" s="98"/>
    </row>
    <row r="3599" spans="1:17" x14ac:dyDescent="0.35">
      <c r="A3599" t="s">
        <v>1204</v>
      </c>
      <c r="B3599" s="94">
        <v>2014</v>
      </c>
      <c r="C3599" s="94">
        <v>8</v>
      </c>
      <c r="D3599" s="94">
        <v>5</v>
      </c>
      <c r="E3599" s="95" t="s">
        <v>1310</v>
      </c>
      <c r="F3599" s="95">
        <v>1</v>
      </c>
      <c r="G3599" s="95"/>
      <c r="H3599" s="95"/>
      <c r="I3599" s="95"/>
      <c r="J3599" s="95" t="s">
        <v>86</v>
      </c>
      <c r="K3599" s="95">
        <v>62</v>
      </c>
      <c r="L3599" s="96">
        <f t="shared" si="52"/>
        <v>157.47999999999999</v>
      </c>
      <c r="M3599" s="95">
        <v>72</v>
      </c>
      <c r="N3599" s="96">
        <f t="shared" si="53"/>
        <v>182.88</v>
      </c>
      <c r="O3599" s="93">
        <v>1</v>
      </c>
      <c r="P3599" s="89" t="s">
        <v>101</v>
      </c>
      <c r="Q3599" s="98"/>
    </row>
    <row r="3600" spans="1:17" x14ac:dyDescent="0.35">
      <c r="A3600" t="s">
        <v>1204</v>
      </c>
      <c r="B3600" s="94">
        <v>2014</v>
      </c>
      <c r="C3600" s="94">
        <v>8</v>
      </c>
      <c r="D3600" s="94">
        <v>5</v>
      </c>
      <c r="E3600" s="95" t="s">
        <v>1171</v>
      </c>
      <c r="F3600" s="95">
        <v>1</v>
      </c>
      <c r="G3600" s="95"/>
      <c r="H3600" s="95"/>
      <c r="I3600" s="95"/>
      <c r="J3600" s="106" t="s">
        <v>87</v>
      </c>
      <c r="K3600" s="95">
        <v>74</v>
      </c>
      <c r="L3600" s="96">
        <f t="shared" si="52"/>
        <v>187.96</v>
      </c>
      <c r="M3600" s="95">
        <v>84</v>
      </c>
      <c r="N3600" s="96">
        <f t="shared" si="53"/>
        <v>213.36</v>
      </c>
      <c r="O3600" s="93">
        <v>1</v>
      </c>
      <c r="P3600" s="89" t="s">
        <v>101</v>
      </c>
      <c r="Q3600" s="98" t="s">
        <v>103</v>
      </c>
    </row>
    <row r="3601" spans="1:17" x14ac:dyDescent="0.35">
      <c r="A3601" t="s">
        <v>1204</v>
      </c>
      <c r="B3601" s="94">
        <v>2014</v>
      </c>
      <c r="C3601" s="94">
        <v>8</v>
      </c>
      <c r="D3601" s="94">
        <v>5</v>
      </c>
      <c r="E3601" s="95" t="s">
        <v>1263</v>
      </c>
      <c r="F3601" s="95">
        <v>1</v>
      </c>
      <c r="G3601" s="95"/>
      <c r="H3601" s="95"/>
      <c r="I3601" s="95"/>
      <c r="J3601" s="95" t="s">
        <v>87</v>
      </c>
      <c r="K3601" s="95">
        <v>69</v>
      </c>
      <c r="L3601" s="96">
        <f t="shared" si="52"/>
        <v>175.26</v>
      </c>
      <c r="M3601" s="95">
        <v>79</v>
      </c>
      <c r="N3601" s="96">
        <f t="shared" si="53"/>
        <v>200.66</v>
      </c>
      <c r="O3601" s="93">
        <v>1</v>
      </c>
      <c r="P3601" s="89" t="s">
        <v>101</v>
      </c>
      <c r="Q3601" s="98"/>
    </row>
    <row r="3602" spans="1:17" x14ac:dyDescent="0.35">
      <c r="A3602" t="s">
        <v>1204</v>
      </c>
      <c r="B3602" s="94">
        <v>2014</v>
      </c>
      <c r="C3602" s="94">
        <v>8</v>
      </c>
      <c r="D3602" s="94">
        <v>5</v>
      </c>
      <c r="E3602" s="95" t="s">
        <v>1263</v>
      </c>
      <c r="F3602" s="95">
        <v>1</v>
      </c>
      <c r="G3602" s="95"/>
      <c r="H3602" s="95"/>
      <c r="I3602" s="95"/>
      <c r="J3602" s="106" t="s">
        <v>87</v>
      </c>
      <c r="K3602" s="95">
        <v>77</v>
      </c>
      <c r="L3602" s="96">
        <f t="shared" si="52"/>
        <v>195.58</v>
      </c>
      <c r="M3602" s="95">
        <v>87</v>
      </c>
      <c r="N3602" s="96">
        <f t="shared" si="53"/>
        <v>220.98</v>
      </c>
      <c r="O3602" s="93">
        <v>1</v>
      </c>
      <c r="P3602" s="89" t="s">
        <v>101</v>
      </c>
      <c r="Q3602" s="98" t="s">
        <v>103</v>
      </c>
    </row>
    <row r="3603" spans="1:17" x14ac:dyDescent="0.35">
      <c r="A3603" t="s">
        <v>1204</v>
      </c>
      <c r="B3603" s="94">
        <v>2014</v>
      </c>
      <c r="C3603" s="94">
        <v>8</v>
      </c>
      <c r="D3603" s="94">
        <v>5</v>
      </c>
      <c r="E3603" s="95" t="s">
        <v>1263</v>
      </c>
      <c r="F3603" s="95">
        <v>1</v>
      </c>
      <c r="G3603" s="95"/>
      <c r="H3603" s="95"/>
      <c r="I3603" s="95"/>
      <c r="J3603" s="95" t="s">
        <v>86</v>
      </c>
      <c r="K3603" s="95">
        <v>67</v>
      </c>
      <c r="L3603" s="96">
        <f t="shared" si="52"/>
        <v>170.18</v>
      </c>
      <c r="M3603" s="95">
        <v>77</v>
      </c>
      <c r="N3603" s="96">
        <f t="shared" si="53"/>
        <v>195.58</v>
      </c>
      <c r="O3603" s="93">
        <v>1</v>
      </c>
      <c r="P3603" s="89" t="s">
        <v>101</v>
      </c>
      <c r="Q3603" s="98"/>
    </row>
    <row r="3604" spans="1:17" x14ac:dyDescent="0.35">
      <c r="A3604" t="s">
        <v>1204</v>
      </c>
      <c r="B3604" s="94">
        <v>2014</v>
      </c>
      <c r="C3604" s="94">
        <v>8</v>
      </c>
      <c r="D3604" s="94">
        <v>6</v>
      </c>
      <c r="E3604" s="95" t="s">
        <v>932</v>
      </c>
      <c r="F3604" s="95">
        <v>1</v>
      </c>
      <c r="G3604" s="95"/>
      <c r="H3604" s="95"/>
      <c r="I3604" s="95"/>
      <c r="J3604" s="95" t="s">
        <v>86</v>
      </c>
      <c r="K3604" s="95">
        <v>62</v>
      </c>
      <c r="L3604" s="96">
        <f t="shared" si="52"/>
        <v>157.47999999999999</v>
      </c>
      <c r="M3604" s="95">
        <v>71</v>
      </c>
      <c r="N3604" s="96">
        <f t="shared" si="53"/>
        <v>180.34</v>
      </c>
      <c r="O3604" s="93">
        <v>1</v>
      </c>
      <c r="P3604" s="89" t="s">
        <v>101</v>
      </c>
      <c r="Q3604" s="98" t="s">
        <v>1339</v>
      </c>
    </row>
    <row r="3605" spans="1:17" x14ac:dyDescent="0.35">
      <c r="A3605" t="s">
        <v>1204</v>
      </c>
      <c r="B3605" s="94">
        <v>2014</v>
      </c>
      <c r="C3605" s="94">
        <v>8</v>
      </c>
      <c r="D3605" s="94">
        <v>6</v>
      </c>
      <c r="E3605" s="95" t="s">
        <v>94</v>
      </c>
      <c r="F3605" s="95">
        <v>1</v>
      </c>
      <c r="G3605" s="95"/>
      <c r="H3605" s="95"/>
      <c r="I3605" s="95"/>
      <c r="J3605" s="95" t="s">
        <v>87</v>
      </c>
      <c r="K3605" s="95">
        <v>68</v>
      </c>
      <c r="L3605" s="96">
        <f t="shared" si="52"/>
        <v>172.72</v>
      </c>
      <c r="M3605" s="95">
        <v>75</v>
      </c>
      <c r="N3605" s="96">
        <f t="shared" si="53"/>
        <v>190.5</v>
      </c>
      <c r="O3605" s="93">
        <v>1</v>
      </c>
      <c r="P3605" s="89" t="s">
        <v>101</v>
      </c>
      <c r="Q3605" s="98"/>
    </row>
    <row r="3606" spans="1:17" x14ac:dyDescent="0.35">
      <c r="A3606" t="s">
        <v>1204</v>
      </c>
      <c r="B3606" s="94">
        <v>2014</v>
      </c>
      <c r="C3606" s="94">
        <v>8</v>
      </c>
      <c r="D3606" s="94">
        <v>6</v>
      </c>
      <c r="E3606" s="95" t="s">
        <v>94</v>
      </c>
      <c r="F3606" s="95">
        <v>1</v>
      </c>
      <c r="G3606" s="95"/>
      <c r="H3606" s="95"/>
      <c r="I3606" s="95"/>
      <c r="J3606" s="106" t="s">
        <v>87</v>
      </c>
      <c r="K3606" s="95">
        <v>72</v>
      </c>
      <c r="L3606" s="96">
        <f t="shared" si="52"/>
        <v>182.88</v>
      </c>
      <c r="M3606" s="95">
        <v>81</v>
      </c>
      <c r="N3606" s="96">
        <f t="shared" si="53"/>
        <v>205.74</v>
      </c>
      <c r="O3606" s="93">
        <v>1</v>
      </c>
      <c r="P3606" s="89" t="s">
        <v>101</v>
      </c>
      <c r="Q3606" s="98" t="s">
        <v>103</v>
      </c>
    </row>
    <row r="3607" spans="1:17" x14ac:dyDescent="0.35">
      <c r="A3607" t="s">
        <v>1204</v>
      </c>
      <c r="B3607" s="94">
        <v>2014</v>
      </c>
      <c r="C3607" s="94">
        <v>8</v>
      </c>
      <c r="D3607" s="94">
        <v>6</v>
      </c>
      <c r="E3607" s="95" t="s">
        <v>117</v>
      </c>
      <c r="F3607" s="95">
        <v>1</v>
      </c>
      <c r="G3607" s="95"/>
      <c r="H3607" s="95"/>
      <c r="I3607" s="95"/>
      <c r="J3607" s="95" t="s">
        <v>87</v>
      </c>
      <c r="K3607" s="95">
        <v>73</v>
      </c>
      <c r="L3607" s="96">
        <f t="shared" si="52"/>
        <v>185.42000000000002</v>
      </c>
      <c r="M3607" s="95">
        <v>82</v>
      </c>
      <c r="N3607" s="96">
        <f t="shared" si="53"/>
        <v>208.28</v>
      </c>
      <c r="O3607" s="93">
        <v>1</v>
      </c>
      <c r="P3607" s="89" t="s">
        <v>101</v>
      </c>
      <c r="Q3607" s="98"/>
    </row>
    <row r="3608" spans="1:17" x14ac:dyDescent="0.35">
      <c r="A3608" t="s">
        <v>1204</v>
      </c>
      <c r="B3608" s="94">
        <v>2014</v>
      </c>
      <c r="C3608" s="94">
        <v>8</v>
      </c>
      <c r="D3608" s="94">
        <v>7</v>
      </c>
      <c r="E3608" s="95" t="s">
        <v>932</v>
      </c>
      <c r="F3608" s="95">
        <v>1</v>
      </c>
      <c r="G3608" s="95"/>
      <c r="H3608" s="95"/>
      <c r="I3608" s="95"/>
      <c r="J3608" s="95" t="s">
        <v>87</v>
      </c>
      <c r="K3608" s="95">
        <v>72</v>
      </c>
      <c r="L3608" s="96">
        <f t="shared" si="52"/>
        <v>182.88</v>
      </c>
      <c r="M3608" s="95">
        <v>82</v>
      </c>
      <c r="N3608" s="96">
        <f t="shared" si="53"/>
        <v>208.28</v>
      </c>
      <c r="O3608" s="93">
        <v>1</v>
      </c>
      <c r="P3608" s="89" t="s">
        <v>101</v>
      </c>
      <c r="Q3608" s="98" t="s">
        <v>1392</v>
      </c>
    </row>
    <row r="3609" spans="1:17" x14ac:dyDescent="0.35">
      <c r="A3609" t="s">
        <v>1204</v>
      </c>
      <c r="B3609" s="94">
        <v>2014</v>
      </c>
      <c r="C3609" s="94">
        <v>8</v>
      </c>
      <c r="D3609" s="94">
        <v>7</v>
      </c>
      <c r="E3609" s="95" t="s">
        <v>117</v>
      </c>
      <c r="F3609" s="95">
        <v>1</v>
      </c>
      <c r="G3609" s="95"/>
      <c r="H3609" s="95"/>
      <c r="I3609" s="95"/>
      <c r="J3609" s="95" t="s">
        <v>86</v>
      </c>
      <c r="K3609" s="95">
        <v>71</v>
      </c>
      <c r="L3609" s="96">
        <f t="shared" si="52"/>
        <v>180.34</v>
      </c>
      <c r="M3609" s="95">
        <v>81</v>
      </c>
      <c r="N3609" s="96">
        <f t="shared" si="53"/>
        <v>205.74</v>
      </c>
      <c r="O3609" s="93">
        <v>1</v>
      </c>
      <c r="P3609" s="89" t="s">
        <v>101</v>
      </c>
      <c r="Q3609" s="98"/>
    </row>
    <row r="3610" spans="1:17" x14ac:dyDescent="0.35">
      <c r="A3610" t="s">
        <v>1204</v>
      </c>
      <c r="B3610" s="94">
        <v>2014</v>
      </c>
      <c r="C3610" s="94">
        <v>8</v>
      </c>
      <c r="D3610" s="94">
        <v>7</v>
      </c>
      <c r="E3610" s="95" t="s">
        <v>1171</v>
      </c>
      <c r="F3610" s="95">
        <v>1</v>
      </c>
      <c r="G3610" s="95"/>
      <c r="H3610" s="95"/>
      <c r="I3610" s="95"/>
      <c r="J3610" s="95" t="s">
        <v>86</v>
      </c>
      <c r="K3610" s="95">
        <v>76</v>
      </c>
      <c r="L3610" s="96">
        <f t="shared" si="52"/>
        <v>193.04</v>
      </c>
      <c r="M3610" s="95">
        <v>85</v>
      </c>
      <c r="N3610" s="96">
        <f t="shared" si="53"/>
        <v>215.9</v>
      </c>
      <c r="O3610" s="93">
        <v>1</v>
      </c>
      <c r="P3610" s="89" t="s">
        <v>101</v>
      </c>
      <c r="Q3610" s="98"/>
    </row>
    <row r="3611" spans="1:17" x14ac:dyDescent="0.35">
      <c r="A3611" t="s">
        <v>1204</v>
      </c>
      <c r="B3611" s="94">
        <v>2014</v>
      </c>
      <c r="C3611" s="94">
        <v>8</v>
      </c>
      <c r="D3611" s="94">
        <v>8</v>
      </c>
      <c r="E3611" s="95" t="s">
        <v>932</v>
      </c>
      <c r="F3611" s="95">
        <v>1</v>
      </c>
      <c r="G3611" s="95"/>
      <c r="H3611" s="95"/>
      <c r="I3611" s="95"/>
      <c r="J3611" s="95" t="s">
        <v>87</v>
      </c>
      <c r="K3611" s="95">
        <v>70</v>
      </c>
      <c r="L3611" s="96">
        <f t="shared" si="52"/>
        <v>177.8</v>
      </c>
      <c r="M3611" s="95">
        <v>78</v>
      </c>
      <c r="N3611" s="96">
        <f t="shared" si="53"/>
        <v>198.12</v>
      </c>
      <c r="O3611" s="93">
        <v>1</v>
      </c>
      <c r="P3611" s="89" t="s">
        <v>101</v>
      </c>
      <c r="Q3611" s="98"/>
    </row>
    <row r="3612" spans="1:17" x14ac:dyDescent="0.35">
      <c r="A3612" t="s">
        <v>1204</v>
      </c>
      <c r="B3612" s="94">
        <v>2014</v>
      </c>
      <c r="C3612" s="94">
        <v>8</v>
      </c>
      <c r="D3612" s="94">
        <v>8</v>
      </c>
      <c r="E3612" s="95" t="s">
        <v>932</v>
      </c>
      <c r="F3612" s="95">
        <v>1</v>
      </c>
      <c r="G3612" s="95"/>
      <c r="H3612" s="95"/>
      <c r="I3612" s="95"/>
      <c r="J3612" s="95" t="s">
        <v>87</v>
      </c>
      <c r="K3612" s="95">
        <v>67</v>
      </c>
      <c r="L3612" s="96">
        <f t="shared" si="52"/>
        <v>170.18</v>
      </c>
      <c r="M3612" s="95">
        <v>74</v>
      </c>
      <c r="N3612" s="96">
        <f t="shared" si="53"/>
        <v>187.96</v>
      </c>
      <c r="O3612" s="93">
        <v>1</v>
      </c>
      <c r="P3612" s="89" t="s">
        <v>101</v>
      </c>
      <c r="Q3612" s="98"/>
    </row>
    <row r="3613" spans="1:17" x14ac:dyDescent="0.35">
      <c r="A3613" t="s">
        <v>1204</v>
      </c>
      <c r="B3613" s="94">
        <v>2014</v>
      </c>
      <c r="C3613" s="94">
        <v>8</v>
      </c>
      <c r="D3613" s="94">
        <v>8</v>
      </c>
      <c r="E3613" s="95" t="s">
        <v>932</v>
      </c>
      <c r="F3613" s="95">
        <v>1</v>
      </c>
      <c r="G3613" s="95" t="s">
        <v>108</v>
      </c>
      <c r="H3613" s="95">
        <v>202</v>
      </c>
      <c r="I3613" s="95"/>
      <c r="J3613" s="95" t="s">
        <v>87</v>
      </c>
      <c r="K3613" s="95">
        <v>76</v>
      </c>
      <c r="L3613" s="96">
        <f t="shared" si="52"/>
        <v>193.04</v>
      </c>
      <c r="M3613" s="95">
        <v>87</v>
      </c>
      <c r="N3613" s="96">
        <f t="shared" si="53"/>
        <v>220.98</v>
      </c>
      <c r="O3613" s="93">
        <v>1</v>
      </c>
      <c r="P3613" s="89" t="s">
        <v>101</v>
      </c>
      <c r="Q3613" s="98"/>
    </row>
    <row r="3614" spans="1:17" x14ac:dyDescent="0.35">
      <c r="A3614" t="s">
        <v>1204</v>
      </c>
      <c r="B3614" s="94">
        <v>2014</v>
      </c>
      <c r="C3614" s="94">
        <v>8</v>
      </c>
      <c r="D3614" s="94">
        <v>8</v>
      </c>
      <c r="E3614" s="95" t="s">
        <v>1167</v>
      </c>
      <c r="F3614" s="95">
        <v>1</v>
      </c>
      <c r="G3614" s="95"/>
      <c r="H3614" s="95"/>
      <c r="I3614" s="95"/>
      <c r="J3614" s="95" t="s">
        <v>86</v>
      </c>
      <c r="K3614" s="95">
        <v>62</v>
      </c>
      <c r="L3614" s="96">
        <f t="shared" si="52"/>
        <v>157.47999999999999</v>
      </c>
      <c r="M3614" s="95">
        <v>68</v>
      </c>
      <c r="N3614" s="96">
        <f t="shared" si="53"/>
        <v>172.72</v>
      </c>
      <c r="O3614" s="93">
        <v>1</v>
      </c>
      <c r="P3614" s="89" t="s">
        <v>101</v>
      </c>
      <c r="Q3614" s="98"/>
    </row>
    <row r="3615" spans="1:17" x14ac:dyDescent="0.35">
      <c r="A3615" t="s">
        <v>1204</v>
      </c>
      <c r="B3615" s="94">
        <v>2014</v>
      </c>
      <c r="C3615" s="94">
        <v>8</v>
      </c>
      <c r="D3615" s="94">
        <v>8</v>
      </c>
      <c r="E3615" s="95" t="s">
        <v>1171</v>
      </c>
      <c r="F3615" s="95">
        <v>1</v>
      </c>
      <c r="G3615" s="95"/>
      <c r="H3615" s="95"/>
      <c r="I3615" s="95"/>
      <c r="J3615" s="95" t="s">
        <v>87</v>
      </c>
      <c r="K3615" s="95">
        <v>70</v>
      </c>
      <c r="L3615" s="96">
        <f t="shared" si="52"/>
        <v>177.8</v>
      </c>
      <c r="M3615" s="95">
        <v>81</v>
      </c>
      <c r="N3615" s="96">
        <f t="shared" si="53"/>
        <v>205.74</v>
      </c>
      <c r="O3615" s="93">
        <v>1</v>
      </c>
      <c r="P3615" s="89" t="s">
        <v>101</v>
      </c>
      <c r="Q3615" s="98"/>
    </row>
    <row r="3616" spans="1:17" x14ac:dyDescent="0.35">
      <c r="A3616" t="s">
        <v>1204</v>
      </c>
      <c r="B3616" s="94">
        <v>2014</v>
      </c>
      <c r="C3616" s="94">
        <v>8</v>
      </c>
      <c r="D3616" s="94">
        <v>8</v>
      </c>
      <c r="E3616" s="95" t="s">
        <v>1171</v>
      </c>
      <c r="F3616" s="95">
        <v>1</v>
      </c>
      <c r="G3616" s="95"/>
      <c r="H3616" s="95"/>
      <c r="I3616" s="95"/>
      <c r="J3616" s="95" t="s">
        <v>87</v>
      </c>
      <c r="K3616" s="95">
        <v>83</v>
      </c>
      <c r="L3616" s="96">
        <f t="shared" si="52"/>
        <v>210.82</v>
      </c>
      <c r="M3616" s="95">
        <v>94</v>
      </c>
      <c r="N3616" s="96">
        <f t="shared" si="53"/>
        <v>238.76</v>
      </c>
      <c r="O3616" s="93">
        <v>1</v>
      </c>
      <c r="P3616" s="89" t="s">
        <v>101</v>
      </c>
      <c r="Q3616" s="98"/>
    </row>
    <row r="3617" spans="1:17" x14ac:dyDescent="0.35">
      <c r="A3617" t="s">
        <v>1204</v>
      </c>
      <c r="B3617" s="94">
        <v>2014</v>
      </c>
      <c r="C3617" s="94">
        <v>8</v>
      </c>
      <c r="D3617" s="94">
        <v>8</v>
      </c>
      <c r="E3617" s="95" t="s">
        <v>1335</v>
      </c>
      <c r="F3617" s="95">
        <v>1</v>
      </c>
      <c r="G3617" s="95"/>
      <c r="H3617" s="95">
        <v>261</v>
      </c>
      <c r="I3617" s="95" t="e">
        <f>#REF!-1000</f>
        <v>#REF!</v>
      </c>
      <c r="J3617" s="95" t="s">
        <v>86</v>
      </c>
      <c r="K3617" s="95">
        <v>54.5</v>
      </c>
      <c r="L3617" s="96">
        <f t="shared" si="52"/>
        <v>138.43</v>
      </c>
      <c r="M3617" s="95">
        <v>63</v>
      </c>
      <c r="N3617" s="96">
        <f t="shared" si="53"/>
        <v>160.02000000000001</v>
      </c>
      <c r="O3617" s="32">
        <v>0</v>
      </c>
      <c r="P3617" s="97" t="s">
        <v>102</v>
      </c>
      <c r="Q3617" s="98"/>
    </row>
    <row r="3618" spans="1:17" x14ac:dyDescent="0.35">
      <c r="A3618" t="s">
        <v>1204</v>
      </c>
      <c r="B3618" s="94">
        <v>2014</v>
      </c>
      <c r="C3618" s="94">
        <v>8</v>
      </c>
      <c r="D3618" s="94">
        <v>8</v>
      </c>
      <c r="E3618" s="95" t="s">
        <v>932</v>
      </c>
      <c r="F3618" s="95">
        <v>1</v>
      </c>
      <c r="G3618" s="95" t="s">
        <v>108</v>
      </c>
      <c r="H3618" s="95">
        <v>818</v>
      </c>
      <c r="I3618" s="95" t="e">
        <f>#REF!-1000</f>
        <v>#REF!</v>
      </c>
      <c r="J3618" s="106" t="s">
        <v>87</v>
      </c>
      <c r="K3618" s="95">
        <v>75</v>
      </c>
      <c r="L3618" s="96">
        <f t="shared" si="52"/>
        <v>190.5</v>
      </c>
      <c r="M3618" s="95">
        <v>83</v>
      </c>
      <c r="N3618" s="96">
        <f t="shared" si="53"/>
        <v>210.82</v>
      </c>
      <c r="O3618" s="96">
        <v>0</v>
      </c>
      <c r="P3618" s="97" t="s">
        <v>102</v>
      </c>
      <c r="Q3618" s="98" t="s">
        <v>103</v>
      </c>
    </row>
    <row r="3619" spans="1:17" x14ac:dyDescent="0.35">
      <c r="A3619" t="s">
        <v>1204</v>
      </c>
      <c r="B3619" s="94">
        <v>2014</v>
      </c>
      <c r="C3619" s="94">
        <v>8</v>
      </c>
      <c r="D3619" s="94">
        <v>9</v>
      </c>
      <c r="E3619" s="95" t="s">
        <v>932</v>
      </c>
      <c r="F3619" s="95">
        <v>1</v>
      </c>
      <c r="G3619" s="95"/>
      <c r="H3619" s="95"/>
      <c r="I3619" s="95"/>
      <c r="J3619" s="106" t="s">
        <v>87</v>
      </c>
      <c r="K3619" s="95">
        <v>65</v>
      </c>
      <c r="L3619" s="96">
        <f t="shared" si="52"/>
        <v>165.1</v>
      </c>
      <c r="M3619" s="95">
        <v>71</v>
      </c>
      <c r="N3619" s="96">
        <f t="shared" si="53"/>
        <v>180.34</v>
      </c>
      <c r="O3619" s="93">
        <v>1</v>
      </c>
      <c r="P3619" s="89" t="s">
        <v>101</v>
      </c>
      <c r="Q3619" s="98" t="s">
        <v>103</v>
      </c>
    </row>
    <row r="3620" spans="1:17" x14ac:dyDescent="0.35">
      <c r="A3620" t="s">
        <v>1204</v>
      </c>
      <c r="B3620" s="94">
        <v>2014</v>
      </c>
      <c r="C3620" s="94">
        <v>8</v>
      </c>
      <c r="D3620" s="94">
        <v>9</v>
      </c>
      <c r="E3620" s="95" t="s">
        <v>1171</v>
      </c>
      <c r="F3620" s="95">
        <v>1</v>
      </c>
      <c r="G3620" s="95"/>
      <c r="H3620" s="95">
        <v>625</v>
      </c>
      <c r="I3620" s="95">
        <v>186395</v>
      </c>
      <c r="J3620" s="106" t="s">
        <v>87</v>
      </c>
      <c r="K3620" s="95">
        <v>80</v>
      </c>
      <c r="L3620" s="96">
        <f t="shared" si="52"/>
        <v>203.2</v>
      </c>
      <c r="M3620" s="95">
        <v>91</v>
      </c>
      <c r="N3620" s="96">
        <f t="shared" si="53"/>
        <v>231.14000000000001</v>
      </c>
      <c r="O3620" s="93">
        <v>1</v>
      </c>
      <c r="P3620" s="89" t="s">
        <v>101</v>
      </c>
      <c r="Q3620" s="98" t="s">
        <v>103</v>
      </c>
    </row>
    <row r="3621" spans="1:17" x14ac:dyDescent="0.35">
      <c r="A3621" t="s">
        <v>1204</v>
      </c>
      <c r="B3621" s="94">
        <v>2014</v>
      </c>
      <c r="C3621" s="94">
        <v>8</v>
      </c>
      <c r="D3621" s="94">
        <v>9</v>
      </c>
      <c r="E3621" s="95" t="s">
        <v>1263</v>
      </c>
      <c r="F3621" s="95">
        <v>1</v>
      </c>
      <c r="G3621" s="95"/>
      <c r="H3621" s="95"/>
      <c r="I3621" s="95"/>
      <c r="J3621" s="95" t="s">
        <v>86</v>
      </c>
      <c r="K3621" s="95">
        <v>67</v>
      </c>
      <c r="L3621" s="96">
        <f t="shared" si="52"/>
        <v>170.18</v>
      </c>
      <c r="M3621" s="95">
        <v>77</v>
      </c>
      <c r="N3621" s="96">
        <f t="shared" si="53"/>
        <v>195.58</v>
      </c>
      <c r="O3621" s="96">
        <v>1</v>
      </c>
      <c r="P3621" s="89" t="s">
        <v>107</v>
      </c>
      <c r="Q3621" s="98" t="s">
        <v>1393</v>
      </c>
    </row>
    <row r="3622" spans="1:17" x14ac:dyDescent="0.35">
      <c r="A3622" t="s">
        <v>1204</v>
      </c>
      <c r="B3622" s="94">
        <v>2014</v>
      </c>
      <c r="C3622" s="94">
        <v>8</v>
      </c>
      <c r="D3622" s="94">
        <v>9</v>
      </c>
      <c r="E3622" s="95" t="s">
        <v>1171</v>
      </c>
      <c r="F3622" s="95">
        <v>1</v>
      </c>
      <c r="G3622" s="95"/>
      <c r="H3622" s="95">
        <v>259</v>
      </c>
      <c r="I3622" s="95" t="e">
        <f>#REF!-1000</f>
        <v>#REF!</v>
      </c>
      <c r="J3622" s="106" t="s">
        <v>87</v>
      </c>
      <c r="K3622" s="95">
        <v>65</v>
      </c>
      <c r="L3622" s="96">
        <f t="shared" si="52"/>
        <v>165.1</v>
      </c>
      <c r="M3622" s="95">
        <v>72</v>
      </c>
      <c r="N3622" s="96">
        <f t="shared" si="53"/>
        <v>182.88</v>
      </c>
      <c r="O3622" s="96">
        <v>0</v>
      </c>
      <c r="P3622" s="97" t="s">
        <v>102</v>
      </c>
      <c r="Q3622" s="98" t="s">
        <v>1368</v>
      </c>
    </row>
    <row r="3623" spans="1:17" x14ac:dyDescent="0.35">
      <c r="A3623" t="s">
        <v>1204</v>
      </c>
      <c r="B3623" s="94">
        <v>2014</v>
      </c>
      <c r="C3623" s="94">
        <v>8</v>
      </c>
      <c r="D3623" s="94">
        <v>10</v>
      </c>
      <c r="E3623" s="95" t="s">
        <v>117</v>
      </c>
      <c r="F3623" s="95">
        <v>1</v>
      </c>
      <c r="G3623" s="95"/>
      <c r="H3623" s="95"/>
      <c r="I3623" s="95"/>
      <c r="J3623" s="95" t="s">
        <v>87</v>
      </c>
      <c r="K3623" s="95">
        <v>71</v>
      </c>
      <c r="L3623" s="96">
        <f t="shared" si="52"/>
        <v>180.34</v>
      </c>
      <c r="M3623" s="95">
        <v>79</v>
      </c>
      <c r="N3623" s="96">
        <f t="shared" si="53"/>
        <v>200.66</v>
      </c>
      <c r="O3623" s="93">
        <v>1</v>
      </c>
      <c r="P3623" s="89" t="s">
        <v>101</v>
      </c>
      <c r="Q3623" s="98"/>
    </row>
    <row r="3624" spans="1:17" x14ac:dyDescent="0.35">
      <c r="A3624" t="s">
        <v>1204</v>
      </c>
      <c r="B3624" s="94">
        <v>2014</v>
      </c>
      <c r="C3624" s="94">
        <v>8</v>
      </c>
      <c r="D3624" s="94">
        <v>10</v>
      </c>
      <c r="E3624" s="95" t="s">
        <v>94</v>
      </c>
      <c r="F3624" s="95">
        <v>1</v>
      </c>
      <c r="G3624" s="95"/>
      <c r="H3624" s="95"/>
      <c r="I3624" s="95"/>
      <c r="J3624" s="106" t="s">
        <v>87</v>
      </c>
      <c r="K3624" s="95">
        <v>67</v>
      </c>
      <c r="L3624" s="96">
        <f t="shared" si="52"/>
        <v>170.18</v>
      </c>
      <c r="M3624" s="95">
        <v>75</v>
      </c>
      <c r="N3624" s="96">
        <f t="shared" si="53"/>
        <v>190.5</v>
      </c>
      <c r="O3624" s="93">
        <v>1</v>
      </c>
      <c r="P3624" s="89" t="s">
        <v>101</v>
      </c>
      <c r="Q3624" s="98" t="s">
        <v>103</v>
      </c>
    </row>
    <row r="3625" spans="1:17" x14ac:dyDescent="0.35">
      <c r="A3625" t="s">
        <v>1204</v>
      </c>
      <c r="B3625" s="94">
        <v>2014</v>
      </c>
      <c r="C3625" s="94">
        <v>8</v>
      </c>
      <c r="D3625" s="94">
        <v>10</v>
      </c>
      <c r="E3625" s="95" t="s">
        <v>123</v>
      </c>
      <c r="F3625" s="95">
        <v>1</v>
      </c>
      <c r="G3625" s="95"/>
      <c r="H3625" s="95"/>
      <c r="I3625" s="95"/>
      <c r="J3625" s="95" t="s">
        <v>86</v>
      </c>
      <c r="K3625" s="95">
        <v>65</v>
      </c>
      <c r="L3625" s="96">
        <f t="shared" si="52"/>
        <v>165.1</v>
      </c>
      <c r="M3625" s="95">
        <v>73</v>
      </c>
      <c r="N3625" s="96">
        <f t="shared" si="53"/>
        <v>185.42000000000002</v>
      </c>
      <c r="O3625" s="93">
        <v>1</v>
      </c>
      <c r="P3625" s="89" t="s">
        <v>101</v>
      </c>
      <c r="Q3625" s="98"/>
    </row>
    <row r="3626" spans="1:17" x14ac:dyDescent="0.35">
      <c r="A3626" t="s">
        <v>1204</v>
      </c>
      <c r="B3626" s="94">
        <v>2014</v>
      </c>
      <c r="C3626" s="94">
        <v>8</v>
      </c>
      <c r="D3626" s="94">
        <v>10</v>
      </c>
      <c r="E3626" s="95" t="s">
        <v>1171</v>
      </c>
      <c r="F3626" s="95">
        <v>1</v>
      </c>
      <c r="G3626" s="95"/>
      <c r="H3626" s="95"/>
      <c r="I3626" s="95"/>
      <c r="J3626" s="95" t="s">
        <v>86</v>
      </c>
      <c r="K3626" s="95">
        <v>68</v>
      </c>
      <c r="L3626" s="96">
        <f t="shared" si="52"/>
        <v>172.72</v>
      </c>
      <c r="M3626" s="95">
        <v>78</v>
      </c>
      <c r="N3626" s="96">
        <f t="shared" si="53"/>
        <v>198.12</v>
      </c>
      <c r="O3626" s="93">
        <v>1</v>
      </c>
      <c r="P3626" s="89" t="s">
        <v>101</v>
      </c>
      <c r="Q3626" s="98" t="s">
        <v>1394</v>
      </c>
    </row>
    <row r="3627" spans="1:17" x14ac:dyDescent="0.35">
      <c r="A3627" t="s">
        <v>1204</v>
      </c>
      <c r="B3627" s="94">
        <v>2014</v>
      </c>
      <c r="C3627" s="94">
        <v>8</v>
      </c>
      <c r="D3627" s="94">
        <v>10</v>
      </c>
      <c r="E3627" s="95" t="s">
        <v>1171</v>
      </c>
      <c r="F3627" s="95">
        <v>1</v>
      </c>
      <c r="G3627" s="95"/>
      <c r="H3627" s="95">
        <v>557</v>
      </c>
      <c r="I3627" s="95">
        <v>186503</v>
      </c>
      <c r="J3627" s="106" t="s">
        <v>87</v>
      </c>
      <c r="K3627" s="95">
        <v>80</v>
      </c>
      <c r="L3627" s="96">
        <f t="shared" si="52"/>
        <v>203.2</v>
      </c>
      <c r="M3627" s="95">
        <v>90</v>
      </c>
      <c r="N3627" s="96">
        <f t="shared" si="53"/>
        <v>228.6</v>
      </c>
      <c r="O3627" s="96">
        <v>0</v>
      </c>
      <c r="P3627" s="97" t="s">
        <v>102</v>
      </c>
      <c r="Q3627" s="98" t="s">
        <v>103</v>
      </c>
    </row>
    <row r="3628" spans="1:17" x14ac:dyDescent="0.35">
      <c r="A3628" t="s">
        <v>1204</v>
      </c>
      <c r="B3628" s="94">
        <v>2014</v>
      </c>
      <c r="C3628" s="94">
        <v>8</v>
      </c>
      <c r="D3628" s="94">
        <v>10</v>
      </c>
      <c r="E3628" s="95" t="s">
        <v>1171</v>
      </c>
      <c r="F3628" s="95">
        <v>1</v>
      </c>
      <c r="G3628" s="95"/>
      <c r="H3628" s="95">
        <v>269</v>
      </c>
      <c r="I3628" s="95" t="e">
        <f>#REF!-1000</f>
        <v>#REF!</v>
      </c>
      <c r="J3628" s="95" t="s">
        <v>86</v>
      </c>
      <c r="K3628" s="95">
        <v>55</v>
      </c>
      <c r="L3628" s="96">
        <f t="shared" si="52"/>
        <v>139.69999999999999</v>
      </c>
      <c r="M3628" s="95">
        <v>62</v>
      </c>
      <c r="N3628" s="96">
        <f t="shared" si="53"/>
        <v>157.47999999999999</v>
      </c>
      <c r="O3628" s="32">
        <v>0</v>
      </c>
      <c r="P3628" s="97" t="s">
        <v>102</v>
      </c>
      <c r="Q3628" s="98"/>
    </row>
    <row r="3629" spans="1:17" x14ac:dyDescent="0.35">
      <c r="A3629" t="s">
        <v>1204</v>
      </c>
      <c r="B3629" s="94">
        <v>2014</v>
      </c>
      <c r="C3629" s="94">
        <v>8</v>
      </c>
      <c r="D3629" s="94">
        <v>11</v>
      </c>
      <c r="E3629" s="95" t="s">
        <v>123</v>
      </c>
      <c r="F3629" s="95">
        <v>1</v>
      </c>
      <c r="G3629" s="95"/>
      <c r="H3629" s="95">
        <v>601</v>
      </c>
      <c r="I3629" s="95">
        <v>187128</v>
      </c>
      <c r="J3629" s="95" t="s">
        <v>86</v>
      </c>
      <c r="K3629" s="95">
        <v>65</v>
      </c>
      <c r="L3629" s="96">
        <f t="shared" si="52"/>
        <v>165.1</v>
      </c>
      <c r="M3629" s="95">
        <v>72</v>
      </c>
      <c r="N3629" s="96">
        <f t="shared" si="53"/>
        <v>182.88</v>
      </c>
      <c r="O3629" s="93">
        <v>1</v>
      </c>
      <c r="P3629" s="89" t="s">
        <v>101</v>
      </c>
      <c r="Q3629" s="98"/>
    </row>
    <row r="3630" spans="1:17" x14ac:dyDescent="0.35">
      <c r="A3630" t="s">
        <v>1204</v>
      </c>
      <c r="B3630" s="94">
        <v>2014</v>
      </c>
      <c r="C3630" s="94">
        <v>8</v>
      </c>
      <c r="D3630" s="94">
        <v>11</v>
      </c>
      <c r="E3630" s="95" t="s">
        <v>94</v>
      </c>
      <c r="F3630" s="95">
        <v>1</v>
      </c>
      <c r="G3630" s="95"/>
      <c r="H3630" s="95"/>
      <c r="I3630" s="95"/>
      <c r="J3630" s="95" t="s">
        <v>86</v>
      </c>
      <c r="K3630" s="95">
        <v>66</v>
      </c>
      <c r="L3630" s="96">
        <f t="shared" si="52"/>
        <v>167.64000000000001</v>
      </c>
      <c r="M3630" s="95">
        <v>75</v>
      </c>
      <c r="N3630" s="96">
        <f t="shared" si="53"/>
        <v>190.5</v>
      </c>
      <c r="O3630" s="93">
        <v>1</v>
      </c>
      <c r="P3630" s="89" t="s">
        <v>101</v>
      </c>
      <c r="Q3630" s="98"/>
    </row>
    <row r="3631" spans="1:17" x14ac:dyDescent="0.35">
      <c r="A3631" t="s">
        <v>1204</v>
      </c>
      <c r="B3631" s="94">
        <v>2014</v>
      </c>
      <c r="C3631" s="94">
        <v>8</v>
      </c>
      <c r="D3631" s="94">
        <v>11</v>
      </c>
      <c r="E3631" s="95" t="s">
        <v>1171</v>
      </c>
      <c r="F3631" s="95">
        <v>1</v>
      </c>
      <c r="G3631" s="95"/>
      <c r="H3631" s="95"/>
      <c r="I3631" s="95"/>
      <c r="J3631" s="95" t="s">
        <v>87</v>
      </c>
      <c r="K3631" s="95">
        <v>65</v>
      </c>
      <c r="L3631" s="96">
        <f t="shared" si="52"/>
        <v>165.1</v>
      </c>
      <c r="M3631" s="95">
        <v>76</v>
      </c>
      <c r="N3631" s="96">
        <f t="shared" si="53"/>
        <v>193.04</v>
      </c>
      <c r="O3631" s="93">
        <v>1</v>
      </c>
      <c r="P3631" s="89" t="s">
        <v>101</v>
      </c>
      <c r="Q3631" s="98"/>
    </row>
    <row r="3632" spans="1:17" x14ac:dyDescent="0.35">
      <c r="A3632" t="s">
        <v>1204</v>
      </c>
      <c r="B3632" s="94">
        <v>2014</v>
      </c>
      <c r="C3632" s="94">
        <v>8</v>
      </c>
      <c r="D3632" s="94">
        <v>12</v>
      </c>
      <c r="E3632" s="95" t="s">
        <v>117</v>
      </c>
      <c r="F3632" s="95">
        <v>1</v>
      </c>
      <c r="G3632" s="95"/>
      <c r="H3632" s="95"/>
      <c r="I3632" s="95"/>
      <c r="J3632" s="95" t="s">
        <v>87</v>
      </c>
      <c r="K3632" s="95">
        <v>67</v>
      </c>
      <c r="L3632" s="96">
        <f t="shared" si="52"/>
        <v>170.18</v>
      </c>
      <c r="M3632" s="95">
        <v>74</v>
      </c>
      <c r="N3632" s="96">
        <f t="shared" si="53"/>
        <v>187.96</v>
      </c>
      <c r="O3632" s="93">
        <v>1</v>
      </c>
      <c r="P3632" s="89" t="s">
        <v>101</v>
      </c>
      <c r="Q3632" s="98"/>
    </row>
    <row r="3633" spans="1:17" x14ac:dyDescent="0.35">
      <c r="A3633" t="s">
        <v>1204</v>
      </c>
      <c r="B3633" s="94">
        <v>2014</v>
      </c>
      <c r="C3633" s="94">
        <v>8</v>
      </c>
      <c r="D3633" s="94">
        <v>12</v>
      </c>
      <c r="E3633" s="95" t="s">
        <v>1167</v>
      </c>
      <c r="F3633" s="95">
        <v>1</v>
      </c>
      <c r="G3633" s="95"/>
      <c r="H3633" s="95"/>
      <c r="I3633" s="95"/>
      <c r="J3633" s="95" t="s">
        <v>86</v>
      </c>
      <c r="K3633" s="95">
        <v>57</v>
      </c>
      <c r="L3633" s="96">
        <f t="shared" si="52"/>
        <v>144.78</v>
      </c>
      <c r="M3633" s="95">
        <v>63</v>
      </c>
      <c r="N3633" s="96">
        <f t="shared" si="53"/>
        <v>160.02000000000001</v>
      </c>
      <c r="O3633" s="93">
        <v>1</v>
      </c>
      <c r="P3633" s="89" t="s">
        <v>101</v>
      </c>
      <c r="Q3633" s="98" t="s">
        <v>1395</v>
      </c>
    </row>
    <row r="3634" spans="1:17" x14ac:dyDescent="0.35">
      <c r="A3634" t="s">
        <v>1204</v>
      </c>
      <c r="B3634" s="94">
        <v>2014</v>
      </c>
      <c r="C3634" s="94">
        <v>8</v>
      </c>
      <c r="D3634" s="94">
        <v>12</v>
      </c>
      <c r="E3634" s="95" t="s">
        <v>123</v>
      </c>
      <c r="F3634" s="95">
        <v>1</v>
      </c>
      <c r="G3634" s="95"/>
      <c r="H3634" s="95"/>
      <c r="I3634" s="95"/>
      <c r="J3634" s="95" t="s">
        <v>87</v>
      </c>
      <c r="K3634" s="95">
        <v>69</v>
      </c>
      <c r="L3634" s="96">
        <f t="shared" si="52"/>
        <v>175.26</v>
      </c>
      <c r="M3634" s="95">
        <v>77</v>
      </c>
      <c r="N3634" s="96">
        <f t="shared" si="53"/>
        <v>195.58</v>
      </c>
      <c r="O3634" s="93">
        <v>1</v>
      </c>
      <c r="P3634" s="89" t="s">
        <v>101</v>
      </c>
      <c r="Q3634" s="98"/>
    </row>
    <row r="3635" spans="1:17" x14ac:dyDescent="0.35">
      <c r="A3635" t="s">
        <v>1204</v>
      </c>
      <c r="B3635" s="94">
        <v>2014</v>
      </c>
      <c r="C3635" s="94">
        <v>8</v>
      </c>
      <c r="D3635" s="94">
        <v>12</v>
      </c>
      <c r="E3635" s="95" t="s">
        <v>1263</v>
      </c>
      <c r="F3635" s="95">
        <v>1</v>
      </c>
      <c r="G3635" s="95"/>
      <c r="H3635" s="95"/>
      <c r="I3635" s="95"/>
      <c r="J3635" s="95" t="s">
        <v>86</v>
      </c>
      <c r="K3635" s="95">
        <v>60</v>
      </c>
      <c r="L3635" s="96">
        <f t="shared" si="52"/>
        <v>152.4</v>
      </c>
      <c r="M3635" s="95">
        <v>69</v>
      </c>
      <c r="N3635" s="96">
        <f t="shared" si="53"/>
        <v>175.26</v>
      </c>
      <c r="O3635" s="93">
        <v>1</v>
      </c>
      <c r="P3635" s="89" t="s">
        <v>101</v>
      </c>
      <c r="Q3635" s="98"/>
    </row>
    <row r="3636" spans="1:17" x14ac:dyDescent="0.35">
      <c r="A3636" t="s">
        <v>1204</v>
      </c>
      <c r="B3636" s="94">
        <v>2014</v>
      </c>
      <c r="C3636" s="94">
        <v>8</v>
      </c>
      <c r="D3636" s="94">
        <v>12</v>
      </c>
      <c r="E3636" s="95" t="s">
        <v>932</v>
      </c>
      <c r="F3636" s="95">
        <v>1</v>
      </c>
      <c r="G3636" s="95"/>
      <c r="H3636" s="95">
        <v>258</v>
      </c>
      <c r="I3636" s="95" t="e">
        <f>#REF!-1000</f>
        <v>#REF!</v>
      </c>
      <c r="J3636" s="95" t="s">
        <v>86</v>
      </c>
      <c r="K3636" s="95">
        <v>60</v>
      </c>
      <c r="L3636" s="96">
        <f t="shared" si="52"/>
        <v>152.4</v>
      </c>
      <c r="M3636" s="95">
        <v>67</v>
      </c>
      <c r="N3636" s="96">
        <f t="shared" si="53"/>
        <v>170.18</v>
      </c>
      <c r="O3636" s="32">
        <v>0</v>
      </c>
      <c r="P3636" s="97" t="s">
        <v>102</v>
      </c>
      <c r="Q3636" s="98"/>
    </row>
    <row r="3637" spans="1:17" x14ac:dyDescent="0.35">
      <c r="A3637" t="s">
        <v>1204</v>
      </c>
      <c r="B3637" s="94">
        <v>2014</v>
      </c>
      <c r="C3637" s="94">
        <v>8</v>
      </c>
      <c r="D3637" s="94">
        <v>13</v>
      </c>
      <c r="E3637" s="95" t="s">
        <v>1335</v>
      </c>
      <c r="F3637" s="95">
        <v>1</v>
      </c>
      <c r="G3637" s="95"/>
      <c r="H3637" s="95">
        <v>128</v>
      </c>
      <c r="I3637" s="95">
        <v>186378</v>
      </c>
      <c r="J3637" s="37" t="s">
        <v>87</v>
      </c>
      <c r="K3637" s="37">
        <v>70</v>
      </c>
      <c r="L3637" s="32">
        <f t="shared" si="52"/>
        <v>177.8</v>
      </c>
      <c r="M3637" s="37">
        <v>79</v>
      </c>
      <c r="N3637" s="32">
        <f t="shared" si="53"/>
        <v>200.66</v>
      </c>
      <c r="O3637" s="32">
        <v>0</v>
      </c>
      <c r="P3637" s="97" t="s">
        <v>102</v>
      </c>
      <c r="Q3637" s="98" t="s">
        <v>1352</v>
      </c>
    </row>
    <row r="3638" spans="1:17" x14ac:dyDescent="0.35">
      <c r="A3638" t="s">
        <v>1204</v>
      </c>
      <c r="B3638" s="94">
        <v>2014</v>
      </c>
      <c r="C3638" s="94">
        <v>8</v>
      </c>
      <c r="D3638" s="94">
        <v>13</v>
      </c>
      <c r="E3638" s="95" t="s">
        <v>117</v>
      </c>
      <c r="F3638" s="95">
        <v>1</v>
      </c>
      <c r="G3638" s="95"/>
      <c r="H3638" s="95"/>
      <c r="I3638" s="95"/>
      <c r="J3638" s="95" t="s">
        <v>87</v>
      </c>
      <c r="K3638" s="95">
        <v>92</v>
      </c>
      <c r="L3638" s="96">
        <f t="shared" si="52"/>
        <v>233.68</v>
      </c>
      <c r="M3638" s="95">
        <v>103</v>
      </c>
      <c r="N3638" s="96">
        <f t="shared" si="53"/>
        <v>261.62</v>
      </c>
      <c r="O3638" s="93">
        <v>1</v>
      </c>
      <c r="P3638" s="89" t="s">
        <v>101</v>
      </c>
      <c r="Q3638" s="98"/>
    </row>
    <row r="3639" spans="1:17" x14ac:dyDescent="0.35">
      <c r="A3639" t="s">
        <v>1204</v>
      </c>
      <c r="B3639" s="94">
        <v>2014</v>
      </c>
      <c r="C3639" s="94">
        <v>8</v>
      </c>
      <c r="D3639" s="94">
        <v>13</v>
      </c>
      <c r="E3639" s="95" t="s">
        <v>94</v>
      </c>
      <c r="F3639" s="95">
        <v>1</v>
      </c>
      <c r="G3639" s="95"/>
      <c r="H3639" s="95"/>
      <c r="I3639" s="95"/>
      <c r="J3639" s="95" t="s">
        <v>86</v>
      </c>
      <c r="K3639" s="95">
        <v>62</v>
      </c>
      <c r="L3639" s="96">
        <f t="shared" si="52"/>
        <v>157.47999999999999</v>
      </c>
      <c r="M3639" s="95">
        <v>71</v>
      </c>
      <c r="N3639" s="96">
        <f t="shared" si="53"/>
        <v>180.34</v>
      </c>
      <c r="O3639" s="93">
        <v>1</v>
      </c>
      <c r="P3639" s="89" t="s">
        <v>101</v>
      </c>
      <c r="Q3639" s="98"/>
    </row>
    <row r="3640" spans="1:17" x14ac:dyDescent="0.35">
      <c r="A3640" t="s">
        <v>1204</v>
      </c>
      <c r="B3640" s="94">
        <v>2014</v>
      </c>
      <c r="C3640" s="94">
        <v>8</v>
      </c>
      <c r="D3640" s="94">
        <v>13</v>
      </c>
      <c r="E3640" s="95" t="s">
        <v>94</v>
      </c>
      <c r="F3640" s="95">
        <v>1</v>
      </c>
      <c r="G3640" s="95"/>
      <c r="H3640" s="95"/>
      <c r="I3640" s="95"/>
      <c r="J3640" s="95" t="s">
        <v>86</v>
      </c>
      <c r="K3640" s="95">
        <v>67</v>
      </c>
      <c r="L3640" s="96">
        <f t="shared" si="52"/>
        <v>170.18</v>
      </c>
      <c r="M3640" s="95">
        <v>75</v>
      </c>
      <c r="N3640" s="96">
        <f t="shared" si="53"/>
        <v>190.5</v>
      </c>
      <c r="O3640" s="93">
        <v>1</v>
      </c>
      <c r="P3640" s="89" t="s">
        <v>101</v>
      </c>
      <c r="Q3640" s="98"/>
    </row>
    <row r="3641" spans="1:17" x14ac:dyDescent="0.35">
      <c r="A3641" t="s">
        <v>1204</v>
      </c>
      <c r="B3641" s="94">
        <v>2014</v>
      </c>
      <c r="C3641" s="94">
        <v>8</v>
      </c>
      <c r="D3641" s="94">
        <v>13</v>
      </c>
      <c r="E3641" s="95" t="s">
        <v>1335</v>
      </c>
      <c r="F3641" s="95">
        <v>1</v>
      </c>
      <c r="G3641" s="95"/>
      <c r="H3641" s="95"/>
      <c r="I3641" s="95"/>
      <c r="J3641" s="106" t="s">
        <v>87</v>
      </c>
      <c r="K3641" s="95">
        <v>70</v>
      </c>
      <c r="L3641" s="96">
        <f t="shared" si="52"/>
        <v>177.8</v>
      </c>
      <c r="M3641" s="95">
        <v>80</v>
      </c>
      <c r="N3641" s="96">
        <f t="shared" si="53"/>
        <v>203.2</v>
      </c>
      <c r="O3641" s="93">
        <v>1</v>
      </c>
      <c r="P3641" s="89" t="s">
        <v>101</v>
      </c>
      <c r="Q3641" s="98" t="s">
        <v>103</v>
      </c>
    </row>
    <row r="3642" spans="1:17" x14ac:dyDescent="0.35">
      <c r="A3642" t="s">
        <v>1204</v>
      </c>
      <c r="B3642" s="94">
        <v>2014</v>
      </c>
      <c r="C3642" s="94">
        <v>8</v>
      </c>
      <c r="D3642" s="94">
        <v>13</v>
      </c>
      <c r="E3642" s="95" t="s">
        <v>1310</v>
      </c>
      <c r="F3642" s="95">
        <v>1</v>
      </c>
      <c r="G3642" s="95"/>
      <c r="H3642" s="95">
        <v>673</v>
      </c>
      <c r="I3642" s="95">
        <v>186392</v>
      </c>
      <c r="J3642" s="106" t="s">
        <v>87</v>
      </c>
      <c r="K3642" s="95">
        <v>74</v>
      </c>
      <c r="L3642" s="96">
        <f t="shared" si="52"/>
        <v>187.96</v>
      </c>
      <c r="M3642" s="95">
        <v>81</v>
      </c>
      <c r="N3642" s="96">
        <f t="shared" si="53"/>
        <v>205.74</v>
      </c>
      <c r="O3642" s="93">
        <v>1</v>
      </c>
      <c r="P3642" s="89" t="s">
        <v>101</v>
      </c>
      <c r="Q3642" s="98" t="s">
        <v>103</v>
      </c>
    </row>
    <row r="3643" spans="1:17" x14ac:dyDescent="0.35">
      <c r="A3643" t="s">
        <v>1204</v>
      </c>
      <c r="B3643" s="94">
        <v>2014</v>
      </c>
      <c r="C3643" s="94">
        <v>8</v>
      </c>
      <c r="D3643" s="94">
        <v>13</v>
      </c>
      <c r="E3643" s="95" t="s">
        <v>94</v>
      </c>
      <c r="F3643" s="95">
        <v>1</v>
      </c>
      <c r="G3643" s="95"/>
      <c r="H3643" s="95">
        <v>243</v>
      </c>
      <c r="I3643" s="95">
        <v>186392</v>
      </c>
      <c r="J3643" s="95" t="s">
        <v>86</v>
      </c>
      <c r="K3643" s="95">
        <v>66</v>
      </c>
      <c r="L3643" s="96">
        <f t="shared" si="52"/>
        <v>167.64000000000001</v>
      </c>
      <c r="M3643" s="95">
        <v>75</v>
      </c>
      <c r="N3643" s="96">
        <f t="shared" si="53"/>
        <v>190.5</v>
      </c>
      <c r="O3643" s="93">
        <v>1</v>
      </c>
      <c r="P3643" s="89" t="s">
        <v>101</v>
      </c>
      <c r="Q3643" s="98"/>
    </row>
    <row r="3644" spans="1:17" x14ac:dyDescent="0.35">
      <c r="A3644" t="s">
        <v>1204</v>
      </c>
      <c r="B3644" s="94">
        <v>2014</v>
      </c>
      <c r="C3644" s="94">
        <v>8</v>
      </c>
      <c r="D3644" s="94">
        <v>14</v>
      </c>
      <c r="E3644" s="95" t="s">
        <v>123</v>
      </c>
      <c r="F3644" s="95">
        <v>1</v>
      </c>
      <c r="G3644" s="95"/>
      <c r="H3644" s="95"/>
      <c r="I3644" s="95"/>
      <c r="J3644" s="95" t="s">
        <v>87</v>
      </c>
      <c r="K3644" s="95">
        <v>77</v>
      </c>
      <c r="L3644" s="96">
        <f t="shared" si="52"/>
        <v>195.58</v>
      </c>
      <c r="M3644" s="95">
        <v>86</v>
      </c>
      <c r="N3644" s="96">
        <f t="shared" si="53"/>
        <v>218.44</v>
      </c>
      <c r="O3644" s="96">
        <v>1</v>
      </c>
      <c r="P3644" s="89" t="s">
        <v>107</v>
      </c>
      <c r="Q3644" s="98"/>
    </row>
    <row r="3645" spans="1:17" x14ac:dyDescent="0.35">
      <c r="A3645" t="s">
        <v>1204</v>
      </c>
      <c r="B3645" s="94">
        <v>2014</v>
      </c>
      <c r="C3645" s="94">
        <v>8</v>
      </c>
      <c r="D3645" s="94">
        <v>14</v>
      </c>
      <c r="E3645" s="95" t="s">
        <v>94</v>
      </c>
      <c r="F3645" s="95">
        <v>1</v>
      </c>
      <c r="G3645" s="95"/>
      <c r="H3645" s="95"/>
      <c r="I3645" s="95"/>
      <c r="J3645" s="95" t="s">
        <v>86</v>
      </c>
      <c r="K3645" s="95">
        <v>57</v>
      </c>
      <c r="L3645" s="96">
        <f t="shared" si="52"/>
        <v>144.78</v>
      </c>
      <c r="M3645" s="95">
        <v>63</v>
      </c>
      <c r="N3645" s="96">
        <f t="shared" si="53"/>
        <v>160.02000000000001</v>
      </c>
      <c r="O3645" s="93">
        <v>1</v>
      </c>
      <c r="P3645" s="89" t="s">
        <v>101</v>
      </c>
      <c r="Q3645" s="98"/>
    </row>
    <row r="3646" spans="1:17" x14ac:dyDescent="0.35">
      <c r="A3646" t="s">
        <v>1204</v>
      </c>
      <c r="B3646" s="94">
        <v>2014</v>
      </c>
      <c r="C3646" s="94">
        <v>8</v>
      </c>
      <c r="D3646" s="94">
        <v>14</v>
      </c>
      <c r="E3646" s="95" t="s">
        <v>123</v>
      </c>
      <c r="F3646" s="95">
        <v>1</v>
      </c>
      <c r="G3646" s="95"/>
      <c r="H3646" s="95"/>
      <c r="I3646" s="95"/>
      <c r="J3646" s="95" t="s">
        <v>86</v>
      </c>
      <c r="K3646" s="95">
        <v>60</v>
      </c>
      <c r="L3646" s="96">
        <f t="shared" si="52"/>
        <v>152.4</v>
      </c>
      <c r="M3646" s="95">
        <v>68</v>
      </c>
      <c r="N3646" s="96">
        <f t="shared" si="53"/>
        <v>172.72</v>
      </c>
      <c r="O3646" s="93">
        <v>1</v>
      </c>
      <c r="P3646" s="89" t="s">
        <v>101</v>
      </c>
      <c r="Q3646" s="98" t="s">
        <v>103</v>
      </c>
    </row>
    <row r="3647" spans="1:17" x14ac:dyDescent="0.35">
      <c r="A3647" t="s">
        <v>1204</v>
      </c>
      <c r="B3647" s="94">
        <v>2014</v>
      </c>
      <c r="C3647" s="94">
        <v>8</v>
      </c>
      <c r="D3647" s="94">
        <v>14</v>
      </c>
      <c r="E3647" s="95" t="s">
        <v>1171</v>
      </c>
      <c r="F3647" s="95">
        <v>1</v>
      </c>
      <c r="G3647" s="95"/>
      <c r="H3647" s="95"/>
      <c r="I3647" s="95"/>
      <c r="J3647" s="95" t="s">
        <v>87</v>
      </c>
      <c r="K3647" s="95">
        <v>69</v>
      </c>
      <c r="L3647" s="96">
        <f t="shared" si="52"/>
        <v>175.26</v>
      </c>
      <c r="M3647" s="95">
        <v>78</v>
      </c>
      <c r="N3647" s="96">
        <f t="shared" si="53"/>
        <v>198.12</v>
      </c>
      <c r="O3647" s="93">
        <v>1</v>
      </c>
      <c r="P3647" s="89" t="s">
        <v>101</v>
      </c>
      <c r="Q3647" s="98"/>
    </row>
    <row r="3648" spans="1:17" x14ac:dyDescent="0.35">
      <c r="A3648" t="s">
        <v>1204</v>
      </c>
      <c r="B3648" s="94">
        <v>2014</v>
      </c>
      <c r="C3648" s="94">
        <v>8</v>
      </c>
      <c r="D3648" s="94">
        <v>15</v>
      </c>
      <c r="E3648" s="95" t="s">
        <v>1167</v>
      </c>
      <c r="F3648" s="95">
        <v>1</v>
      </c>
      <c r="G3648" s="95"/>
      <c r="H3648" s="95"/>
      <c r="I3648" s="95"/>
      <c r="J3648" s="95" t="s">
        <v>86</v>
      </c>
      <c r="K3648" s="95">
        <v>66</v>
      </c>
      <c r="L3648" s="96">
        <f t="shared" ref="L3648:L3650" si="54">K3648*2.54</f>
        <v>167.64000000000001</v>
      </c>
      <c r="M3648" s="95">
        <v>75</v>
      </c>
      <c r="N3648" s="96">
        <f t="shared" ref="N3648:N3650" si="55">M3648*2.54</f>
        <v>190.5</v>
      </c>
      <c r="O3648" s="93">
        <v>1</v>
      </c>
      <c r="P3648" s="89" t="s">
        <v>101</v>
      </c>
      <c r="Q3648" s="98"/>
    </row>
    <row r="3649" spans="1:17" x14ac:dyDescent="0.35">
      <c r="A3649" t="s">
        <v>1204</v>
      </c>
      <c r="B3649" s="94">
        <v>2014</v>
      </c>
      <c r="C3649" s="94">
        <v>8</v>
      </c>
      <c r="D3649" s="94">
        <v>15</v>
      </c>
      <c r="E3649" s="95" t="s">
        <v>123</v>
      </c>
      <c r="F3649" s="95">
        <v>1</v>
      </c>
      <c r="G3649" s="95"/>
      <c r="H3649" s="95"/>
      <c r="I3649" s="95"/>
      <c r="J3649" s="106" t="s">
        <v>87</v>
      </c>
      <c r="K3649" s="95">
        <v>73</v>
      </c>
      <c r="L3649" s="96">
        <f t="shared" si="54"/>
        <v>185.42000000000002</v>
      </c>
      <c r="M3649" s="95">
        <v>83</v>
      </c>
      <c r="N3649" s="96">
        <f t="shared" si="55"/>
        <v>210.82</v>
      </c>
      <c r="O3649" s="93">
        <v>1</v>
      </c>
      <c r="P3649" s="89" t="s">
        <v>101</v>
      </c>
      <c r="Q3649" s="98" t="s">
        <v>103</v>
      </c>
    </row>
    <row r="3650" spans="1:17" x14ac:dyDescent="0.35">
      <c r="A3650" t="s">
        <v>1204</v>
      </c>
      <c r="B3650" s="94">
        <v>2014</v>
      </c>
      <c r="C3650" s="94">
        <v>8</v>
      </c>
      <c r="D3650" s="94">
        <v>15</v>
      </c>
      <c r="E3650" s="95" t="s">
        <v>1167</v>
      </c>
      <c r="F3650" s="95">
        <v>1</v>
      </c>
      <c r="G3650" s="95"/>
      <c r="H3650" s="95">
        <v>244</v>
      </c>
      <c r="I3650" s="95">
        <v>186393</v>
      </c>
      <c r="J3650" s="106" t="s">
        <v>87</v>
      </c>
      <c r="K3650" s="95">
        <v>65</v>
      </c>
      <c r="L3650" s="96">
        <f t="shared" si="54"/>
        <v>165.1</v>
      </c>
      <c r="M3650" s="95">
        <v>72</v>
      </c>
      <c r="N3650" s="96">
        <f t="shared" si="55"/>
        <v>182.88</v>
      </c>
      <c r="O3650" s="96">
        <v>0</v>
      </c>
      <c r="P3650" s="97" t="s">
        <v>102</v>
      </c>
      <c r="Q3650" s="98" t="s">
        <v>103</v>
      </c>
    </row>
    <row r="3651" spans="1:17" x14ac:dyDescent="0.35">
      <c r="A3651" t="s">
        <v>1204</v>
      </c>
      <c r="B3651" s="94">
        <v>2014</v>
      </c>
      <c r="C3651" s="94">
        <v>8</v>
      </c>
      <c r="D3651" s="94">
        <v>15</v>
      </c>
      <c r="E3651" s="95" t="s">
        <v>1167</v>
      </c>
      <c r="F3651" s="95">
        <v>1</v>
      </c>
      <c r="G3651" s="95"/>
      <c r="H3651" s="95">
        <v>244</v>
      </c>
      <c r="I3651" s="95">
        <v>186393</v>
      </c>
      <c r="J3651" s="106" t="s">
        <v>87</v>
      </c>
      <c r="K3651" s="95">
        <v>65</v>
      </c>
      <c r="L3651" s="96">
        <f t="shared" ref="L3651" si="56">K3651*2.54</f>
        <v>165.1</v>
      </c>
      <c r="M3651" s="95">
        <v>72</v>
      </c>
      <c r="N3651" s="96">
        <f t="shared" ref="N3651" si="57">M3651*2.54</f>
        <v>182.88</v>
      </c>
      <c r="O3651" s="96">
        <v>0</v>
      </c>
      <c r="P3651" s="97" t="s">
        <v>102</v>
      </c>
      <c r="Q3651" s="98" t="s">
        <v>103</v>
      </c>
    </row>
    <row r="3652" spans="1:17" x14ac:dyDescent="0.35">
      <c r="A3652" s="49">
        <f t="shared" ref="A3652:A3715" si="58">DATE(B3652,C3652,D3652)</f>
        <v>42150</v>
      </c>
      <c r="B3652" s="125">
        <v>2015</v>
      </c>
      <c r="C3652" s="125">
        <v>5</v>
      </c>
      <c r="D3652" s="125">
        <v>26</v>
      </c>
      <c r="E3652" t="s">
        <v>1167</v>
      </c>
      <c r="F3652">
        <v>1</v>
      </c>
      <c r="G3652"/>
      <c r="H3652">
        <v>630</v>
      </c>
      <c r="I3652">
        <v>186442</v>
      </c>
      <c r="J3652" t="s">
        <v>86</v>
      </c>
      <c r="K3652">
        <v>65</v>
      </c>
      <c r="M3652">
        <v>71</v>
      </c>
      <c r="N3652" s="34">
        <f t="shared" ref="N3652:N3715" si="59">M3652*2.54</f>
        <v>180.34</v>
      </c>
      <c r="O3652" s="34">
        <v>1</v>
      </c>
      <c r="P3652" t="s">
        <v>100</v>
      </c>
      <c r="Q3652" t="s">
        <v>1412</v>
      </c>
    </row>
    <row r="3653" spans="1:17" x14ac:dyDescent="0.35">
      <c r="A3653" s="73">
        <f t="shared" si="58"/>
        <v>42150</v>
      </c>
      <c r="B3653" s="126">
        <v>2015</v>
      </c>
      <c r="C3653" s="126">
        <v>5</v>
      </c>
      <c r="D3653" s="126">
        <v>26</v>
      </c>
      <c r="E3653" s="34" t="s">
        <v>1167</v>
      </c>
      <c r="F3653" s="34">
        <v>1</v>
      </c>
      <c r="G3653" s="34"/>
      <c r="H3653" s="34">
        <v>631</v>
      </c>
      <c r="I3653" s="34">
        <v>186443</v>
      </c>
      <c r="J3653" s="34" t="s">
        <v>86</v>
      </c>
      <c r="K3653" s="34">
        <v>67</v>
      </c>
      <c r="L3653" s="34">
        <f>K3653*2.54</f>
        <v>170.18</v>
      </c>
      <c r="M3653" s="34">
        <v>76</v>
      </c>
      <c r="N3653" s="34">
        <f t="shared" si="59"/>
        <v>193.04</v>
      </c>
      <c r="O3653" s="34">
        <v>0</v>
      </c>
      <c r="P3653" s="34" t="s">
        <v>102</v>
      </c>
      <c r="Q3653" s="34"/>
    </row>
    <row r="3654" spans="1:17" x14ac:dyDescent="0.35">
      <c r="A3654" s="49">
        <f t="shared" si="58"/>
        <v>42150</v>
      </c>
      <c r="B3654" s="125">
        <v>2015</v>
      </c>
      <c r="C3654" s="125">
        <v>5</v>
      </c>
      <c r="D3654" s="125">
        <v>26</v>
      </c>
      <c r="E3654" t="s">
        <v>1335</v>
      </c>
      <c r="F3654">
        <v>1</v>
      </c>
      <c r="G3654"/>
      <c r="H3654">
        <v>633</v>
      </c>
      <c r="I3654">
        <v>186444</v>
      </c>
      <c r="J3654" t="s">
        <v>87</v>
      </c>
      <c r="K3654">
        <v>66</v>
      </c>
      <c r="M3654">
        <v>72</v>
      </c>
      <c r="N3654" s="34">
        <f t="shared" si="59"/>
        <v>182.88</v>
      </c>
      <c r="O3654" s="34">
        <v>0</v>
      </c>
      <c r="P3654" t="s">
        <v>102</v>
      </c>
    </row>
    <row r="3655" spans="1:17" x14ac:dyDescent="0.35">
      <c r="A3655" s="73">
        <f t="shared" si="58"/>
        <v>42150</v>
      </c>
      <c r="B3655" s="126">
        <v>2015</v>
      </c>
      <c r="C3655" s="126">
        <v>5</v>
      </c>
      <c r="D3655" s="126">
        <v>26</v>
      </c>
      <c r="E3655" s="34" t="s">
        <v>1335</v>
      </c>
      <c r="F3655" s="34">
        <v>1</v>
      </c>
      <c r="G3655" s="34" t="s">
        <v>108</v>
      </c>
      <c r="H3655" s="34">
        <v>448</v>
      </c>
      <c r="I3655" s="34"/>
      <c r="J3655" s="34" t="s">
        <v>87</v>
      </c>
      <c r="K3655" s="34">
        <v>74</v>
      </c>
      <c r="L3655" s="34"/>
      <c r="M3655" s="34">
        <v>84</v>
      </c>
      <c r="N3655" s="34">
        <f t="shared" si="59"/>
        <v>213.36</v>
      </c>
      <c r="O3655" s="34">
        <v>1</v>
      </c>
      <c r="P3655" s="34" t="s">
        <v>101</v>
      </c>
      <c r="Q3655" s="34"/>
    </row>
    <row r="3656" spans="1:17" x14ac:dyDescent="0.35">
      <c r="A3656" s="49">
        <f t="shared" si="58"/>
        <v>42150</v>
      </c>
      <c r="B3656" s="125">
        <v>2015</v>
      </c>
      <c r="C3656" s="125">
        <v>5</v>
      </c>
      <c r="D3656" s="125">
        <v>26</v>
      </c>
      <c r="E3656" t="s">
        <v>1335</v>
      </c>
      <c r="F3656">
        <v>1</v>
      </c>
      <c r="G3656"/>
      <c r="H3656"/>
      <c r="I3656"/>
      <c r="J3656" t="s">
        <v>86</v>
      </c>
      <c r="K3656">
        <v>65</v>
      </c>
      <c r="M3656">
        <v>76</v>
      </c>
      <c r="N3656" s="34">
        <f t="shared" si="59"/>
        <v>193.04</v>
      </c>
      <c r="O3656" s="34">
        <v>1</v>
      </c>
      <c r="P3656" t="s">
        <v>101</v>
      </c>
    </row>
    <row r="3657" spans="1:17" x14ac:dyDescent="0.35">
      <c r="A3657" s="49">
        <f t="shared" si="58"/>
        <v>42150</v>
      </c>
      <c r="B3657" s="125">
        <v>2015</v>
      </c>
      <c r="C3657" s="125">
        <v>5</v>
      </c>
      <c r="D3657" s="125">
        <v>26</v>
      </c>
      <c r="E3657" t="s">
        <v>1335</v>
      </c>
      <c r="F3657">
        <v>1</v>
      </c>
      <c r="G3657"/>
      <c r="H3657"/>
      <c r="I3657"/>
      <c r="J3657" t="s">
        <v>86</v>
      </c>
      <c r="K3657">
        <v>61</v>
      </c>
      <c r="M3657">
        <v>70</v>
      </c>
      <c r="N3657" s="34">
        <f t="shared" si="59"/>
        <v>177.8</v>
      </c>
      <c r="O3657" s="34">
        <v>1</v>
      </c>
      <c r="P3657" t="s">
        <v>101</v>
      </c>
    </row>
    <row r="3658" spans="1:17" x14ac:dyDescent="0.35">
      <c r="A3658" s="49">
        <f t="shared" si="58"/>
        <v>42151</v>
      </c>
      <c r="B3658" s="125">
        <v>2015</v>
      </c>
      <c r="C3658" s="125">
        <v>5</v>
      </c>
      <c r="D3658" s="125">
        <v>27</v>
      </c>
      <c r="E3658" t="s">
        <v>117</v>
      </c>
      <c r="F3658">
        <v>1</v>
      </c>
      <c r="G3658"/>
      <c r="H3658">
        <v>635</v>
      </c>
      <c r="I3658">
        <v>186445</v>
      </c>
      <c r="J3658" t="s">
        <v>86</v>
      </c>
      <c r="K3658">
        <v>66</v>
      </c>
      <c r="M3658">
        <v>74</v>
      </c>
      <c r="N3658" s="34">
        <f t="shared" si="59"/>
        <v>187.96</v>
      </c>
      <c r="O3658" s="34">
        <v>0</v>
      </c>
      <c r="P3658" t="s">
        <v>102</v>
      </c>
    </row>
    <row r="3659" spans="1:17" x14ac:dyDescent="0.35">
      <c r="A3659" s="49">
        <f t="shared" si="58"/>
        <v>42151</v>
      </c>
      <c r="B3659" s="125">
        <v>2015</v>
      </c>
      <c r="C3659" s="125">
        <v>5</v>
      </c>
      <c r="D3659" s="125">
        <v>27</v>
      </c>
      <c r="E3659" t="s">
        <v>117</v>
      </c>
      <c r="F3659">
        <v>1</v>
      </c>
      <c r="G3659"/>
      <c r="H3659">
        <v>637</v>
      </c>
      <c r="I3659">
        <v>186446</v>
      </c>
      <c r="J3659" t="s">
        <v>90</v>
      </c>
      <c r="K3659">
        <v>24</v>
      </c>
      <c r="M3659">
        <v>28</v>
      </c>
      <c r="N3659" s="34">
        <f t="shared" si="59"/>
        <v>71.12</v>
      </c>
      <c r="O3659" s="34">
        <v>0</v>
      </c>
      <c r="P3659" t="s">
        <v>102</v>
      </c>
    </row>
    <row r="3660" spans="1:17" x14ac:dyDescent="0.35">
      <c r="A3660" s="49">
        <f t="shared" si="58"/>
        <v>42151</v>
      </c>
      <c r="B3660" s="125">
        <v>2015</v>
      </c>
      <c r="C3660" s="125">
        <v>5</v>
      </c>
      <c r="D3660" s="125">
        <v>27</v>
      </c>
      <c r="E3660" t="s">
        <v>117</v>
      </c>
      <c r="F3660">
        <v>1</v>
      </c>
      <c r="G3660"/>
      <c r="H3660">
        <v>638</v>
      </c>
      <c r="I3660">
        <v>186447</v>
      </c>
      <c r="J3660" t="s">
        <v>87</v>
      </c>
      <c r="K3660">
        <v>69</v>
      </c>
      <c r="M3660">
        <v>78</v>
      </c>
      <c r="N3660" s="34">
        <f t="shared" si="59"/>
        <v>198.12</v>
      </c>
      <c r="O3660" s="34">
        <v>0</v>
      </c>
      <c r="P3660" t="s">
        <v>102</v>
      </c>
      <c r="Q3660" t="s">
        <v>1360</v>
      </c>
    </row>
    <row r="3661" spans="1:17" x14ac:dyDescent="0.35">
      <c r="A3661" s="49">
        <f t="shared" si="58"/>
        <v>42151</v>
      </c>
      <c r="B3661" s="125">
        <v>2015</v>
      </c>
      <c r="C3661" s="125">
        <v>5</v>
      </c>
      <c r="D3661" s="125">
        <v>27</v>
      </c>
      <c r="E3661" t="s">
        <v>117</v>
      </c>
      <c r="F3661">
        <v>1</v>
      </c>
      <c r="G3661"/>
      <c r="H3661">
        <v>640</v>
      </c>
      <c r="I3661">
        <v>186448</v>
      </c>
      <c r="J3661" t="s">
        <v>90</v>
      </c>
      <c r="K3661">
        <v>46</v>
      </c>
      <c r="M3661">
        <v>53</v>
      </c>
      <c r="N3661" s="34">
        <f t="shared" si="59"/>
        <v>134.62</v>
      </c>
      <c r="O3661" s="34">
        <v>0</v>
      </c>
      <c r="P3661" t="s">
        <v>102</v>
      </c>
    </row>
    <row r="3662" spans="1:17" x14ac:dyDescent="0.35">
      <c r="A3662" s="49">
        <f t="shared" si="58"/>
        <v>42151</v>
      </c>
      <c r="B3662" s="125">
        <v>2015</v>
      </c>
      <c r="C3662" s="125">
        <v>5</v>
      </c>
      <c r="D3662" s="125">
        <v>27</v>
      </c>
      <c r="E3662" t="s">
        <v>1335</v>
      </c>
      <c r="F3662">
        <v>1</v>
      </c>
      <c r="G3662"/>
      <c r="H3662"/>
      <c r="I3662"/>
      <c r="J3662" t="s">
        <v>87</v>
      </c>
      <c r="K3662">
        <v>69</v>
      </c>
      <c r="M3662">
        <v>77</v>
      </c>
      <c r="N3662" s="34">
        <f t="shared" si="59"/>
        <v>195.58</v>
      </c>
      <c r="O3662" s="34">
        <v>1</v>
      </c>
      <c r="P3662" t="s">
        <v>101</v>
      </c>
    </row>
    <row r="3663" spans="1:17" x14ac:dyDescent="0.35">
      <c r="A3663" s="49">
        <f t="shared" si="58"/>
        <v>42152</v>
      </c>
      <c r="B3663" s="125">
        <v>2015</v>
      </c>
      <c r="C3663" s="125">
        <v>5</v>
      </c>
      <c r="D3663" s="125">
        <v>28</v>
      </c>
      <c r="E3663" t="s">
        <v>117</v>
      </c>
      <c r="F3663">
        <v>1</v>
      </c>
      <c r="G3663"/>
      <c r="H3663">
        <v>641</v>
      </c>
      <c r="I3663">
        <v>186449</v>
      </c>
      <c r="J3663" t="s">
        <v>86</v>
      </c>
      <c r="K3663">
        <v>57</v>
      </c>
      <c r="M3663">
        <v>65</v>
      </c>
      <c r="N3663" s="34">
        <f t="shared" si="59"/>
        <v>165.1</v>
      </c>
      <c r="O3663" s="34">
        <v>1</v>
      </c>
      <c r="P3663" t="s">
        <v>100</v>
      </c>
      <c r="Q3663" t="s">
        <v>1244</v>
      </c>
    </row>
    <row r="3664" spans="1:17" x14ac:dyDescent="0.35">
      <c r="A3664" s="49">
        <f t="shared" si="58"/>
        <v>42152</v>
      </c>
      <c r="B3664" s="125">
        <v>2015</v>
      </c>
      <c r="C3664" s="125">
        <v>5</v>
      </c>
      <c r="D3664" s="125">
        <v>28</v>
      </c>
      <c r="E3664" t="s">
        <v>117</v>
      </c>
      <c r="F3664">
        <v>1</v>
      </c>
      <c r="G3664"/>
      <c r="H3664">
        <v>642</v>
      </c>
      <c r="I3664">
        <v>186450</v>
      </c>
      <c r="J3664" t="s">
        <v>90</v>
      </c>
      <c r="K3664">
        <v>23</v>
      </c>
      <c r="M3664">
        <v>27</v>
      </c>
      <c r="N3664" s="34">
        <f t="shared" si="59"/>
        <v>68.58</v>
      </c>
      <c r="O3664" s="34">
        <v>0</v>
      </c>
      <c r="P3664" t="s">
        <v>102</v>
      </c>
    </row>
    <row r="3665" spans="1:17" x14ac:dyDescent="0.35">
      <c r="A3665" s="49">
        <f t="shared" si="58"/>
        <v>42154</v>
      </c>
      <c r="B3665" s="125">
        <v>2015</v>
      </c>
      <c r="C3665" s="125">
        <v>5</v>
      </c>
      <c r="D3665" s="125">
        <v>30</v>
      </c>
      <c r="E3665" t="s">
        <v>117</v>
      </c>
      <c r="F3665">
        <v>1</v>
      </c>
      <c r="G3665"/>
      <c r="H3665">
        <v>643</v>
      </c>
      <c r="I3665">
        <v>186451</v>
      </c>
      <c r="J3665" t="s">
        <v>90</v>
      </c>
      <c r="K3665">
        <v>25</v>
      </c>
      <c r="M3665">
        <v>29</v>
      </c>
      <c r="N3665" s="34">
        <f t="shared" si="59"/>
        <v>73.66</v>
      </c>
      <c r="O3665" s="34">
        <v>0</v>
      </c>
      <c r="P3665" t="s">
        <v>102</v>
      </c>
    </row>
    <row r="3666" spans="1:17" x14ac:dyDescent="0.35">
      <c r="A3666" s="49">
        <f t="shared" si="58"/>
        <v>42154</v>
      </c>
      <c r="B3666" s="125">
        <v>2015</v>
      </c>
      <c r="C3666" s="125">
        <v>5</v>
      </c>
      <c r="D3666" s="125">
        <v>30</v>
      </c>
      <c r="E3666" t="s">
        <v>94</v>
      </c>
      <c r="F3666">
        <v>1</v>
      </c>
      <c r="G3666"/>
      <c r="H3666"/>
      <c r="I3666"/>
      <c r="J3666" t="s">
        <v>86</v>
      </c>
      <c r="K3666">
        <v>69</v>
      </c>
      <c r="M3666">
        <v>79</v>
      </c>
      <c r="N3666" s="34">
        <f t="shared" si="59"/>
        <v>200.66</v>
      </c>
      <c r="O3666" s="34">
        <v>1</v>
      </c>
      <c r="P3666" t="s">
        <v>101</v>
      </c>
      <c r="Q3666" t="s">
        <v>1244</v>
      </c>
    </row>
    <row r="3667" spans="1:17" x14ac:dyDescent="0.35">
      <c r="A3667" s="49">
        <f t="shared" si="58"/>
        <v>42155</v>
      </c>
      <c r="B3667" s="125">
        <v>2015</v>
      </c>
      <c r="C3667" s="125">
        <v>5</v>
      </c>
      <c r="D3667" s="125">
        <v>31</v>
      </c>
      <c r="E3667" t="s">
        <v>1335</v>
      </c>
      <c r="F3667">
        <v>1</v>
      </c>
      <c r="G3667"/>
      <c r="H3667">
        <v>644</v>
      </c>
      <c r="I3667">
        <v>186452</v>
      </c>
      <c r="J3667" t="s">
        <v>90</v>
      </c>
      <c r="K3667">
        <v>32</v>
      </c>
      <c r="M3667">
        <v>38</v>
      </c>
      <c r="N3667" s="34">
        <f t="shared" si="59"/>
        <v>96.52</v>
      </c>
      <c r="O3667" s="34">
        <v>0</v>
      </c>
      <c r="P3667" t="s">
        <v>102</v>
      </c>
    </row>
    <row r="3668" spans="1:17" x14ac:dyDescent="0.35">
      <c r="A3668" s="49">
        <f t="shared" si="58"/>
        <v>42155</v>
      </c>
      <c r="B3668" s="125">
        <v>2015</v>
      </c>
      <c r="C3668" s="125">
        <v>5</v>
      </c>
      <c r="D3668" s="125">
        <v>31</v>
      </c>
      <c r="E3668" t="s">
        <v>1310</v>
      </c>
      <c r="F3668">
        <v>1</v>
      </c>
      <c r="G3668"/>
      <c r="H3668"/>
      <c r="I3668"/>
      <c r="J3668" t="s">
        <v>87</v>
      </c>
      <c r="K3668">
        <v>76</v>
      </c>
      <c r="M3668">
        <v>87</v>
      </c>
      <c r="N3668" s="34">
        <f t="shared" si="59"/>
        <v>220.98</v>
      </c>
      <c r="O3668" s="34">
        <v>1</v>
      </c>
      <c r="P3668" t="s">
        <v>101</v>
      </c>
    </row>
    <row r="3669" spans="1:17" x14ac:dyDescent="0.35">
      <c r="A3669" s="49">
        <f t="shared" si="58"/>
        <v>42155</v>
      </c>
      <c r="B3669" s="125">
        <v>2015</v>
      </c>
      <c r="C3669" s="125">
        <v>5</v>
      </c>
      <c r="D3669" s="125">
        <v>31</v>
      </c>
      <c r="E3669" t="s">
        <v>1167</v>
      </c>
      <c r="F3669">
        <v>1</v>
      </c>
      <c r="G3669"/>
      <c r="H3669"/>
      <c r="I3669"/>
      <c r="J3669" t="s">
        <v>86</v>
      </c>
      <c r="K3669">
        <v>65</v>
      </c>
      <c r="M3669">
        <v>73</v>
      </c>
      <c r="N3669" s="34">
        <f t="shared" si="59"/>
        <v>185.42000000000002</v>
      </c>
      <c r="O3669" s="34">
        <v>1</v>
      </c>
      <c r="P3669" t="s">
        <v>101</v>
      </c>
    </row>
    <row r="3670" spans="1:17" x14ac:dyDescent="0.35">
      <c r="A3670" s="49">
        <f t="shared" si="58"/>
        <v>42155</v>
      </c>
      <c r="B3670" s="125">
        <v>2015</v>
      </c>
      <c r="C3670" s="125">
        <v>5</v>
      </c>
      <c r="D3670" s="125">
        <v>31</v>
      </c>
      <c r="E3670" t="s">
        <v>1335</v>
      </c>
      <c r="F3670">
        <v>1</v>
      </c>
      <c r="G3670"/>
      <c r="H3670"/>
      <c r="I3670"/>
      <c r="J3670" t="s">
        <v>86</v>
      </c>
      <c r="K3670">
        <v>61</v>
      </c>
      <c r="M3670">
        <v>69</v>
      </c>
      <c r="N3670" s="34">
        <f t="shared" si="59"/>
        <v>175.26</v>
      </c>
      <c r="O3670" s="34">
        <v>1</v>
      </c>
      <c r="P3670" t="s">
        <v>101</v>
      </c>
    </row>
    <row r="3671" spans="1:17" x14ac:dyDescent="0.35">
      <c r="A3671" s="49">
        <f t="shared" si="58"/>
        <v>42187</v>
      </c>
      <c r="B3671" s="125">
        <v>2015</v>
      </c>
      <c r="C3671" s="125">
        <v>7</v>
      </c>
      <c r="D3671" s="125">
        <v>2</v>
      </c>
      <c r="E3671" t="s">
        <v>1171</v>
      </c>
      <c r="F3671">
        <v>1</v>
      </c>
      <c r="G3671"/>
      <c r="H3671">
        <v>646</v>
      </c>
      <c r="I3671">
        <v>186507</v>
      </c>
      <c r="J3671" t="s">
        <v>87</v>
      </c>
      <c r="K3671">
        <v>65</v>
      </c>
      <c r="M3671">
        <v>74</v>
      </c>
      <c r="N3671" s="34">
        <f t="shared" si="59"/>
        <v>187.96</v>
      </c>
      <c r="O3671" s="34">
        <v>0</v>
      </c>
      <c r="P3671" t="s">
        <v>102</v>
      </c>
      <c r="Q3671" t="s">
        <v>1360</v>
      </c>
    </row>
    <row r="3672" spans="1:17" x14ac:dyDescent="0.35">
      <c r="A3672" s="49">
        <f t="shared" si="58"/>
        <v>42187</v>
      </c>
      <c r="B3672" s="125">
        <v>2015</v>
      </c>
      <c r="C3672" s="125">
        <v>7</v>
      </c>
      <c r="D3672" s="125">
        <v>2</v>
      </c>
      <c r="E3672" t="s">
        <v>1171</v>
      </c>
      <c r="F3672">
        <v>1</v>
      </c>
      <c r="G3672"/>
      <c r="H3672">
        <v>647</v>
      </c>
      <c r="I3672">
        <v>186508</v>
      </c>
      <c r="J3672" t="s">
        <v>87</v>
      </c>
      <c r="K3672">
        <v>79</v>
      </c>
      <c r="M3672">
        <v>87</v>
      </c>
      <c r="N3672" s="34">
        <f t="shared" si="59"/>
        <v>220.98</v>
      </c>
      <c r="O3672" s="34">
        <v>0</v>
      </c>
      <c r="P3672" t="s">
        <v>102</v>
      </c>
      <c r="Q3672" t="s">
        <v>1360</v>
      </c>
    </row>
    <row r="3673" spans="1:17" x14ac:dyDescent="0.35">
      <c r="A3673" s="49">
        <f t="shared" si="58"/>
        <v>42187</v>
      </c>
      <c r="B3673" s="125">
        <v>2015</v>
      </c>
      <c r="C3673" s="125">
        <v>7</v>
      </c>
      <c r="D3673" s="125">
        <v>2</v>
      </c>
      <c r="E3673" s="127" t="s">
        <v>1167</v>
      </c>
      <c r="F3673">
        <v>1</v>
      </c>
      <c r="G3673" s="127"/>
      <c r="H3673" s="127">
        <v>648</v>
      </c>
      <c r="I3673" s="127">
        <v>186509</v>
      </c>
      <c r="J3673" s="127" t="s">
        <v>86</v>
      </c>
      <c r="K3673" s="127">
        <v>63</v>
      </c>
      <c r="L3673" s="127"/>
      <c r="M3673" s="127">
        <v>70</v>
      </c>
      <c r="N3673" s="34">
        <f t="shared" si="59"/>
        <v>177.8</v>
      </c>
      <c r="O3673" s="34">
        <v>0</v>
      </c>
      <c r="P3673" t="s">
        <v>102</v>
      </c>
      <c r="Q3673" s="127"/>
    </row>
    <row r="3674" spans="1:17" x14ac:dyDescent="0.35">
      <c r="A3674" s="49">
        <f t="shared" si="58"/>
        <v>42187</v>
      </c>
      <c r="B3674" s="125">
        <v>2015</v>
      </c>
      <c r="C3674" s="125">
        <v>7</v>
      </c>
      <c r="D3674" s="125">
        <v>2</v>
      </c>
      <c r="E3674" s="127" t="s">
        <v>1167</v>
      </c>
      <c r="F3674">
        <v>1</v>
      </c>
      <c r="G3674" s="80"/>
      <c r="H3674" s="80">
        <v>645</v>
      </c>
      <c r="I3674" s="80">
        <v>186510</v>
      </c>
      <c r="J3674" s="80" t="s">
        <v>86</v>
      </c>
      <c r="K3674" s="80">
        <v>61</v>
      </c>
      <c r="L3674" s="80"/>
      <c r="M3674" s="80">
        <v>68</v>
      </c>
      <c r="N3674" s="34">
        <f t="shared" si="59"/>
        <v>172.72</v>
      </c>
      <c r="O3674" s="34">
        <v>0</v>
      </c>
      <c r="P3674" t="s">
        <v>102</v>
      </c>
      <c r="Q3674" s="127" t="s">
        <v>1339</v>
      </c>
    </row>
    <row r="3675" spans="1:17" x14ac:dyDescent="0.35">
      <c r="A3675" s="49">
        <f t="shared" si="58"/>
        <v>42187</v>
      </c>
      <c r="B3675" s="125">
        <v>2015</v>
      </c>
      <c r="C3675" s="125">
        <v>7</v>
      </c>
      <c r="D3675" s="125">
        <v>2</v>
      </c>
      <c r="E3675" s="127" t="s">
        <v>1335</v>
      </c>
      <c r="F3675">
        <v>1</v>
      </c>
      <c r="G3675" s="127"/>
      <c r="H3675" s="127">
        <v>251</v>
      </c>
      <c r="I3675" s="127">
        <v>186511</v>
      </c>
      <c r="J3675" s="127" t="s">
        <v>87</v>
      </c>
      <c r="K3675" s="127">
        <v>66</v>
      </c>
      <c r="L3675" s="127"/>
      <c r="M3675" s="127">
        <v>74</v>
      </c>
      <c r="N3675" s="34">
        <f t="shared" si="59"/>
        <v>187.96</v>
      </c>
      <c r="O3675" s="34">
        <v>0</v>
      </c>
      <c r="P3675" t="s">
        <v>102</v>
      </c>
      <c r="Q3675" s="127"/>
    </row>
    <row r="3676" spans="1:17" x14ac:dyDescent="0.35">
      <c r="A3676" s="49">
        <f t="shared" si="58"/>
        <v>42187</v>
      </c>
      <c r="B3676" s="125">
        <v>2015</v>
      </c>
      <c r="C3676" s="125">
        <v>7</v>
      </c>
      <c r="D3676" s="125">
        <v>2</v>
      </c>
      <c r="E3676" s="127" t="s">
        <v>117</v>
      </c>
      <c r="F3676">
        <v>1</v>
      </c>
      <c r="G3676" s="127" t="s">
        <v>449</v>
      </c>
      <c r="H3676" s="127">
        <v>2283</v>
      </c>
      <c r="I3676" s="127">
        <v>186512</v>
      </c>
      <c r="J3676" s="127" t="s">
        <v>86</v>
      </c>
      <c r="K3676" s="127">
        <v>57</v>
      </c>
      <c r="L3676" s="127"/>
      <c r="M3676" s="127">
        <v>65</v>
      </c>
      <c r="N3676" s="34">
        <f t="shared" si="59"/>
        <v>165.1</v>
      </c>
      <c r="O3676" s="34">
        <v>0</v>
      </c>
      <c r="P3676" s="127" t="s">
        <v>102</v>
      </c>
      <c r="Q3676" s="127" t="s">
        <v>1413</v>
      </c>
    </row>
    <row r="3677" spans="1:17" x14ac:dyDescent="0.35">
      <c r="A3677" s="49">
        <f t="shared" si="58"/>
        <v>42187</v>
      </c>
      <c r="B3677" s="125">
        <v>2015</v>
      </c>
      <c r="C3677" s="125">
        <v>7</v>
      </c>
      <c r="D3677" s="125">
        <v>2</v>
      </c>
      <c r="E3677" s="127" t="s">
        <v>117</v>
      </c>
      <c r="F3677">
        <v>1</v>
      </c>
      <c r="G3677" s="127"/>
      <c r="H3677" s="127">
        <v>252</v>
      </c>
      <c r="I3677" s="127">
        <v>186513</v>
      </c>
      <c r="J3677" s="127" t="s">
        <v>87</v>
      </c>
      <c r="K3677" s="127">
        <v>62</v>
      </c>
      <c r="L3677" s="127"/>
      <c r="M3677" s="127">
        <v>73</v>
      </c>
      <c r="N3677" s="34">
        <f t="shared" si="59"/>
        <v>185.42000000000002</v>
      </c>
      <c r="O3677" s="34">
        <v>0</v>
      </c>
      <c r="P3677" t="s">
        <v>102</v>
      </c>
      <c r="Q3677" s="127"/>
    </row>
    <row r="3678" spans="1:17" x14ac:dyDescent="0.35">
      <c r="A3678" s="49">
        <f t="shared" si="58"/>
        <v>42187</v>
      </c>
      <c r="B3678" s="125">
        <v>2015</v>
      </c>
      <c r="C3678" s="125">
        <v>7</v>
      </c>
      <c r="D3678" s="125">
        <v>2</v>
      </c>
      <c r="E3678" t="s">
        <v>1171</v>
      </c>
      <c r="F3678">
        <v>1</v>
      </c>
      <c r="G3678"/>
      <c r="H3678"/>
      <c r="I3678"/>
      <c r="J3678" t="s">
        <v>87</v>
      </c>
      <c r="K3678">
        <v>76</v>
      </c>
      <c r="M3678">
        <v>86</v>
      </c>
      <c r="N3678" s="34">
        <f t="shared" si="59"/>
        <v>218.44</v>
      </c>
      <c r="O3678" s="34">
        <v>1</v>
      </c>
      <c r="P3678" t="s">
        <v>101</v>
      </c>
    </row>
    <row r="3679" spans="1:17" x14ac:dyDescent="0.35">
      <c r="A3679" s="49">
        <f t="shared" si="58"/>
        <v>42187</v>
      </c>
      <c r="B3679" s="125">
        <v>2015</v>
      </c>
      <c r="C3679" s="125">
        <v>7</v>
      </c>
      <c r="D3679" s="125">
        <v>2</v>
      </c>
      <c r="E3679" t="s">
        <v>1310</v>
      </c>
      <c r="F3679">
        <v>1</v>
      </c>
      <c r="G3679"/>
      <c r="H3679"/>
      <c r="I3679"/>
      <c r="J3679" t="s">
        <v>87</v>
      </c>
      <c r="K3679">
        <v>67</v>
      </c>
      <c r="M3679">
        <v>75</v>
      </c>
      <c r="N3679" s="34">
        <f t="shared" si="59"/>
        <v>190.5</v>
      </c>
      <c r="O3679" s="34">
        <v>1</v>
      </c>
      <c r="P3679" t="s">
        <v>101</v>
      </c>
    </row>
    <row r="3680" spans="1:17" x14ac:dyDescent="0.35">
      <c r="A3680" s="49">
        <f t="shared" si="58"/>
        <v>42187</v>
      </c>
      <c r="B3680" s="125">
        <v>2015</v>
      </c>
      <c r="C3680" s="125">
        <v>7</v>
      </c>
      <c r="D3680" s="125">
        <v>2</v>
      </c>
      <c r="E3680" t="s">
        <v>123</v>
      </c>
      <c r="F3680">
        <v>1</v>
      </c>
      <c r="G3680"/>
      <c r="H3680"/>
      <c r="I3680"/>
      <c r="J3680" t="s">
        <v>87</v>
      </c>
      <c r="K3680">
        <v>69</v>
      </c>
      <c r="M3680">
        <v>77</v>
      </c>
      <c r="N3680" s="34">
        <f t="shared" si="59"/>
        <v>195.58</v>
      </c>
      <c r="O3680" s="34">
        <v>1</v>
      </c>
      <c r="P3680" t="s">
        <v>101</v>
      </c>
    </row>
    <row r="3681" spans="1:17" x14ac:dyDescent="0.35">
      <c r="A3681" s="49">
        <f t="shared" si="58"/>
        <v>42187</v>
      </c>
      <c r="B3681" s="125">
        <v>2015</v>
      </c>
      <c r="C3681" s="125">
        <v>7</v>
      </c>
      <c r="D3681" s="125">
        <v>2</v>
      </c>
      <c r="E3681" s="127" t="s">
        <v>1263</v>
      </c>
      <c r="F3681">
        <v>1</v>
      </c>
      <c r="G3681" s="127"/>
      <c r="H3681" s="127"/>
      <c r="I3681" s="127"/>
      <c r="J3681" s="127" t="s">
        <v>86</v>
      </c>
      <c r="K3681" s="127">
        <v>65</v>
      </c>
      <c r="L3681" s="127"/>
      <c r="M3681" s="127">
        <v>73</v>
      </c>
      <c r="N3681" s="34">
        <f t="shared" si="59"/>
        <v>185.42000000000002</v>
      </c>
      <c r="O3681" s="34">
        <v>1</v>
      </c>
      <c r="P3681" t="s">
        <v>101</v>
      </c>
    </row>
    <row r="3682" spans="1:17" x14ac:dyDescent="0.35">
      <c r="A3682" s="49">
        <f t="shared" si="58"/>
        <v>42187</v>
      </c>
      <c r="B3682" s="125">
        <v>2015</v>
      </c>
      <c r="C3682" s="125">
        <v>7</v>
      </c>
      <c r="D3682" s="125">
        <v>2</v>
      </c>
      <c r="E3682" s="127" t="s">
        <v>1263</v>
      </c>
      <c r="F3682">
        <v>1</v>
      </c>
      <c r="G3682" s="127"/>
      <c r="H3682" s="127"/>
      <c r="I3682" s="127"/>
      <c r="J3682" s="127" t="s">
        <v>87</v>
      </c>
      <c r="K3682" s="127">
        <v>78</v>
      </c>
      <c r="L3682" s="127"/>
      <c r="M3682" s="127">
        <v>87</v>
      </c>
      <c r="N3682" s="34">
        <f t="shared" si="59"/>
        <v>220.98</v>
      </c>
      <c r="O3682" s="34">
        <v>1</v>
      </c>
      <c r="P3682" t="s">
        <v>101</v>
      </c>
    </row>
    <row r="3683" spans="1:17" x14ac:dyDescent="0.35">
      <c r="A3683" s="49">
        <f t="shared" si="58"/>
        <v>42187</v>
      </c>
      <c r="B3683" s="125">
        <v>2015</v>
      </c>
      <c r="C3683" s="125">
        <v>7</v>
      </c>
      <c r="D3683" s="125">
        <v>2</v>
      </c>
      <c r="E3683" s="127" t="s">
        <v>1263</v>
      </c>
      <c r="F3683">
        <v>1</v>
      </c>
      <c r="G3683" s="127"/>
      <c r="H3683" s="127"/>
      <c r="I3683" s="127"/>
      <c r="J3683" s="127" t="s">
        <v>87</v>
      </c>
      <c r="K3683" s="127">
        <v>68</v>
      </c>
      <c r="L3683" s="127"/>
      <c r="M3683" s="127">
        <v>76</v>
      </c>
      <c r="N3683" s="34">
        <f t="shared" si="59"/>
        <v>193.04</v>
      </c>
      <c r="O3683" s="34">
        <v>1</v>
      </c>
      <c r="P3683" t="s">
        <v>101</v>
      </c>
    </row>
    <row r="3684" spans="1:17" x14ac:dyDescent="0.35">
      <c r="A3684" s="49">
        <f t="shared" si="58"/>
        <v>42187</v>
      </c>
      <c r="B3684" s="125">
        <v>2015</v>
      </c>
      <c r="C3684" s="125">
        <v>7</v>
      </c>
      <c r="D3684" s="125">
        <v>2</v>
      </c>
      <c r="E3684" s="127" t="s">
        <v>1263</v>
      </c>
      <c r="F3684">
        <v>1</v>
      </c>
      <c r="G3684" s="127"/>
      <c r="H3684" s="127"/>
      <c r="I3684" s="127"/>
      <c r="J3684" s="127" t="s">
        <v>87</v>
      </c>
      <c r="K3684" s="127">
        <v>72</v>
      </c>
      <c r="L3684" s="127"/>
      <c r="M3684" s="127">
        <v>81</v>
      </c>
      <c r="N3684" s="34">
        <f t="shared" si="59"/>
        <v>205.74</v>
      </c>
      <c r="O3684" s="34">
        <v>1</v>
      </c>
      <c r="P3684" t="s">
        <v>101</v>
      </c>
    </row>
    <row r="3685" spans="1:17" x14ac:dyDescent="0.35">
      <c r="A3685" s="49">
        <f t="shared" si="58"/>
        <v>42187</v>
      </c>
      <c r="B3685" s="125">
        <v>2015</v>
      </c>
      <c r="C3685" s="125">
        <v>7</v>
      </c>
      <c r="D3685" s="125">
        <v>2</v>
      </c>
      <c r="E3685" s="127" t="s">
        <v>1263</v>
      </c>
      <c r="F3685">
        <v>1</v>
      </c>
      <c r="G3685" s="127"/>
      <c r="H3685" s="127"/>
      <c r="I3685" s="127"/>
      <c r="J3685" s="127" t="s">
        <v>87</v>
      </c>
      <c r="K3685" s="127">
        <v>70</v>
      </c>
      <c r="L3685" s="127"/>
      <c r="M3685" s="127">
        <v>80</v>
      </c>
      <c r="N3685" s="34">
        <f t="shared" si="59"/>
        <v>203.2</v>
      </c>
      <c r="O3685" s="34">
        <v>1</v>
      </c>
      <c r="P3685" t="s">
        <v>101</v>
      </c>
    </row>
    <row r="3686" spans="1:17" x14ac:dyDescent="0.35">
      <c r="A3686" s="49">
        <f t="shared" si="58"/>
        <v>42187</v>
      </c>
      <c r="B3686" s="125">
        <v>2015</v>
      </c>
      <c r="C3686" s="125">
        <v>7</v>
      </c>
      <c r="D3686" s="125">
        <v>2</v>
      </c>
      <c r="E3686" s="127" t="s">
        <v>94</v>
      </c>
      <c r="F3686">
        <v>1</v>
      </c>
      <c r="G3686" s="127"/>
      <c r="H3686" s="127"/>
      <c r="I3686" s="127"/>
      <c r="J3686" s="127" t="s">
        <v>87</v>
      </c>
      <c r="K3686" s="127">
        <v>70</v>
      </c>
      <c r="L3686" s="127"/>
      <c r="M3686" s="127">
        <v>78</v>
      </c>
      <c r="N3686" s="34">
        <f t="shared" si="59"/>
        <v>198.12</v>
      </c>
      <c r="O3686" s="34">
        <v>1</v>
      </c>
      <c r="P3686" t="s">
        <v>101</v>
      </c>
    </row>
    <row r="3687" spans="1:17" x14ac:dyDescent="0.35">
      <c r="A3687" s="49">
        <f t="shared" si="58"/>
        <v>42187</v>
      </c>
      <c r="B3687" s="125">
        <v>2015</v>
      </c>
      <c r="C3687" s="125">
        <v>7</v>
      </c>
      <c r="D3687" s="125">
        <v>2</v>
      </c>
      <c r="E3687" s="127" t="s">
        <v>94</v>
      </c>
      <c r="F3687">
        <v>1</v>
      </c>
      <c r="G3687" s="127"/>
      <c r="H3687" s="127"/>
      <c r="I3687" s="127"/>
      <c r="J3687" s="127" t="s">
        <v>87</v>
      </c>
      <c r="K3687" s="127">
        <v>74</v>
      </c>
      <c r="L3687" s="127"/>
      <c r="M3687" s="127">
        <v>81</v>
      </c>
      <c r="N3687" s="34">
        <f t="shared" si="59"/>
        <v>205.74</v>
      </c>
      <c r="O3687" s="34">
        <v>1</v>
      </c>
      <c r="P3687" t="s">
        <v>101</v>
      </c>
    </row>
    <row r="3688" spans="1:17" x14ac:dyDescent="0.35">
      <c r="A3688" s="49">
        <f t="shared" si="58"/>
        <v>42187</v>
      </c>
      <c r="B3688" s="125">
        <v>2015</v>
      </c>
      <c r="C3688" s="125">
        <v>7</v>
      </c>
      <c r="D3688" s="125">
        <v>2</v>
      </c>
      <c r="E3688" s="127" t="s">
        <v>94</v>
      </c>
      <c r="F3688">
        <v>1</v>
      </c>
      <c r="G3688" s="127"/>
      <c r="H3688" s="127"/>
      <c r="I3688" s="127"/>
      <c r="J3688" s="127" t="s">
        <v>86</v>
      </c>
      <c r="K3688" s="127">
        <v>68</v>
      </c>
      <c r="L3688" s="127"/>
      <c r="M3688" s="127">
        <v>76</v>
      </c>
      <c r="N3688" s="34">
        <f t="shared" si="59"/>
        <v>193.04</v>
      </c>
      <c r="O3688" s="34">
        <v>1</v>
      </c>
      <c r="P3688" t="s">
        <v>101</v>
      </c>
      <c r="Q3688" s="127"/>
    </row>
    <row r="3689" spans="1:17" x14ac:dyDescent="0.35">
      <c r="A3689" s="49">
        <f t="shared" si="58"/>
        <v>42187</v>
      </c>
      <c r="B3689" s="125">
        <v>2015</v>
      </c>
      <c r="C3689" s="125">
        <v>7</v>
      </c>
      <c r="D3689" s="125">
        <v>2</v>
      </c>
      <c r="E3689" s="127" t="s">
        <v>94</v>
      </c>
      <c r="F3689">
        <v>1</v>
      </c>
      <c r="G3689" s="127"/>
      <c r="H3689" s="127"/>
      <c r="I3689" s="127"/>
      <c r="J3689" s="127" t="s">
        <v>86</v>
      </c>
      <c r="K3689" s="127">
        <v>66</v>
      </c>
      <c r="L3689" s="127"/>
      <c r="M3689" s="127">
        <v>72</v>
      </c>
      <c r="N3689" s="34">
        <f t="shared" si="59"/>
        <v>182.88</v>
      </c>
      <c r="O3689" s="34">
        <v>1</v>
      </c>
      <c r="P3689" t="s">
        <v>101</v>
      </c>
      <c r="Q3689" s="127"/>
    </row>
    <row r="3690" spans="1:17" x14ac:dyDescent="0.35">
      <c r="A3690" s="49">
        <f t="shared" si="58"/>
        <v>42187</v>
      </c>
      <c r="B3690" s="125">
        <v>2015</v>
      </c>
      <c r="C3690" s="125">
        <v>7</v>
      </c>
      <c r="D3690" s="125">
        <v>2</v>
      </c>
      <c r="E3690" s="127" t="s">
        <v>1167</v>
      </c>
      <c r="F3690">
        <v>1</v>
      </c>
      <c r="G3690" s="127"/>
      <c r="H3690" s="127"/>
      <c r="I3690" s="127"/>
      <c r="J3690" s="127" t="s">
        <v>87</v>
      </c>
      <c r="K3690" s="127">
        <v>77</v>
      </c>
      <c r="L3690" s="127"/>
      <c r="M3690" s="127">
        <v>84</v>
      </c>
      <c r="N3690" s="34">
        <f t="shared" si="59"/>
        <v>213.36</v>
      </c>
      <c r="O3690" s="34">
        <v>1</v>
      </c>
      <c r="P3690" s="127" t="s">
        <v>101</v>
      </c>
      <c r="Q3690" s="127"/>
    </row>
    <row r="3691" spans="1:17" x14ac:dyDescent="0.35">
      <c r="A3691" s="49">
        <f t="shared" si="58"/>
        <v>42187</v>
      </c>
      <c r="B3691" s="125">
        <v>2015</v>
      </c>
      <c r="C3691" s="125">
        <v>7</v>
      </c>
      <c r="D3691" s="125">
        <v>2</v>
      </c>
      <c r="E3691" s="127" t="s">
        <v>1335</v>
      </c>
      <c r="F3691">
        <v>1</v>
      </c>
      <c r="G3691" s="127"/>
      <c r="H3691" s="127"/>
      <c r="I3691" s="127"/>
      <c r="J3691" s="127" t="s">
        <v>87</v>
      </c>
      <c r="K3691" s="127">
        <v>67</v>
      </c>
      <c r="L3691" s="127"/>
      <c r="M3691" s="127">
        <v>76</v>
      </c>
      <c r="N3691" s="34">
        <f t="shared" si="59"/>
        <v>193.04</v>
      </c>
      <c r="O3691" s="34">
        <v>1</v>
      </c>
      <c r="P3691" s="127" t="s">
        <v>101</v>
      </c>
      <c r="Q3691" s="127"/>
    </row>
    <row r="3692" spans="1:17" x14ac:dyDescent="0.35">
      <c r="A3692" s="49">
        <f t="shared" si="58"/>
        <v>42187</v>
      </c>
      <c r="B3692" s="125">
        <v>2015</v>
      </c>
      <c r="C3692" s="125">
        <v>7</v>
      </c>
      <c r="D3692" s="125">
        <v>2</v>
      </c>
      <c r="E3692" s="127" t="s">
        <v>1335</v>
      </c>
      <c r="F3692">
        <v>1</v>
      </c>
      <c r="G3692" s="127"/>
      <c r="H3692" s="127"/>
      <c r="I3692" s="127"/>
      <c r="J3692" s="127" t="s">
        <v>87</v>
      </c>
      <c r="K3692" s="127">
        <v>66</v>
      </c>
      <c r="L3692" s="127"/>
      <c r="M3692" s="127">
        <v>75</v>
      </c>
      <c r="N3692" s="34">
        <f t="shared" si="59"/>
        <v>190.5</v>
      </c>
      <c r="O3692" s="34">
        <v>1</v>
      </c>
      <c r="P3692" s="127" t="s">
        <v>101</v>
      </c>
      <c r="Q3692" s="127"/>
    </row>
    <row r="3693" spans="1:17" x14ac:dyDescent="0.35">
      <c r="A3693" s="49">
        <f t="shared" si="58"/>
        <v>42187</v>
      </c>
      <c r="B3693" s="125">
        <v>2015</v>
      </c>
      <c r="C3693" s="125">
        <v>7</v>
      </c>
      <c r="D3693" s="125">
        <v>2</v>
      </c>
      <c r="E3693" s="127" t="s">
        <v>932</v>
      </c>
      <c r="F3693">
        <v>1</v>
      </c>
      <c r="G3693" s="127"/>
      <c r="H3693" s="127"/>
      <c r="I3693" s="127"/>
      <c r="J3693" s="127" t="s">
        <v>87</v>
      </c>
      <c r="K3693" s="127">
        <v>94</v>
      </c>
      <c r="L3693" s="127"/>
      <c r="M3693" s="127">
        <v>102</v>
      </c>
      <c r="N3693" s="34">
        <f t="shared" si="59"/>
        <v>259.08</v>
      </c>
      <c r="O3693" s="34">
        <v>1</v>
      </c>
      <c r="P3693" s="127" t="s">
        <v>101</v>
      </c>
      <c r="Q3693" s="127"/>
    </row>
    <row r="3694" spans="1:17" x14ac:dyDescent="0.35">
      <c r="A3694" s="49">
        <f t="shared" si="58"/>
        <v>42187</v>
      </c>
      <c r="B3694" s="125">
        <v>2015</v>
      </c>
      <c r="C3694" s="125">
        <v>7</v>
      </c>
      <c r="D3694" s="125">
        <v>2</v>
      </c>
      <c r="E3694" s="127" t="s">
        <v>117</v>
      </c>
      <c r="F3694">
        <v>1</v>
      </c>
      <c r="G3694" s="127"/>
      <c r="H3694" s="127"/>
      <c r="I3694" s="127"/>
      <c r="J3694" s="127" t="s">
        <v>87</v>
      </c>
      <c r="K3694" s="127">
        <v>71</v>
      </c>
      <c r="L3694" s="127"/>
      <c r="M3694" s="127">
        <v>78</v>
      </c>
      <c r="N3694" s="34">
        <f t="shared" si="59"/>
        <v>198.12</v>
      </c>
      <c r="O3694" s="34">
        <v>1</v>
      </c>
      <c r="P3694" s="127" t="s">
        <v>101</v>
      </c>
      <c r="Q3694" s="127"/>
    </row>
    <row r="3695" spans="1:17" x14ac:dyDescent="0.35">
      <c r="A3695" s="49">
        <f t="shared" si="58"/>
        <v>42188</v>
      </c>
      <c r="B3695" s="125">
        <v>2015</v>
      </c>
      <c r="C3695" s="125">
        <v>7</v>
      </c>
      <c r="D3695" s="125">
        <v>3</v>
      </c>
      <c r="E3695" s="127" t="s">
        <v>1263</v>
      </c>
      <c r="F3695">
        <v>1</v>
      </c>
      <c r="G3695" s="127"/>
      <c r="H3695" s="127">
        <v>638</v>
      </c>
      <c r="I3695">
        <v>186447</v>
      </c>
      <c r="J3695" t="s">
        <v>87</v>
      </c>
      <c r="K3695">
        <v>69</v>
      </c>
      <c r="M3695">
        <v>78</v>
      </c>
      <c r="N3695" s="34">
        <f t="shared" si="59"/>
        <v>198.12</v>
      </c>
      <c r="O3695" s="34">
        <v>0</v>
      </c>
      <c r="P3695" s="127" t="s">
        <v>102</v>
      </c>
      <c r="Q3695" s="127" t="s">
        <v>1352</v>
      </c>
    </row>
    <row r="3696" spans="1:17" x14ac:dyDescent="0.35">
      <c r="A3696" s="49">
        <f t="shared" si="58"/>
        <v>42188</v>
      </c>
      <c r="B3696" s="126">
        <v>2015</v>
      </c>
      <c r="C3696" s="126">
        <v>7</v>
      </c>
      <c r="D3696" s="126">
        <v>3</v>
      </c>
      <c r="E3696" s="128" t="s">
        <v>1335</v>
      </c>
      <c r="F3696">
        <v>1</v>
      </c>
      <c r="G3696" s="128"/>
      <c r="H3696" s="128">
        <v>251</v>
      </c>
      <c r="I3696" s="128">
        <v>186511</v>
      </c>
      <c r="J3696" s="128" t="s">
        <v>87</v>
      </c>
      <c r="K3696" s="128">
        <v>66</v>
      </c>
      <c r="L3696" s="128"/>
      <c r="M3696" s="128">
        <v>74</v>
      </c>
      <c r="N3696" s="34">
        <f t="shared" si="59"/>
        <v>187.96</v>
      </c>
      <c r="O3696" s="34">
        <v>0</v>
      </c>
      <c r="P3696" s="128" t="s">
        <v>102</v>
      </c>
      <c r="Q3696" s="34" t="s">
        <v>1413</v>
      </c>
    </row>
    <row r="3697" spans="1:17" x14ac:dyDescent="0.35">
      <c r="A3697" s="49">
        <f t="shared" si="58"/>
        <v>42188</v>
      </c>
      <c r="B3697" s="125">
        <v>2015</v>
      </c>
      <c r="C3697" s="125">
        <v>7</v>
      </c>
      <c r="D3697" s="125">
        <v>3</v>
      </c>
      <c r="E3697" s="127" t="s">
        <v>1335</v>
      </c>
      <c r="F3697">
        <v>1</v>
      </c>
      <c r="G3697" s="127"/>
      <c r="H3697" s="127">
        <v>255</v>
      </c>
      <c r="I3697" s="127">
        <v>186514</v>
      </c>
      <c r="J3697" s="127" t="s">
        <v>87</v>
      </c>
      <c r="K3697" s="127">
        <v>65</v>
      </c>
      <c r="L3697" s="127"/>
      <c r="M3697" s="127">
        <v>72</v>
      </c>
      <c r="N3697" s="34">
        <f t="shared" si="59"/>
        <v>182.88</v>
      </c>
      <c r="O3697" s="34">
        <v>0</v>
      </c>
      <c r="P3697" t="s">
        <v>102</v>
      </c>
      <c r="Q3697" s="127"/>
    </row>
    <row r="3698" spans="1:17" x14ac:dyDescent="0.35">
      <c r="A3698" s="49">
        <f t="shared" si="58"/>
        <v>42188</v>
      </c>
      <c r="B3698" s="125">
        <v>2015</v>
      </c>
      <c r="C3698" s="125">
        <v>7</v>
      </c>
      <c r="D3698" s="125">
        <v>3</v>
      </c>
      <c r="E3698" s="127" t="s">
        <v>94</v>
      </c>
      <c r="F3698">
        <v>1</v>
      </c>
      <c r="G3698" s="127"/>
      <c r="H3698" s="127">
        <v>257</v>
      </c>
      <c r="I3698">
        <v>186517</v>
      </c>
      <c r="J3698" s="127" t="s">
        <v>86</v>
      </c>
      <c r="K3698" s="127">
        <v>57</v>
      </c>
      <c r="L3698" s="127"/>
      <c r="M3698" s="127">
        <v>63</v>
      </c>
      <c r="N3698" s="34">
        <f t="shared" si="59"/>
        <v>160.02000000000001</v>
      </c>
      <c r="O3698" s="34">
        <v>0</v>
      </c>
      <c r="P3698" t="s">
        <v>102</v>
      </c>
    </row>
    <row r="3699" spans="1:17" x14ac:dyDescent="0.35">
      <c r="A3699" s="49">
        <f t="shared" si="58"/>
        <v>42188</v>
      </c>
      <c r="B3699" s="125">
        <v>2015</v>
      </c>
      <c r="C3699" s="129">
        <v>7</v>
      </c>
      <c r="D3699" s="129">
        <v>3</v>
      </c>
      <c r="E3699" s="130" t="s">
        <v>117</v>
      </c>
      <c r="F3699">
        <v>1</v>
      </c>
      <c r="G3699" s="130"/>
      <c r="H3699" s="130">
        <v>775</v>
      </c>
      <c r="I3699" s="56">
        <v>186518</v>
      </c>
      <c r="J3699" s="130" t="s">
        <v>86</v>
      </c>
      <c r="K3699" s="130">
        <v>57</v>
      </c>
      <c r="L3699" s="130"/>
      <c r="M3699" s="130">
        <v>64</v>
      </c>
      <c r="N3699" s="34">
        <f t="shared" si="59"/>
        <v>162.56</v>
      </c>
      <c r="O3699" s="34">
        <v>0</v>
      </c>
      <c r="P3699" s="127" t="s">
        <v>102</v>
      </c>
      <c r="Q3699" s="56"/>
    </row>
    <row r="3700" spans="1:17" x14ac:dyDescent="0.35">
      <c r="A3700" s="73">
        <f t="shared" si="58"/>
        <v>42188</v>
      </c>
      <c r="B3700" s="126">
        <v>2015</v>
      </c>
      <c r="C3700" s="126">
        <v>7</v>
      </c>
      <c r="D3700" s="126">
        <v>3</v>
      </c>
      <c r="E3700" s="128" t="s">
        <v>94</v>
      </c>
      <c r="F3700" s="34">
        <v>1</v>
      </c>
      <c r="G3700" s="128" t="s">
        <v>1228</v>
      </c>
      <c r="H3700" s="128">
        <v>5033</v>
      </c>
      <c r="I3700" s="34" t="s">
        <v>1414</v>
      </c>
      <c r="J3700" s="128" t="s">
        <v>86</v>
      </c>
      <c r="K3700" s="128">
        <v>66</v>
      </c>
      <c r="L3700" s="128"/>
      <c r="M3700" s="128">
        <v>73</v>
      </c>
      <c r="N3700" s="34">
        <f t="shared" si="59"/>
        <v>185.42000000000002</v>
      </c>
      <c r="O3700" s="34">
        <v>0</v>
      </c>
      <c r="P3700" s="128" t="s">
        <v>102</v>
      </c>
      <c r="Q3700" s="34"/>
    </row>
    <row r="3701" spans="1:17" x14ac:dyDescent="0.35">
      <c r="A3701" s="73">
        <f t="shared" si="58"/>
        <v>42188</v>
      </c>
      <c r="B3701" s="126">
        <v>2015</v>
      </c>
      <c r="C3701" s="126">
        <v>7</v>
      </c>
      <c r="D3701" s="126">
        <v>3</v>
      </c>
      <c r="E3701" s="128" t="s">
        <v>1171</v>
      </c>
      <c r="F3701" s="34">
        <v>1</v>
      </c>
      <c r="G3701" s="128"/>
      <c r="H3701" s="34">
        <v>256</v>
      </c>
      <c r="I3701" s="34"/>
      <c r="J3701" s="128" t="s">
        <v>90</v>
      </c>
      <c r="K3701" s="128">
        <v>30</v>
      </c>
      <c r="L3701" s="128"/>
      <c r="M3701" s="128">
        <v>34</v>
      </c>
      <c r="N3701" s="34">
        <f t="shared" si="59"/>
        <v>86.36</v>
      </c>
      <c r="O3701" s="34">
        <v>0</v>
      </c>
      <c r="P3701" s="34" t="s">
        <v>102</v>
      </c>
      <c r="Q3701" s="34"/>
    </row>
    <row r="3702" spans="1:17" x14ac:dyDescent="0.35">
      <c r="A3702" s="49">
        <f t="shared" si="58"/>
        <v>42188</v>
      </c>
      <c r="B3702" s="125">
        <v>2015</v>
      </c>
      <c r="C3702" s="125">
        <v>7</v>
      </c>
      <c r="D3702" s="125">
        <v>3</v>
      </c>
      <c r="E3702" s="127" t="s">
        <v>1171</v>
      </c>
      <c r="F3702">
        <v>1</v>
      </c>
      <c r="G3702" s="127"/>
      <c r="H3702" s="127"/>
      <c r="I3702" s="127"/>
      <c r="J3702" s="127" t="s">
        <v>87</v>
      </c>
      <c r="K3702" s="127">
        <v>68</v>
      </c>
      <c r="L3702" s="127"/>
      <c r="M3702" s="127">
        <v>76</v>
      </c>
      <c r="N3702" s="34">
        <f t="shared" si="59"/>
        <v>193.04</v>
      </c>
      <c r="O3702" s="34">
        <v>1</v>
      </c>
      <c r="P3702" s="127" t="s">
        <v>101</v>
      </c>
    </row>
    <row r="3703" spans="1:17" x14ac:dyDescent="0.35">
      <c r="A3703" s="49">
        <f t="shared" si="58"/>
        <v>42188</v>
      </c>
      <c r="B3703" s="125">
        <v>2015</v>
      </c>
      <c r="C3703" s="125">
        <v>7</v>
      </c>
      <c r="D3703" s="125">
        <v>3</v>
      </c>
      <c r="E3703" s="127" t="s">
        <v>123</v>
      </c>
      <c r="F3703">
        <v>1</v>
      </c>
      <c r="G3703" s="127"/>
      <c r="H3703" s="127"/>
      <c r="I3703" s="127"/>
      <c r="J3703" s="127" t="s">
        <v>87</v>
      </c>
      <c r="K3703" s="127">
        <v>66</v>
      </c>
      <c r="L3703" s="127"/>
      <c r="M3703" s="127">
        <v>75</v>
      </c>
      <c r="N3703" s="34">
        <f t="shared" si="59"/>
        <v>190.5</v>
      </c>
      <c r="O3703" s="34">
        <v>1</v>
      </c>
      <c r="P3703" s="127" t="s">
        <v>101</v>
      </c>
    </row>
    <row r="3704" spans="1:17" x14ac:dyDescent="0.35">
      <c r="A3704" s="49">
        <f t="shared" si="58"/>
        <v>42188</v>
      </c>
      <c r="B3704" s="125">
        <v>2015</v>
      </c>
      <c r="C3704" s="125">
        <v>7</v>
      </c>
      <c r="D3704" s="125">
        <v>3</v>
      </c>
      <c r="E3704" s="127" t="s">
        <v>94</v>
      </c>
      <c r="F3704">
        <v>1</v>
      </c>
      <c r="G3704" s="127"/>
      <c r="H3704" s="127"/>
      <c r="I3704" s="127"/>
      <c r="J3704" s="127" t="s">
        <v>86</v>
      </c>
      <c r="K3704" s="127">
        <v>60</v>
      </c>
      <c r="L3704" s="127"/>
      <c r="M3704" s="127">
        <v>67</v>
      </c>
      <c r="N3704" s="34">
        <f t="shared" si="59"/>
        <v>170.18</v>
      </c>
      <c r="O3704" s="34">
        <v>1</v>
      </c>
      <c r="P3704" s="127" t="s">
        <v>101</v>
      </c>
    </row>
    <row r="3705" spans="1:17" x14ac:dyDescent="0.35">
      <c r="A3705" s="49">
        <f t="shared" si="58"/>
        <v>42188</v>
      </c>
      <c r="B3705" s="125">
        <v>2015</v>
      </c>
      <c r="C3705" s="125">
        <v>7</v>
      </c>
      <c r="D3705" s="125">
        <v>3</v>
      </c>
      <c r="E3705" s="127" t="s">
        <v>1167</v>
      </c>
      <c r="F3705">
        <v>1</v>
      </c>
      <c r="G3705" s="127"/>
      <c r="H3705" s="127"/>
      <c r="I3705" s="127"/>
      <c r="J3705" s="127" t="s">
        <v>86</v>
      </c>
      <c r="K3705" s="127">
        <v>63</v>
      </c>
      <c r="L3705" s="127"/>
      <c r="M3705" s="127">
        <v>72</v>
      </c>
      <c r="N3705" s="34">
        <f t="shared" si="59"/>
        <v>182.88</v>
      </c>
      <c r="O3705" s="34">
        <v>1</v>
      </c>
      <c r="P3705" s="127" t="s">
        <v>101</v>
      </c>
    </row>
    <row r="3706" spans="1:17" x14ac:dyDescent="0.35">
      <c r="A3706" s="49">
        <f t="shared" si="58"/>
        <v>42188</v>
      </c>
      <c r="B3706" s="125">
        <v>2015</v>
      </c>
      <c r="C3706" s="125">
        <v>7</v>
      </c>
      <c r="D3706" s="125">
        <v>3</v>
      </c>
      <c r="E3706" s="127" t="s">
        <v>1167</v>
      </c>
      <c r="F3706">
        <v>1</v>
      </c>
      <c r="G3706" s="127"/>
      <c r="H3706" s="127"/>
      <c r="I3706" s="127"/>
      <c r="J3706" s="127" t="s">
        <v>87</v>
      </c>
      <c r="K3706" s="127">
        <v>74</v>
      </c>
      <c r="L3706" s="127"/>
      <c r="M3706" s="127">
        <v>84</v>
      </c>
      <c r="N3706" s="34">
        <f t="shared" si="59"/>
        <v>213.36</v>
      </c>
      <c r="O3706" s="34">
        <v>1</v>
      </c>
      <c r="P3706" s="127" t="s">
        <v>101</v>
      </c>
    </row>
    <row r="3707" spans="1:17" x14ac:dyDescent="0.35">
      <c r="A3707" s="49">
        <f t="shared" si="58"/>
        <v>42188</v>
      </c>
      <c r="B3707" s="125">
        <v>2015</v>
      </c>
      <c r="C3707" s="125">
        <v>7</v>
      </c>
      <c r="D3707" s="125">
        <v>3</v>
      </c>
      <c r="E3707" s="127" t="s">
        <v>1167</v>
      </c>
      <c r="F3707">
        <v>1</v>
      </c>
      <c r="G3707" s="127"/>
      <c r="H3707" s="127"/>
      <c r="I3707" s="127"/>
      <c r="J3707" s="127" t="s">
        <v>87</v>
      </c>
      <c r="K3707" s="127">
        <v>77</v>
      </c>
      <c r="L3707" s="127"/>
      <c r="M3707" s="127">
        <v>87</v>
      </c>
      <c r="N3707" s="34">
        <f t="shared" si="59"/>
        <v>220.98</v>
      </c>
      <c r="O3707" s="34">
        <v>1</v>
      </c>
      <c r="P3707" s="127" t="s">
        <v>101</v>
      </c>
    </row>
    <row r="3708" spans="1:17" x14ac:dyDescent="0.35">
      <c r="A3708" s="49">
        <f t="shared" si="58"/>
        <v>42188</v>
      </c>
      <c r="B3708" s="125">
        <v>2015</v>
      </c>
      <c r="C3708" s="125">
        <v>7</v>
      </c>
      <c r="D3708" s="125">
        <v>3</v>
      </c>
      <c r="E3708" s="127" t="s">
        <v>932</v>
      </c>
      <c r="F3708">
        <v>1</v>
      </c>
      <c r="G3708" s="127"/>
      <c r="H3708" s="127"/>
      <c r="I3708" s="127"/>
      <c r="J3708" s="127" t="s">
        <v>86</v>
      </c>
      <c r="K3708" s="127">
        <v>65</v>
      </c>
      <c r="L3708" s="127"/>
      <c r="M3708" s="127">
        <v>72</v>
      </c>
      <c r="N3708" s="34">
        <f t="shared" si="59"/>
        <v>182.88</v>
      </c>
      <c r="O3708" s="34">
        <v>1</v>
      </c>
      <c r="P3708" s="127" t="s">
        <v>101</v>
      </c>
    </row>
    <row r="3709" spans="1:17" x14ac:dyDescent="0.35">
      <c r="A3709" s="49">
        <f t="shared" si="58"/>
        <v>42188</v>
      </c>
      <c r="B3709" s="125">
        <v>2015</v>
      </c>
      <c r="C3709" s="125">
        <v>7</v>
      </c>
      <c r="D3709" s="125">
        <v>3</v>
      </c>
      <c r="E3709" s="127" t="s">
        <v>932</v>
      </c>
      <c r="F3709">
        <v>1</v>
      </c>
      <c r="G3709" s="127"/>
      <c r="H3709" s="127"/>
      <c r="I3709" s="127"/>
      <c r="J3709" s="127" t="s">
        <v>87</v>
      </c>
      <c r="K3709" s="127">
        <v>70</v>
      </c>
      <c r="L3709" s="127"/>
      <c r="M3709" s="127">
        <v>78</v>
      </c>
      <c r="N3709" s="34">
        <f t="shared" si="59"/>
        <v>198.12</v>
      </c>
      <c r="O3709" s="34">
        <v>1</v>
      </c>
      <c r="P3709" s="127" t="s">
        <v>101</v>
      </c>
    </row>
    <row r="3710" spans="1:17" x14ac:dyDescent="0.35">
      <c r="A3710" s="49">
        <f t="shared" si="58"/>
        <v>42188</v>
      </c>
      <c r="B3710" s="125">
        <v>2015</v>
      </c>
      <c r="C3710" s="125">
        <v>7</v>
      </c>
      <c r="D3710" s="125">
        <v>3</v>
      </c>
      <c r="E3710" s="127" t="s">
        <v>117</v>
      </c>
      <c r="F3710">
        <v>1</v>
      </c>
      <c r="G3710" s="127"/>
      <c r="H3710" s="127"/>
      <c r="I3710" s="127"/>
      <c r="J3710" s="127" t="s">
        <v>86</v>
      </c>
      <c r="K3710" s="127">
        <v>57</v>
      </c>
      <c r="L3710" s="127"/>
      <c r="M3710" s="127">
        <v>65</v>
      </c>
      <c r="N3710" s="34">
        <f t="shared" si="59"/>
        <v>165.1</v>
      </c>
      <c r="O3710" s="34">
        <v>1</v>
      </c>
      <c r="P3710" s="127" t="s">
        <v>101</v>
      </c>
    </row>
    <row r="3711" spans="1:17" x14ac:dyDescent="0.35">
      <c r="A3711" s="49">
        <f t="shared" si="58"/>
        <v>42188</v>
      </c>
      <c r="B3711" s="125">
        <v>2015</v>
      </c>
      <c r="C3711" s="125">
        <v>7</v>
      </c>
      <c r="D3711" s="125">
        <v>3</v>
      </c>
      <c r="E3711" s="127" t="s">
        <v>117</v>
      </c>
      <c r="F3711">
        <v>1</v>
      </c>
      <c r="G3711" s="127"/>
      <c r="H3711" s="127"/>
      <c r="I3711" s="127"/>
      <c r="J3711" s="127" t="s">
        <v>86</v>
      </c>
      <c r="K3711" s="127">
        <v>63</v>
      </c>
      <c r="L3711" s="127"/>
      <c r="M3711" s="127">
        <v>72</v>
      </c>
      <c r="N3711" s="34">
        <f t="shared" si="59"/>
        <v>182.88</v>
      </c>
      <c r="O3711" s="34">
        <v>1</v>
      </c>
      <c r="P3711" s="127" t="s">
        <v>101</v>
      </c>
    </row>
    <row r="3712" spans="1:17" x14ac:dyDescent="0.35">
      <c r="A3712" s="49">
        <f t="shared" si="58"/>
        <v>42189</v>
      </c>
      <c r="B3712" s="125">
        <v>2015</v>
      </c>
      <c r="C3712" s="125">
        <v>7</v>
      </c>
      <c r="D3712" s="125">
        <v>4</v>
      </c>
      <c r="E3712" s="127" t="s">
        <v>1171</v>
      </c>
      <c r="F3712">
        <v>1</v>
      </c>
      <c r="G3712" s="127" t="s">
        <v>108</v>
      </c>
      <c r="H3712" s="127">
        <v>1034</v>
      </c>
      <c r="I3712">
        <v>186300</v>
      </c>
      <c r="J3712" s="127" t="s">
        <v>87</v>
      </c>
      <c r="K3712" s="127">
        <v>63</v>
      </c>
      <c r="L3712" s="127"/>
      <c r="M3712" s="127">
        <v>72</v>
      </c>
      <c r="N3712" s="34">
        <f t="shared" si="59"/>
        <v>182.88</v>
      </c>
      <c r="O3712" s="34">
        <v>1</v>
      </c>
      <c r="P3712" t="s">
        <v>101</v>
      </c>
      <c r="Q3712" t="s">
        <v>1415</v>
      </c>
    </row>
    <row r="3713" spans="1:17" x14ac:dyDescent="0.35">
      <c r="A3713" s="49">
        <f t="shared" si="58"/>
        <v>42189</v>
      </c>
      <c r="B3713" s="126">
        <v>2015</v>
      </c>
      <c r="C3713" s="126">
        <v>7</v>
      </c>
      <c r="D3713" s="126">
        <v>4</v>
      </c>
      <c r="E3713" s="128" t="s">
        <v>1171</v>
      </c>
      <c r="F3713">
        <v>1</v>
      </c>
      <c r="G3713" s="128"/>
      <c r="H3713" s="128">
        <v>774</v>
      </c>
      <c r="I3713" s="34">
        <v>186514</v>
      </c>
      <c r="J3713" s="128" t="s">
        <v>87</v>
      </c>
      <c r="K3713" s="128">
        <v>65</v>
      </c>
      <c r="L3713" s="128"/>
      <c r="M3713" s="128">
        <v>72</v>
      </c>
      <c r="N3713" s="34">
        <f t="shared" si="59"/>
        <v>182.88</v>
      </c>
      <c r="O3713" s="34">
        <v>0</v>
      </c>
      <c r="P3713" s="128" t="s">
        <v>102</v>
      </c>
      <c r="Q3713" s="34"/>
    </row>
    <row r="3714" spans="1:17" x14ac:dyDescent="0.35">
      <c r="A3714" s="49">
        <f t="shared" si="58"/>
        <v>42189</v>
      </c>
      <c r="B3714" s="126">
        <v>2015</v>
      </c>
      <c r="C3714" s="126">
        <v>7</v>
      </c>
      <c r="D3714" s="126">
        <v>4</v>
      </c>
      <c r="E3714" s="128" t="s">
        <v>932</v>
      </c>
      <c r="F3714">
        <v>1</v>
      </c>
      <c r="G3714" s="128"/>
      <c r="H3714" s="128">
        <v>772</v>
      </c>
      <c r="I3714" s="34">
        <v>186519</v>
      </c>
      <c r="J3714" s="128" t="s">
        <v>87</v>
      </c>
      <c r="K3714" s="128">
        <v>69</v>
      </c>
      <c r="L3714" s="128"/>
      <c r="M3714" s="128">
        <v>78</v>
      </c>
      <c r="N3714" s="34">
        <f t="shared" si="59"/>
        <v>198.12</v>
      </c>
      <c r="O3714" s="34">
        <v>0</v>
      </c>
      <c r="P3714" t="s">
        <v>102</v>
      </c>
      <c r="Q3714" s="34" t="s">
        <v>1361</v>
      </c>
    </row>
    <row r="3715" spans="1:17" x14ac:dyDescent="0.35">
      <c r="A3715" s="49">
        <f t="shared" si="58"/>
        <v>42189</v>
      </c>
      <c r="B3715" s="125">
        <v>2015</v>
      </c>
      <c r="C3715" s="125">
        <v>7</v>
      </c>
      <c r="D3715" s="125">
        <v>4</v>
      </c>
      <c r="E3715" s="127" t="s">
        <v>123</v>
      </c>
      <c r="F3715">
        <v>1</v>
      </c>
      <c r="G3715" s="127"/>
      <c r="H3715" s="127">
        <v>771</v>
      </c>
      <c r="I3715">
        <v>186520</v>
      </c>
      <c r="J3715" s="127" t="s">
        <v>87</v>
      </c>
      <c r="K3715" s="127">
        <v>68</v>
      </c>
      <c r="L3715" s="127"/>
      <c r="M3715" s="127">
        <v>77</v>
      </c>
      <c r="N3715" s="34">
        <f t="shared" si="59"/>
        <v>195.58</v>
      </c>
      <c r="O3715" s="34">
        <v>0</v>
      </c>
      <c r="P3715" t="s">
        <v>102</v>
      </c>
      <c r="Q3715" t="s">
        <v>1360</v>
      </c>
    </row>
    <row r="3716" spans="1:17" x14ac:dyDescent="0.35">
      <c r="A3716" s="49">
        <f t="shared" ref="A3716:A3779" si="60">DATE(B3716,C3716,D3716)</f>
        <v>42189</v>
      </c>
      <c r="B3716" s="125">
        <v>2015</v>
      </c>
      <c r="C3716" s="125">
        <v>7</v>
      </c>
      <c r="D3716" s="125">
        <v>4</v>
      </c>
      <c r="E3716" s="127" t="s">
        <v>94</v>
      </c>
      <c r="F3716">
        <v>1</v>
      </c>
      <c r="G3716" s="127"/>
      <c r="H3716" s="127">
        <v>760</v>
      </c>
      <c r="I3716">
        <v>186532</v>
      </c>
      <c r="J3716" s="127" t="s">
        <v>86</v>
      </c>
      <c r="K3716" s="127">
        <v>60</v>
      </c>
      <c r="L3716" s="127"/>
      <c r="M3716" s="127">
        <v>67</v>
      </c>
      <c r="N3716" s="34">
        <f t="shared" ref="N3716:N3779" si="61">M3716*2.54</f>
        <v>170.18</v>
      </c>
      <c r="O3716" s="34">
        <v>1</v>
      </c>
      <c r="P3716" s="34" t="s">
        <v>100</v>
      </c>
      <c r="Q3716" s="34" t="s">
        <v>1336</v>
      </c>
    </row>
    <row r="3717" spans="1:17" x14ac:dyDescent="0.35">
      <c r="A3717" s="49">
        <f t="shared" si="60"/>
        <v>42189</v>
      </c>
      <c r="B3717" s="125">
        <v>2015</v>
      </c>
      <c r="C3717" s="125">
        <v>7</v>
      </c>
      <c r="D3717" s="125">
        <v>4</v>
      </c>
      <c r="E3717" s="127" t="s">
        <v>117</v>
      </c>
      <c r="F3717">
        <v>1</v>
      </c>
      <c r="G3717" s="127" t="s">
        <v>1064</v>
      </c>
      <c r="H3717" s="127">
        <v>571</v>
      </c>
      <c r="I3717">
        <v>187108</v>
      </c>
      <c r="J3717" s="127" t="s">
        <v>86</v>
      </c>
      <c r="K3717" s="127">
        <v>63.5</v>
      </c>
      <c r="L3717" s="127"/>
      <c r="M3717" s="127">
        <v>73</v>
      </c>
      <c r="N3717" s="34">
        <f t="shared" si="61"/>
        <v>185.42000000000002</v>
      </c>
      <c r="O3717" s="34">
        <v>1</v>
      </c>
      <c r="P3717" t="s">
        <v>101</v>
      </c>
      <c r="Q3717" t="s">
        <v>1415</v>
      </c>
    </row>
    <row r="3718" spans="1:17" x14ac:dyDescent="0.35">
      <c r="A3718" s="49">
        <f t="shared" si="60"/>
        <v>42189</v>
      </c>
      <c r="B3718" s="125">
        <v>2015</v>
      </c>
      <c r="C3718" s="125">
        <v>7</v>
      </c>
      <c r="D3718" s="125">
        <v>4</v>
      </c>
      <c r="E3718" s="127" t="s">
        <v>1171</v>
      </c>
      <c r="F3718">
        <v>1</v>
      </c>
      <c r="G3718" s="127"/>
      <c r="H3718" s="127"/>
      <c r="I3718" s="127"/>
      <c r="J3718" s="127" t="s">
        <v>87</v>
      </c>
      <c r="K3718" s="127">
        <v>80</v>
      </c>
      <c r="L3718" s="127"/>
      <c r="M3718" s="127">
        <v>90</v>
      </c>
      <c r="N3718" s="34">
        <f t="shared" si="61"/>
        <v>228.6</v>
      </c>
      <c r="O3718" s="34">
        <v>1</v>
      </c>
      <c r="P3718" s="127" t="s">
        <v>101</v>
      </c>
    </row>
    <row r="3719" spans="1:17" x14ac:dyDescent="0.35">
      <c r="A3719" s="49">
        <f t="shared" si="60"/>
        <v>42189</v>
      </c>
      <c r="B3719" s="125">
        <v>2015</v>
      </c>
      <c r="C3719" s="125">
        <v>7</v>
      </c>
      <c r="D3719" s="125">
        <v>4</v>
      </c>
      <c r="E3719" s="127" t="s">
        <v>123</v>
      </c>
      <c r="F3719">
        <v>1</v>
      </c>
      <c r="G3719" s="127"/>
      <c r="H3719" s="127"/>
      <c r="I3719" s="127"/>
      <c r="J3719" s="127" t="s">
        <v>87</v>
      </c>
      <c r="K3719" s="127">
        <v>66</v>
      </c>
      <c r="L3719" s="127"/>
      <c r="M3719" s="127">
        <v>73</v>
      </c>
      <c r="N3719" s="34">
        <f t="shared" si="61"/>
        <v>185.42000000000002</v>
      </c>
      <c r="O3719" s="34">
        <v>1</v>
      </c>
      <c r="P3719" s="127" t="s">
        <v>101</v>
      </c>
    </row>
    <row r="3720" spans="1:17" x14ac:dyDescent="0.35">
      <c r="A3720" s="49">
        <f t="shared" si="60"/>
        <v>42189</v>
      </c>
      <c r="B3720" s="125">
        <v>2015</v>
      </c>
      <c r="C3720" s="125">
        <v>7</v>
      </c>
      <c r="D3720" s="125">
        <v>4</v>
      </c>
      <c r="E3720" s="127" t="s">
        <v>123</v>
      </c>
      <c r="F3720">
        <v>1</v>
      </c>
      <c r="G3720" s="127"/>
      <c r="H3720" s="127"/>
      <c r="I3720" s="127"/>
      <c r="J3720" s="127" t="s">
        <v>87</v>
      </c>
      <c r="K3720" s="127">
        <v>68</v>
      </c>
      <c r="L3720" s="127"/>
      <c r="M3720" s="127">
        <v>78</v>
      </c>
      <c r="N3720" s="34">
        <f t="shared" si="61"/>
        <v>198.12</v>
      </c>
      <c r="O3720" s="34">
        <v>1</v>
      </c>
      <c r="P3720" s="127" t="s">
        <v>101</v>
      </c>
    </row>
    <row r="3721" spans="1:17" x14ac:dyDescent="0.35">
      <c r="A3721" s="49">
        <f t="shared" si="60"/>
        <v>42189</v>
      </c>
      <c r="B3721" s="125">
        <v>2015</v>
      </c>
      <c r="C3721" s="125">
        <v>7</v>
      </c>
      <c r="D3721" s="125">
        <v>4</v>
      </c>
      <c r="E3721" s="127" t="s">
        <v>123</v>
      </c>
      <c r="F3721">
        <v>1</v>
      </c>
      <c r="G3721" s="127"/>
      <c r="H3721" s="127"/>
      <c r="I3721" s="127"/>
      <c r="J3721" s="127" t="s">
        <v>87</v>
      </c>
      <c r="K3721" s="127">
        <v>72</v>
      </c>
      <c r="L3721" s="127"/>
      <c r="M3721" s="127">
        <v>80</v>
      </c>
      <c r="N3721" s="34">
        <f t="shared" si="61"/>
        <v>203.2</v>
      </c>
      <c r="O3721" s="34">
        <v>1</v>
      </c>
      <c r="P3721" s="127" t="s">
        <v>101</v>
      </c>
    </row>
    <row r="3722" spans="1:17" x14ac:dyDescent="0.35">
      <c r="A3722" s="49">
        <f t="shared" si="60"/>
        <v>42189</v>
      </c>
      <c r="B3722" s="125">
        <v>2015</v>
      </c>
      <c r="C3722" s="125">
        <v>7</v>
      </c>
      <c r="D3722" s="125">
        <v>4</v>
      </c>
      <c r="E3722" s="127" t="s">
        <v>94</v>
      </c>
      <c r="F3722">
        <v>1</v>
      </c>
      <c r="G3722" s="127"/>
      <c r="H3722" s="127"/>
      <c r="I3722" s="127"/>
      <c r="J3722" s="127" t="s">
        <v>86</v>
      </c>
      <c r="K3722" s="127">
        <v>62</v>
      </c>
      <c r="L3722" s="127"/>
      <c r="M3722" s="127">
        <v>70</v>
      </c>
      <c r="N3722" s="34">
        <f t="shared" si="61"/>
        <v>177.8</v>
      </c>
      <c r="O3722" s="34">
        <v>1</v>
      </c>
      <c r="P3722" s="127" t="s">
        <v>101</v>
      </c>
    </row>
    <row r="3723" spans="1:17" x14ac:dyDescent="0.35">
      <c r="A3723" s="49">
        <f t="shared" si="60"/>
        <v>42189</v>
      </c>
      <c r="B3723" s="125">
        <v>2015</v>
      </c>
      <c r="C3723" s="125">
        <v>7</v>
      </c>
      <c r="D3723" s="125">
        <v>4</v>
      </c>
      <c r="E3723" s="127" t="s">
        <v>1263</v>
      </c>
      <c r="F3723">
        <v>1</v>
      </c>
      <c r="G3723" s="127"/>
      <c r="H3723" s="127"/>
      <c r="I3723" s="127"/>
      <c r="J3723" s="127" t="s">
        <v>87</v>
      </c>
      <c r="K3723" s="127">
        <v>68</v>
      </c>
      <c r="L3723" s="127"/>
      <c r="M3723" s="127">
        <v>77</v>
      </c>
      <c r="N3723" s="34">
        <f t="shared" si="61"/>
        <v>195.58</v>
      </c>
      <c r="O3723" s="34">
        <v>1</v>
      </c>
      <c r="P3723" s="127" t="s">
        <v>101</v>
      </c>
    </row>
    <row r="3724" spans="1:17" x14ac:dyDescent="0.35">
      <c r="A3724" s="49">
        <f t="shared" si="60"/>
        <v>42189</v>
      </c>
      <c r="B3724" s="125">
        <v>2015</v>
      </c>
      <c r="C3724" s="125">
        <v>7</v>
      </c>
      <c r="D3724" s="125">
        <v>4</v>
      </c>
      <c r="E3724" s="127" t="s">
        <v>1263</v>
      </c>
      <c r="F3724">
        <v>1</v>
      </c>
      <c r="G3724" s="127"/>
      <c r="H3724" s="127"/>
      <c r="I3724" s="127"/>
      <c r="J3724" s="127" t="s">
        <v>87</v>
      </c>
      <c r="K3724" s="127">
        <v>78</v>
      </c>
      <c r="L3724" s="127"/>
      <c r="M3724" s="127">
        <v>87</v>
      </c>
      <c r="N3724" s="34">
        <f t="shared" si="61"/>
        <v>220.98</v>
      </c>
      <c r="O3724" s="34">
        <v>1</v>
      </c>
      <c r="P3724" s="127" t="s">
        <v>101</v>
      </c>
    </row>
    <row r="3725" spans="1:17" x14ac:dyDescent="0.35">
      <c r="A3725" s="49">
        <f t="shared" si="60"/>
        <v>42189</v>
      </c>
      <c r="B3725" s="125">
        <v>2015</v>
      </c>
      <c r="C3725" s="125">
        <v>7</v>
      </c>
      <c r="D3725" s="125">
        <v>4</v>
      </c>
      <c r="E3725" s="127" t="s">
        <v>1263</v>
      </c>
      <c r="F3725">
        <v>1</v>
      </c>
      <c r="G3725" s="127"/>
      <c r="H3725" s="127"/>
      <c r="I3725" s="127"/>
      <c r="J3725" s="127" t="s">
        <v>86</v>
      </c>
      <c r="K3725" s="127">
        <v>73</v>
      </c>
      <c r="L3725" s="127"/>
      <c r="M3725" s="127">
        <v>81</v>
      </c>
      <c r="N3725" s="34">
        <f t="shared" si="61"/>
        <v>205.74</v>
      </c>
      <c r="O3725" s="34">
        <v>1</v>
      </c>
      <c r="P3725" s="127" t="s">
        <v>101</v>
      </c>
    </row>
    <row r="3726" spans="1:17" x14ac:dyDescent="0.35">
      <c r="A3726" s="49">
        <f t="shared" si="60"/>
        <v>42189</v>
      </c>
      <c r="B3726" s="125">
        <v>2015</v>
      </c>
      <c r="C3726" s="125">
        <v>7</v>
      </c>
      <c r="D3726" s="125">
        <v>4</v>
      </c>
      <c r="E3726" s="127" t="s">
        <v>932</v>
      </c>
      <c r="F3726">
        <v>1</v>
      </c>
      <c r="G3726" s="127"/>
      <c r="H3726" s="127"/>
      <c r="I3726" s="127"/>
      <c r="J3726" s="127" t="s">
        <v>86</v>
      </c>
      <c r="K3726" s="127">
        <v>65</v>
      </c>
      <c r="L3726" s="127"/>
      <c r="M3726" s="127">
        <v>73</v>
      </c>
      <c r="N3726" s="34">
        <f t="shared" si="61"/>
        <v>185.42000000000002</v>
      </c>
      <c r="O3726" s="34">
        <v>1</v>
      </c>
      <c r="P3726" s="127" t="s">
        <v>101</v>
      </c>
    </row>
    <row r="3727" spans="1:17" x14ac:dyDescent="0.35">
      <c r="A3727" s="49">
        <f t="shared" si="60"/>
        <v>42189</v>
      </c>
      <c r="B3727" s="125">
        <v>2015</v>
      </c>
      <c r="C3727" s="125">
        <v>7</v>
      </c>
      <c r="D3727" s="125">
        <v>4</v>
      </c>
      <c r="E3727" s="127" t="s">
        <v>932</v>
      </c>
      <c r="F3727">
        <v>1</v>
      </c>
      <c r="G3727" s="127"/>
      <c r="H3727" s="127"/>
      <c r="I3727" s="127"/>
      <c r="J3727" s="127" t="s">
        <v>87</v>
      </c>
      <c r="K3727" s="127">
        <v>65</v>
      </c>
      <c r="L3727" s="127"/>
      <c r="M3727" s="127">
        <v>72</v>
      </c>
      <c r="N3727" s="34">
        <f t="shared" si="61"/>
        <v>182.88</v>
      </c>
      <c r="O3727" s="34">
        <v>1</v>
      </c>
      <c r="P3727" s="127" t="s">
        <v>101</v>
      </c>
    </row>
    <row r="3728" spans="1:17" x14ac:dyDescent="0.35">
      <c r="A3728" s="49">
        <f t="shared" si="60"/>
        <v>42189</v>
      </c>
      <c r="B3728" s="125">
        <v>2015</v>
      </c>
      <c r="C3728" s="125">
        <v>7</v>
      </c>
      <c r="D3728" s="125">
        <v>4</v>
      </c>
      <c r="E3728" s="127" t="s">
        <v>932</v>
      </c>
      <c r="F3728">
        <v>1</v>
      </c>
      <c r="G3728" s="127"/>
      <c r="H3728" s="127"/>
      <c r="I3728"/>
      <c r="J3728" s="127" t="s">
        <v>87</v>
      </c>
      <c r="K3728" s="127">
        <v>69</v>
      </c>
      <c r="L3728" s="127"/>
      <c r="M3728" s="127">
        <v>78</v>
      </c>
      <c r="N3728" s="34">
        <f t="shared" si="61"/>
        <v>198.12</v>
      </c>
      <c r="O3728" s="34">
        <v>1</v>
      </c>
      <c r="P3728" s="127" t="s">
        <v>101</v>
      </c>
    </row>
    <row r="3729" spans="1:17" x14ac:dyDescent="0.35">
      <c r="A3729" s="49">
        <f t="shared" si="60"/>
        <v>42190</v>
      </c>
      <c r="B3729" s="126">
        <v>2015</v>
      </c>
      <c r="C3729" s="126">
        <v>7</v>
      </c>
      <c r="D3729" s="126">
        <v>5</v>
      </c>
      <c r="E3729" s="128" t="s">
        <v>932</v>
      </c>
      <c r="F3729">
        <v>1</v>
      </c>
      <c r="G3729" s="128"/>
      <c r="H3729" s="34">
        <v>772</v>
      </c>
      <c r="I3729" s="34">
        <v>186519</v>
      </c>
      <c r="J3729" s="128" t="s">
        <v>87</v>
      </c>
      <c r="K3729" s="128">
        <v>69</v>
      </c>
      <c r="L3729" s="128"/>
      <c r="M3729" s="128">
        <v>78</v>
      </c>
      <c r="N3729" s="34">
        <f t="shared" si="61"/>
        <v>198.12</v>
      </c>
      <c r="O3729" s="34">
        <v>0</v>
      </c>
      <c r="P3729" s="128" t="s">
        <v>102</v>
      </c>
      <c r="Q3729" s="34" t="s">
        <v>1361</v>
      </c>
    </row>
    <row r="3730" spans="1:17" x14ac:dyDescent="0.35">
      <c r="A3730" s="49">
        <f t="shared" si="60"/>
        <v>42190</v>
      </c>
      <c r="B3730" s="125">
        <v>2015</v>
      </c>
      <c r="C3730" s="125">
        <v>7</v>
      </c>
      <c r="D3730" s="125">
        <v>5</v>
      </c>
      <c r="E3730" s="127" t="s">
        <v>932</v>
      </c>
      <c r="F3730">
        <v>1</v>
      </c>
      <c r="G3730" s="127"/>
      <c r="H3730">
        <v>759</v>
      </c>
      <c r="I3730">
        <v>186533</v>
      </c>
      <c r="J3730" s="127" t="s">
        <v>86</v>
      </c>
      <c r="K3730" s="127">
        <v>60</v>
      </c>
      <c r="L3730" s="127"/>
      <c r="M3730" s="127">
        <v>68</v>
      </c>
      <c r="N3730" s="34">
        <f t="shared" si="61"/>
        <v>172.72</v>
      </c>
      <c r="O3730" s="34">
        <v>1</v>
      </c>
      <c r="P3730" t="s">
        <v>100</v>
      </c>
      <c r="Q3730" t="s">
        <v>1336</v>
      </c>
    </row>
    <row r="3731" spans="1:17" x14ac:dyDescent="0.35">
      <c r="A3731" s="49">
        <f t="shared" si="60"/>
        <v>42190</v>
      </c>
      <c r="B3731" s="125">
        <v>2015</v>
      </c>
      <c r="C3731" s="125">
        <v>7</v>
      </c>
      <c r="D3731" s="125">
        <v>5</v>
      </c>
      <c r="E3731" s="127" t="s">
        <v>1335</v>
      </c>
      <c r="F3731">
        <v>1</v>
      </c>
      <c r="G3731" s="128"/>
      <c r="H3731" s="128">
        <v>757</v>
      </c>
      <c r="I3731" s="34">
        <v>186534</v>
      </c>
      <c r="J3731" s="128" t="s">
        <v>87</v>
      </c>
      <c r="K3731" s="128">
        <v>78</v>
      </c>
      <c r="L3731" s="128"/>
      <c r="M3731" s="128">
        <v>88</v>
      </c>
      <c r="N3731" s="34">
        <f t="shared" si="61"/>
        <v>223.52</v>
      </c>
      <c r="O3731" s="34">
        <v>1</v>
      </c>
      <c r="P3731" t="s">
        <v>100</v>
      </c>
      <c r="Q3731" t="s">
        <v>1336</v>
      </c>
    </row>
    <row r="3732" spans="1:17" x14ac:dyDescent="0.35">
      <c r="A3732" s="49">
        <f t="shared" si="60"/>
        <v>42190</v>
      </c>
      <c r="B3732" s="129">
        <v>2015</v>
      </c>
      <c r="C3732" s="129">
        <v>7</v>
      </c>
      <c r="D3732" s="129">
        <v>5</v>
      </c>
      <c r="E3732" s="130" t="s">
        <v>94</v>
      </c>
      <c r="F3732">
        <v>1</v>
      </c>
      <c r="G3732" s="130" t="s">
        <v>108</v>
      </c>
      <c r="H3732" s="130">
        <v>259</v>
      </c>
      <c r="I3732" s="56">
        <v>187206</v>
      </c>
      <c r="J3732" s="130" t="s">
        <v>87</v>
      </c>
      <c r="K3732" s="130">
        <v>72</v>
      </c>
      <c r="L3732" s="130"/>
      <c r="M3732" s="130">
        <v>81</v>
      </c>
      <c r="N3732" s="34">
        <f t="shared" si="61"/>
        <v>205.74</v>
      </c>
      <c r="O3732" s="34">
        <v>1</v>
      </c>
      <c r="P3732" t="s">
        <v>101</v>
      </c>
      <c r="Q3732" s="56" t="s">
        <v>1415</v>
      </c>
    </row>
    <row r="3733" spans="1:17" x14ac:dyDescent="0.35">
      <c r="A3733" s="49">
        <f t="shared" si="60"/>
        <v>42190</v>
      </c>
      <c r="B3733" s="125">
        <v>2015</v>
      </c>
      <c r="C3733" s="125">
        <v>7</v>
      </c>
      <c r="D3733" s="125">
        <v>5</v>
      </c>
      <c r="E3733" s="127" t="s">
        <v>94</v>
      </c>
      <c r="F3733">
        <v>1</v>
      </c>
      <c r="G3733" s="127" t="s">
        <v>108</v>
      </c>
      <c r="H3733" s="127">
        <v>1538</v>
      </c>
      <c r="I3733">
        <v>186527</v>
      </c>
      <c r="J3733" s="127" t="s">
        <v>87</v>
      </c>
      <c r="K3733" s="127">
        <v>72</v>
      </c>
      <c r="L3733" s="127"/>
      <c r="M3733" s="127">
        <v>80</v>
      </c>
      <c r="N3733" s="34">
        <f t="shared" si="61"/>
        <v>203.2</v>
      </c>
      <c r="O3733" s="34">
        <v>0</v>
      </c>
      <c r="P3733" s="127" t="s">
        <v>102</v>
      </c>
      <c r="Q3733" t="s">
        <v>1416</v>
      </c>
    </row>
    <row r="3734" spans="1:17" x14ac:dyDescent="0.35">
      <c r="A3734" s="73">
        <f t="shared" si="60"/>
        <v>42190</v>
      </c>
      <c r="B3734" s="126">
        <v>2015</v>
      </c>
      <c r="C3734" s="126">
        <v>7</v>
      </c>
      <c r="D3734" s="126">
        <v>5</v>
      </c>
      <c r="E3734" s="128" t="s">
        <v>94</v>
      </c>
      <c r="F3734" s="34">
        <v>1</v>
      </c>
      <c r="G3734" s="128" t="s">
        <v>108</v>
      </c>
      <c r="H3734" s="128">
        <v>853</v>
      </c>
      <c r="I3734" s="131" t="s">
        <v>1417</v>
      </c>
      <c r="J3734" s="128" t="s">
        <v>87</v>
      </c>
      <c r="K3734" s="128">
        <v>77</v>
      </c>
      <c r="L3734" s="128"/>
      <c r="M3734" s="128">
        <v>86</v>
      </c>
      <c r="N3734" s="34">
        <f t="shared" si="61"/>
        <v>218.44</v>
      </c>
      <c r="O3734" s="34">
        <v>1</v>
      </c>
      <c r="P3734" s="34" t="s">
        <v>101</v>
      </c>
      <c r="Q3734" s="34" t="s">
        <v>1415</v>
      </c>
    </row>
    <row r="3735" spans="1:17" x14ac:dyDescent="0.35">
      <c r="A3735" s="49">
        <f t="shared" si="60"/>
        <v>42190</v>
      </c>
      <c r="B3735" s="125">
        <v>2015</v>
      </c>
      <c r="C3735" s="125">
        <v>7</v>
      </c>
      <c r="D3735" s="125">
        <v>5</v>
      </c>
      <c r="E3735" s="127" t="s">
        <v>123</v>
      </c>
      <c r="F3735">
        <v>1</v>
      </c>
      <c r="G3735" s="127"/>
      <c r="H3735" s="127"/>
      <c r="I3735"/>
      <c r="J3735" s="127" t="s">
        <v>87</v>
      </c>
      <c r="K3735" s="127">
        <v>72</v>
      </c>
      <c r="L3735" s="127"/>
      <c r="M3735" s="127">
        <v>82</v>
      </c>
      <c r="N3735" s="34">
        <f t="shared" si="61"/>
        <v>208.28</v>
      </c>
      <c r="O3735" s="34">
        <v>1</v>
      </c>
      <c r="P3735" s="127" t="s">
        <v>101</v>
      </c>
    </row>
    <row r="3736" spans="1:17" x14ac:dyDescent="0.35">
      <c r="A3736" s="49">
        <f t="shared" si="60"/>
        <v>42190</v>
      </c>
      <c r="B3736" s="125">
        <v>2015</v>
      </c>
      <c r="C3736" s="125">
        <v>7</v>
      </c>
      <c r="D3736" s="125">
        <v>5</v>
      </c>
      <c r="E3736" s="127" t="s">
        <v>123</v>
      </c>
      <c r="F3736">
        <v>1</v>
      </c>
      <c r="G3736" s="127"/>
      <c r="H3736" s="127"/>
      <c r="I3736"/>
      <c r="J3736" s="127" t="s">
        <v>86</v>
      </c>
      <c r="K3736" s="127">
        <v>61</v>
      </c>
      <c r="L3736" s="127"/>
      <c r="M3736" s="127">
        <v>70</v>
      </c>
      <c r="N3736" s="34">
        <f t="shared" si="61"/>
        <v>177.8</v>
      </c>
      <c r="O3736" s="34">
        <v>1</v>
      </c>
      <c r="P3736" s="127" t="s">
        <v>101</v>
      </c>
    </row>
    <row r="3737" spans="1:17" x14ac:dyDescent="0.35">
      <c r="A3737" s="49">
        <f t="shared" si="60"/>
        <v>42190</v>
      </c>
      <c r="B3737" s="125">
        <v>2015</v>
      </c>
      <c r="C3737" s="125">
        <v>7</v>
      </c>
      <c r="D3737" s="125">
        <v>5</v>
      </c>
      <c r="E3737" s="127" t="s">
        <v>94</v>
      </c>
      <c r="F3737">
        <v>1</v>
      </c>
      <c r="G3737" s="127"/>
      <c r="H3737" s="127"/>
      <c r="I3737"/>
      <c r="J3737" s="127" t="s">
        <v>86</v>
      </c>
      <c r="K3737" s="127">
        <v>64</v>
      </c>
      <c r="L3737" s="127"/>
      <c r="M3737" s="127">
        <v>72</v>
      </c>
      <c r="N3737" s="34">
        <f t="shared" si="61"/>
        <v>182.88</v>
      </c>
      <c r="O3737" s="34">
        <v>1</v>
      </c>
      <c r="P3737" s="127" t="s">
        <v>101</v>
      </c>
    </row>
    <row r="3738" spans="1:17" x14ac:dyDescent="0.35">
      <c r="A3738" s="49">
        <f t="shared" si="60"/>
        <v>42190</v>
      </c>
      <c r="B3738" s="125">
        <v>2015</v>
      </c>
      <c r="C3738" s="125">
        <v>7</v>
      </c>
      <c r="D3738" s="125">
        <v>5</v>
      </c>
      <c r="E3738" s="127" t="s">
        <v>94</v>
      </c>
      <c r="F3738">
        <v>1</v>
      </c>
      <c r="G3738" s="127"/>
      <c r="H3738" s="127"/>
      <c r="I3738" s="127"/>
      <c r="J3738" s="127" t="s">
        <v>86</v>
      </c>
      <c r="K3738" s="127">
        <v>60</v>
      </c>
      <c r="L3738" s="127"/>
      <c r="M3738" s="127">
        <v>69</v>
      </c>
      <c r="N3738" s="34">
        <f t="shared" si="61"/>
        <v>175.26</v>
      </c>
      <c r="O3738" s="34">
        <v>1</v>
      </c>
      <c r="P3738" s="127" t="s">
        <v>101</v>
      </c>
    </row>
    <row r="3739" spans="1:17" x14ac:dyDescent="0.35">
      <c r="A3739" s="49">
        <f t="shared" si="60"/>
        <v>42190</v>
      </c>
      <c r="B3739" s="125">
        <v>2015</v>
      </c>
      <c r="C3739" s="125">
        <v>7</v>
      </c>
      <c r="D3739" s="125">
        <v>5</v>
      </c>
      <c r="E3739" s="127" t="s">
        <v>94</v>
      </c>
      <c r="F3739">
        <v>1</v>
      </c>
      <c r="G3739" s="127"/>
      <c r="H3739" s="127"/>
      <c r="I3739" s="127"/>
      <c r="J3739" s="127" t="s">
        <v>86</v>
      </c>
      <c r="K3739" s="127">
        <v>62</v>
      </c>
      <c r="L3739" s="127"/>
      <c r="M3739" s="127">
        <v>72</v>
      </c>
      <c r="N3739" s="34">
        <f t="shared" si="61"/>
        <v>182.88</v>
      </c>
      <c r="O3739" s="34">
        <v>1</v>
      </c>
      <c r="P3739" s="127" t="s">
        <v>101</v>
      </c>
    </row>
    <row r="3740" spans="1:17" x14ac:dyDescent="0.35">
      <c r="A3740" s="49">
        <f t="shared" si="60"/>
        <v>42190</v>
      </c>
      <c r="B3740" s="125">
        <v>2015</v>
      </c>
      <c r="C3740" s="125">
        <v>7</v>
      </c>
      <c r="D3740" s="125">
        <v>5</v>
      </c>
      <c r="E3740" s="127" t="s">
        <v>94</v>
      </c>
      <c r="F3740">
        <v>1</v>
      </c>
      <c r="G3740" s="127"/>
      <c r="H3740" s="127"/>
      <c r="I3740" s="127"/>
      <c r="J3740" s="127" t="s">
        <v>86</v>
      </c>
      <c r="K3740" s="127">
        <v>68</v>
      </c>
      <c r="L3740" s="127"/>
      <c r="M3740" s="127">
        <v>79</v>
      </c>
      <c r="N3740" s="34">
        <f t="shared" si="61"/>
        <v>200.66</v>
      </c>
      <c r="O3740" s="34">
        <v>1</v>
      </c>
      <c r="P3740" s="127" t="s">
        <v>101</v>
      </c>
    </row>
    <row r="3741" spans="1:17" x14ac:dyDescent="0.35">
      <c r="A3741" s="49">
        <f t="shared" si="60"/>
        <v>42190</v>
      </c>
      <c r="B3741" s="125">
        <v>2015</v>
      </c>
      <c r="C3741" s="125">
        <v>7</v>
      </c>
      <c r="D3741" s="125">
        <v>5</v>
      </c>
      <c r="E3741" s="127" t="s">
        <v>94</v>
      </c>
      <c r="F3741">
        <v>1</v>
      </c>
      <c r="G3741" s="127"/>
      <c r="H3741" s="127"/>
      <c r="I3741" s="127"/>
      <c r="J3741" s="127" t="s">
        <v>86</v>
      </c>
      <c r="K3741" s="127">
        <v>66</v>
      </c>
      <c r="L3741" s="127"/>
      <c r="M3741" s="127">
        <v>74</v>
      </c>
      <c r="N3741" s="34">
        <f t="shared" si="61"/>
        <v>187.96</v>
      </c>
      <c r="O3741" s="34">
        <v>1</v>
      </c>
      <c r="P3741" s="127" t="s">
        <v>101</v>
      </c>
    </row>
    <row r="3742" spans="1:17" x14ac:dyDescent="0.35">
      <c r="A3742" s="49">
        <f t="shared" si="60"/>
        <v>42190</v>
      </c>
      <c r="B3742" s="125">
        <v>2015</v>
      </c>
      <c r="C3742" s="125">
        <v>7</v>
      </c>
      <c r="D3742" s="125">
        <v>5</v>
      </c>
      <c r="E3742" s="127" t="s">
        <v>1263</v>
      </c>
      <c r="F3742">
        <v>1</v>
      </c>
      <c r="G3742" s="127"/>
      <c r="H3742" s="127"/>
      <c r="I3742" s="127"/>
      <c r="J3742" s="127" t="s">
        <v>87</v>
      </c>
      <c r="K3742" s="127">
        <v>69</v>
      </c>
      <c r="L3742" s="127"/>
      <c r="M3742" s="127">
        <v>79</v>
      </c>
      <c r="N3742" s="34">
        <f t="shared" si="61"/>
        <v>200.66</v>
      </c>
      <c r="O3742" s="34">
        <v>1</v>
      </c>
      <c r="P3742" s="127" t="s">
        <v>101</v>
      </c>
    </row>
    <row r="3743" spans="1:17" x14ac:dyDescent="0.35">
      <c r="A3743" s="49">
        <f t="shared" si="60"/>
        <v>42190</v>
      </c>
      <c r="B3743" s="125">
        <v>2015</v>
      </c>
      <c r="C3743" s="125">
        <v>7</v>
      </c>
      <c r="D3743" s="125">
        <v>5</v>
      </c>
      <c r="E3743" s="127" t="s">
        <v>1263</v>
      </c>
      <c r="F3743">
        <v>1</v>
      </c>
      <c r="G3743" s="127"/>
      <c r="H3743" s="127"/>
      <c r="I3743" s="127"/>
      <c r="J3743" s="127" t="s">
        <v>86</v>
      </c>
      <c r="K3743" s="127">
        <v>65</v>
      </c>
      <c r="L3743" s="127"/>
      <c r="M3743" s="127">
        <v>74</v>
      </c>
      <c r="N3743" s="34">
        <f t="shared" si="61"/>
        <v>187.96</v>
      </c>
      <c r="O3743" s="34">
        <v>1</v>
      </c>
      <c r="P3743" s="127" t="s">
        <v>101</v>
      </c>
    </row>
    <row r="3744" spans="1:17" x14ac:dyDescent="0.35">
      <c r="A3744" s="49">
        <f t="shared" si="60"/>
        <v>42190</v>
      </c>
      <c r="B3744" s="125">
        <v>2015</v>
      </c>
      <c r="C3744" s="125">
        <v>7</v>
      </c>
      <c r="D3744" s="125">
        <v>5</v>
      </c>
      <c r="E3744" s="127" t="s">
        <v>1263</v>
      </c>
      <c r="F3744">
        <v>1</v>
      </c>
      <c r="G3744" s="127"/>
      <c r="H3744" s="127"/>
      <c r="I3744" s="127"/>
      <c r="J3744" s="127" t="s">
        <v>86</v>
      </c>
      <c r="K3744" s="127">
        <v>60</v>
      </c>
      <c r="L3744" s="127"/>
      <c r="M3744" s="127">
        <v>70</v>
      </c>
      <c r="N3744" s="34">
        <f t="shared" si="61"/>
        <v>177.8</v>
      </c>
      <c r="O3744" s="34">
        <v>1</v>
      </c>
      <c r="P3744" s="127" t="s">
        <v>101</v>
      </c>
    </row>
    <row r="3745" spans="1:17" x14ac:dyDescent="0.35">
      <c r="A3745" s="49">
        <f t="shared" si="60"/>
        <v>42190</v>
      </c>
      <c r="B3745" s="125">
        <v>2015</v>
      </c>
      <c r="C3745" s="125">
        <v>7</v>
      </c>
      <c r="D3745" s="125">
        <v>5</v>
      </c>
      <c r="E3745" s="127" t="s">
        <v>1167</v>
      </c>
      <c r="F3745">
        <v>1</v>
      </c>
      <c r="G3745" s="127"/>
      <c r="H3745" s="127"/>
      <c r="I3745" s="127"/>
      <c r="J3745" s="127" t="s">
        <v>87</v>
      </c>
      <c r="K3745" s="127">
        <v>79</v>
      </c>
      <c r="L3745" s="127"/>
      <c r="M3745" s="127">
        <v>89</v>
      </c>
      <c r="N3745" s="34">
        <f t="shared" si="61"/>
        <v>226.06</v>
      </c>
      <c r="O3745" s="34">
        <v>1</v>
      </c>
      <c r="P3745" s="127" t="s">
        <v>101</v>
      </c>
    </row>
    <row r="3746" spans="1:17" x14ac:dyDescent="0.35">
      <c r="A3746" s="49">
        <f t="shared" si="60"/>
        <v>42190</v>
      </c>
      <c r="B3746" s="125">
        <v>2015</v>
      </c>
      <c r="C3746" s="125">
        <v>7</v>
      </c>
      <c r="D3746" s="125">
        <v>5</v>
      </c>
      <c r="E3746" s="127" t="s">
        <v>1335</v>
      </c>
      <c r="F3746">
        <v>1</v>
      </c>
      <c r="G3746" s="127"/>
      <c r="H3746" s="127"/>
      <c r="I3746"/>
      <c r="J3746" s="127" t="s">
        <v>87</v>
      </c>
      <c r="K3746" s="127">
        <v>68</v>
      </c>
      <c r="L3746" s="127"/>
      <c r="M3746" s="127">
        <v>77</v>
      </c>
      <c r="N3746" s="34">
        <f t="shared" si="61"/>
        <v>195.58</v>
      </c>
      <c r="O3746" s="34">
        <v>1</v>
      </c>
      <c r="P3746" s="127" t="s">
        <v>101</v>
      </c>
    </row>
    <row r="3747" spans="1:17" x14ac:dyDescent="0.35">
      <c r="A3747" s="49">
        <f t="shared" si="60"/>
        <v>42190</v>
      </c>
      <c r="B3747" s="125">
        <v>2015</v>
      </c>
      <c r="C3747" s="125">
        <v>7</v>
      </c>
      <c r="D3747" s="125">
        <v>5</v>
      </c>
      <c r="E3747" t="s">
        <v>117</v>
      </c>
      <c r="F3747">
        <v>1</v>
      </c>
      <c r="G3747"/>
      <c r="H3747"/>
      <c r="I3747"/>
      <c r="J3747" s="127" t="s">
        <v>86</v>
      </c>
      <c r="K3747" s="127">
        <v>65</v>
      </c>
      <c r="L3747" s="127"/>
      <c r="M3747" s="127">
        <v>74</v>
      </c>
      <c r="N3747" s="34">
        <f t="shared" si="61"/>
        <v>187.96</v>
      </c>
      <c r="O3747" s="34">
        <v>1</v>
      </c>
      <c r="P3747" s="127" t="s">
        <v>101</v>
      </c>
    </row>
    <row r="3748" spans="1:17" x14ac:dyDescent="0.35">
      <c r="A3748" s="49">
        <f t="shared" si="60"/>
        <v>42191</v>
      </c>
      <c r="B3748" s="125">
        <v>2015</v>
      </c>
      <c r="C3748" s="125">
        <v>7</v>
      </c>
      <c r="D3748" s="125">
        <v>6</v>
      </c>
      <c r="E3748" s="127" t="s">
        <v>123</v>
      </c>
      <c r="F3748">
        <v>1</v>
      </c>
      <c r="G3748" s="127"/>
      <c r="H3748">
        <v>761</v>
      </c>
      <c r="I3748">
        <v>186531</v>
      </c>
      <c r="J3748" s="127" t="s">
        <v>86</v>
      </c>
      <c r="K3748" s="127">
        <v>59</v>
      </c>
      <c r="L3748" s="127"/>
      <c r="M3748" s="127">
        <v>67</v>
      </c>
      <c r="N3748" s="34">
        <f t="shared" si="61"/>
        <v>170.18</v>
      </c>
      <c r="O3748" s="34">
        <v>1</v>
      </c>
      <c r="P3748" s="34" t="s">
        <v>100</v>
      </c>
      <c r="Q3748" s="34" t="s">
        <v>1336</v>
      </c>
    </row>
    <row r="3749" spans="1:17" x14ac:dyDescent="0.35">
      <c r="A3749" s="49">
        <f t="shared" si="60"/>
        <v>42191</v>
      </c>
      <c r="B3749" s="125">
        <v>2015</v>
      </c>
      <c r="C3749" s="125">
        <v>7</v>
      </c>
      <c r="D3749" s="125">
        <v>6</v>
      </c>
      <c r="E3749" s="127" t="s">
        <v>932</v>
      </c>
      <c r="F3749">
        <v>1</v>
      </c>
      <c r="G3749" s="128"/>
      <c r="H3749" s="34">
        <v>756</v>
      </c>
      <c r="I3749" s="34">
        <v>186535</v>
      </c>
      <c r="J3749" s="128" t="s">
        <v>87</v>
      </c>
      <c r="K3749" s="128">
        <v>79</v>
      </c>
      <c r="L3749" s="128"/>
      <c r="M3749" s="128">
        <v>84</v>
      </c>
      <c r="N3749" s="34">
        <f t="shared" si="61"/>
        <v>213.36</v>
      </c>
      <c r="O3749" s="34">
        <v>1</v>
      </c>
      <c r="P3749" t="s">
        <v>100</v>
      </c>
      <c r="Q3749" s="34" t="s">
        <v>1336</v>
      </c>
    </row>
    <row r="3750" spans="1:17" x14ac:dyDescent="0.35">
      <c r="A3750" s="49">
        <f t="shared" si="60"/>
        <v>42191</v>
      </c>
      <c r="B3750" s="125">
        <v>2015</v>
      </c>
      <c r="C3750" s="125">
        <v>7</v>
      </c>
      <c r="D3750" s="125">
        <v>6</v>
      </c>
      <c r="E3750" s="127" t="s">
        <v>1171</v>
      </c>
      <c r="F3750">
        <v>1</v>
      </c>
      <c r="G3750" s="127"/>
      <c r="H3750" s="127"/>
      <c r="I3750"/>
      <c r="J3750" s="127" t="s">
        <v>86</v>
      </c>
      <c r="K3750" s="127">
        <v>65</v>
      </c>
      <c r="L3750" s="127"/>
      <c r="M3750" s="127">
        <v>74</v>
      </c>
      <c r="N3750" s="34">
        <f t="shared" si="61"/>
        <v>187.96</v>
      </c>
      <c r="O3750" s="34">
        <v>1</v>
      </c>
      <c r="P3750" s="127" t="s">
        <v>101</v>
      </c>
    </row>
    <row r="3751" spans="1:17" x14ac:dyDescent="0.35">
      <c r="A3751" s="49">
        <f t="shared" si="60"/>
        <v>42191</v>
      </c>
      <c r="B3751" s="125">
        <v>2015</v>
      </c>
      <c r="C3751" s="125">
        <v>7</v>
      </c>
      <c r="D3751" s="125">
        <v>6</v>
      </c>
      <c r="E3751" s="127" t="s">
        <v>1171</v>
      </c>
      <c r="F3751">
        <v>1</v>
      </c>
      <c r="G3751" s="127"/>
      <c r="H3751" s="127"/>
      <c r="I3751"/>
      <c r="J3751" s="127" t="s">
        <v>86</v>
      </c>
      <c r="K3751" s="127">
        <v>64</v>
      </c>
      <c r="L3751" s="127"/>
      <c r="M3751" s="127">
        <v>72</v>
      </c>
      <c r="N3751" s="34">
        <f t="shared" si="61"/>
        <v>182.88</v>
      </c>
      <c r="O3751" s="34">
        <v>1</v>
      </c>
      <c r="P3751" s="127" t="s">
        <v>101</v>
      </c>
    </row>
    <row r="3752" spans="1:17" x14ac:dyDescent="0.35">
      <c r="A3752" s="49">
        <f t="shared" si="60"/>
        <v>42191</v>
      </c>
      <c r="B3752" s="125">
        <v>2015</v>
      </c>
      <c r="C3752" s="125">
        <v>7</v>
      </c>
      <c r="D3752" s="125">
        <v>6</v>
      </c>
      <c r="E3752" s="127" t="s">
        <v>94</v>
      </c>
      <c r="F3752">
        <v>1</v>
      </c>
      <c r="G3752" s="127"/>
      <c r="H3752" s="127"/>
      <c r="I3752"/>
      <c r="J3752" s="127" t="s">
        <v>86</v>
      </c>
      <c r="K3752" s="127">
        <v>61</v>
      </c>
      <c r="L3752" s="127"/>
      <c r="M3752" s="127">
        <v>68</v>
      </c>
      <c r="N3752" s="34">
        <f t="shared" si="61"/>
        <v>172.72</v>
      </c>
      <c r="O3752" s="34">
        <v>1</v>
      </c>
      <c r="P3752" s="127" t="s">
        <v>101</v>
      </c>
    </row>
    <row r="3753" spans="1:17" x14ac:dyDescent="0.35">
      <c r="A3753" s="49">
        <f t="shared" si="60"/>
        <v>42191</v>
      </c>
      <c r="B3753" s="125">
        <v>2015</v>
      </c>
      <c r="C3753" s="125">
        <v>7</v>
      </c>
      <c r="D3753" s="125">
        <v>6</v>
      </c>
      <c r="E3753" s="127" t="s">
        <v>94</v>
      </c>
      <c r="F3753">
        <v>1</v>
      </c>
      <c r="G3753" s="127"/>
      <c r="H3753" s="127"/>
      <c r="I3753"/>
      <c r="J3753" s="127" t="s">
        <v>86</v>
      </c>
      <c r="K3753" s="127">
        <v>67</v>
      </c>
      <c r="L3753" s="127"/>
      <c r="M3753" s="127">
        <v>76</v>
      </c>
      <c r="N3753" s="34">
        <f t="shared" si="61"/>
        <v>193.04</v>
      </c>
      <c r="O3753" s="34">
        <v>1</v>
      </c>
      <c r="P3753" s="127" t="s">
        <v>101</v>
      </c>
    </row>
    <row r="3754" spans="1:17" x14ac:dyDescent="0.35">
      <c r="A3754" s="49">
        <f t="shared" si="60"/>
        <v>42191</v>
      </c>
      <c r="B3754" s="125">
        <v>2015</v>
      </c>
      <c r="C3754" s="125">
        <v>7</v>
      </c>
      <c r="D3754" s="125">
        <v>6</v>
      </c>
      <c r="E3754" s="127" t="s">
        <v>932</v>
      </c>
      <c r="F3754">
        <v>1</v>
      </c>
      <c r="G3754" s="127"/>
      <c r="H3754" s="127"/>
      <c r="I3754" s="127"/>
      <c r="J3754" s="127" t="s">
        <v>86</v>
      </c>
      <c r="K3754" s="127">
        <v>69</v>
      </c>
      <c r="L3754" s="127"/>
      <c r="M3754" s="127">
        <v>78</v>
      </c>
      <c r="N3754" s="34">
        <f t="shared" si="61"/>
        <v>198.12</v>
      </c>
      <c r="O3754" s="34">
        <v>1</v>
      </c>
      <c r="P3754" s="127" t="s">
        <v>101</v>
      </c>
    </row>
    <row r="3755" spans="1:17" x14ac:dyDescent="0.35">
      <c r="A3755" s="49">
        <f t="shared" si="60"/>
        <v>42191</v>
      </c>
      <c r="B3755" s="125">
        <v>2015</v>
      </c>
      <c r="C3755" s="125">
        <v>7</v>
      </c>
      <c r="D3755" s="125">
        <v>6</v>
      </c>
      <c r="E3755" s="127" t="s">
        <v>1167</v>
      </c>
      <c r="F3755">
        <v>1</v>
      </c>
      <c r="G3755" s="127"/>
      <c r="H3755" s="127"/>
      <c r="I3755" s="127"/>
      <c r="J3755" s="127" t="s">
        <v>87</v>
      </c>
      <c r="K3755" s="127">
        <v>76</v>
      </c>
      <c r="L3755" s="127"/>
      <c r="M3755" s="127">
        <v>85</v>
      </c>
      <c r="N3755" s="34">
        <f t="shared" si="61"/>
        <v>215.9</v>
      </c>
      <c r="O3755" s="34">
        <v>1</v>
      </c>
      <c r="P3755" s="127" t="s">
        <v>101</v>
      </c>
    </row>
    <row r="3756" spans="1:17" x14ac:dyDescent="0.35">
      <c r="A3756" s="49">
        <f t="shared" si="60"/>
        <v>42191</v>
      </c>
      <c r="B3756" s="125">
        <v>2015</v>
      </c>
      <c r="C3756" s="125">
        <v>7</v>
      </c>
      <c r="D3756" s="125">
        <v>6</v>
      </c>
      <c r="E3756" s="127" t="s">
        <v>1263</v>
      </c>
      <c r="F3756">
        <v>1</v>
      </c>
      <c r="G3756" s="127"/>
      <c r="H3756" s="127"/>
      <c r="I3756" s="127"/>
      <c r="J3756" s="127" t="s">
        <v>87</v>
      </c>
      <c r="K3756" s="127">
        <v>70</v>
      </c>
      <c r="L3756" s="127"/>
      <c r="M3756" s="127">
        <v>78</v>
      </c>
      <c r="N3756" s="34">
        <f t="shared" si="61"/>
        <v>198.12</v>
      </c>
      <c r="O3756" s="34">
        <v>1</v>
      </c>
      <c r="P3756" s="127" t="s">
        <v>101</v>
      </c>
    </row>
    <row r="3757" spans="1:17" x14ac:dyDescent="0.35">
      <c r="A3757" s="49">
        <f t="shared" si="60"/>
        <v>42191</v>
      </c>
      <c r="B3757" s="125">
        <v>2015</v>
      </c>
      <c r="C3757" s="125">
        <v>7</v>
      </c>
      <c r="D3757" s="125">
        <v>6</v>
      </c>
      <c r="E3757" s="127" t="s">
        <v>1263</v>
      </c>
      <c r="F3757">
        <v>1</v>
      </c>
      <c r="G3757" s="127"/>
      <c r="H3757" s="127"/>
      <c r="I3757" s="127"/>
      <c r="J3757" s="127" t="s">
        <v>86</v>
      </c>
      <c r="K3757" s="127">
        <v>65</v>
      </c>
      <c r="L3757" s="127"/>
      <c r="M3757" s="127">
        <v>74</v>
      </c>
      <c r="N3757" s="34">
        <f t="shared" si="61"/>
        <v>187.96</v>
      </c>
      <c r="O3757" s="34">
        <v>1</v>
      </c>
      <c r="P3757" s="127" t="s">
        <v>101</v>
      </c>
    </row>
    <row r="3758" spans="1:17" x14ac:dyDescent="0.35">
      <c r="A3758" s="49">
        <f t="shared" si="60"/>
        <v>42191</v>
      </c>
      <c r="B3758" s="125">
        <v>2015</v>
      </c>
      <c r="C3758" s="125">
        <v>7</v>
      </c>
      <c r="D3758" s="125">
        <v>6</v>
      </c>
      <c r="E3758" s="127" t="s">
        <v>1263</v>
      </c>
      <c r="F3758">
        <v>1</v>
      </c>
      <c r="G3758" s="127"/>
      <c r="H3758" s="127"/>
      <c r="I3758" s="127"/>
      <c r="J3758" s="127" t="s">
        <v>87</v>
      </c>
      <c r="K3758" s="127">
        <v>85</v>
      </c>
      <c r="L3758" s="127"/>
      <c r="M3758" s="127">
        <v>95</v>
      </c>
      <c r="N3758" s="34">
        <f t="shared" si="61"/>
        <v>241.3</v>
      </c>
      <c r="O3758" s="34">
        <v>1</v>
      </c>
      <c r="P3758" s="127" t="s">
        <v>101</v>
      </c>
    </row>
    <row r="3759" spans="1:17" x14ac:dyDescent="0.35">
      <c r="A3759" s="49">
        <f t="shared" si="60"/>
        <v>42191</v>
      </c>
      <c r="B3759" s="125">
        <v>2015</v>
      </c>
      <c r="C3759" s="125">
        <v>7</v>
      </c>
      <c r="D3759" s="125">
        <v>6</v>
      </c>
      <c r="E3759" s="127" t="s">
        <v>1263</v>
      </c>
      <c r="F3759">
        <v>1</v>
      </c>
      <c r="G3759" s="127"/>
      <c r="H3759" s="127"/>
      <c r="I3759" s="127"/>
      <c r="J3759" s="127" t="s">
        <v>87</v>
      </c>
      <c r="K3759" s="127">
        <v>82</v>
      </c>
      <c r="L3759" s="127"/>
      <c r="M3759" s="127">
        <v>92</v>
      </c>
      <c r="N3759" s="34">
        <f t="shared" si="61"/>
        <v>233.68</v>
      </c>
      <c r="O3759" s="34">
        <v>1</v>
      </c>
      <c r="P3759" s="127" t="s">
        <v>101</v>
      </c>
    </row>
    <row r="3760" spans="1:17" x14ac:dyDescent="0.35">
      <c r="A3760" s="49">
        <f t="shared" si="60"/>
        <v>42192</v>
      </c>
      <c r="B3760" s="125">
        <v>2015</v>
      </c>
      <c r="C3760" s="125">
        <v>7</v>
      </c>
      <c r="D3760" s="125">
        <v>7</v>
      </c>
      <c r="E3760" s="127" t="s">
        <v>94</v>
      </c>
      <c r="F3760">
        <v>1</v>
      </c>
      <c r="G3760" s="127"/>
      <c r="H3760" s="127">
        <v>767</v>
      </c>
      <c r="I3760">
        <v>186523</v>
      </c>
      <c r="J3760" s="127" t="s">
        <v>86</v>
      </c>
      <c r="K3760" s="127">
        <v>57</v>
      </c>
      <c r="L3760" s="127"/>
      <c r="M3760" s="127">
        <v>63</v>
      </c>
      <c r="N3760" s="34">
        <f t="shared" si="61"/>
        <v>160.02000000000001</v>
      </c>
      <c r="O3760" s="34">
        <v>0</v>
      </c>
      <c r="P3760" t="s">
        <v>102</v>
      </c>
    </row>
    <row r="3761" spans="1:17" x14ac:dyDescent="0.35">
      <c r="A3761" s="49">
        <f t="shared" si="60"/>
        <v>42192</v>
      </c>
      <c r="B3761" s="125">
        <v>2015</v>
      </c>
      <c r="C3761" s="125">
        <v>7</v>
      </c>
      <c r="D3761" s="125">
        <v>7</v>
      </c>
      <c r="E3761" s="127" t="s">
        <v>123</v>
      </c>
      <c r="F3761">
        <v>1</v>
      </c>
      <c r="G3761" s="127"/>
      <c r="H3761" s="127">
        <v>768</v>
      </c>
      <c r="I3761">
        <v>186524</v>
      </c>
      <c r="J3761" s="127" t="s">
        <v>87</v>
      </c>
      <c r="K3761" s="127">
        <v>73</v>
      </c>
      <c r="L3761" s="127"/>
      <c r="M3761" s="127">
        <v>82</v>
      </c>
      <c r="N3761" s="34">
        <f t="shared" si="61"/>
        <v>208.28</v>
      </c>
      <c r="O3761" s="34">
        <v>0</v>
      </c>
      <c r="P3761" t="s">
        <v>102</v>
      </c>
      <c r="Q3761" t="s">
        <v>562</v>
      </c>
    </row>
    <row r="3762" spans="1:17" x14ac:dyDescent="0.35">
      <c r="A3762" s="49">
        <f t="shared" si="60"/>
        <v>42192</v>
      </c>
      <c r="B3762" s="125">
        <v>2015</v>
      </c>
      <c r="C3762" s="125">
        <v>7</v>
      </c>
      <c r="D3762" s="125">
        <v>7</v>
      </c>
      <c r="E3762" s="127" t="s">
        <v>1171</v>
      </c>
      <c r="F3762">
        <v>1</v>
      </c>
      <c r="G3762" s="127"/>
      <c r="H3762" s="127">
        <v>769</v>
      </c>
      <c r="I3762">
        <v>186525</v>
      </c>
      <c r="J3762" s="127" t="s">
        <v>87</v>
      </c>
      <c r="K3762" s="127">
        <v>74</v>
      </c>
      <c r="L3762" s="127"/>
      <c r="M3762" s="127">
        <v>86</v>
      </c>
      <c r="N3762" s="34">
        <f t="shared" si="61"/>
        <v>218.44</v>
      </c>
      <c r="O3762" s="34">
        <v>0</v>
      </c>
      <c r="P3762" t="s">
        <v>102</v>
      </c>
      <c r="Q3762" t="s">
        <v>562</v>
      </c>
    </row>
    <row r="3763" spans="1:17" x14ac:dyDescent="0.35">
      <c r="A3763" s="49">
        <f t="shared" si="60"/>
        <v>42192</v>
      </c>
      <c r="B3763" s="125">
        <v>2015</v>
      </c>
      <c r="C3763" s="125">
        <v>7</v>
      </c>
      <c r="D3763" s="125">
        <v>7</v>
      </c>
      <c r="E3763" s="127" t="s">
        <v>1263</v>
      </c>
      <c r="F3763">
        <v>1</v>
      </c>
      <c r="G3763" s="127"/>
      <c r="H3763" s="127"/>
      <c r="I3763" s="127"/>
      <c r="J3763" s="127" t="s">
        <v>86</v>
      </c>
      <c r="K3763" s="127">
        <v>67</v>
      </c>
      <c r="L3763" s="127"/>
      <c r="M3763" s="127">
        <v>76</v>
      </c>
      <c r="N3763" s="34">
        <f t="shared" si="61"/>
        <v>193.04</v>
      </c>
      <c r="O3763" s="34">
        <v>1</v>
      </c>
      <c r="P3763" s="127" t="s">
        <v>101</v>
      </c>
    </row>
    <row r="3764" spans="1:17" x14ac:dyDescent="0.35">
      <c r="A3764" s="49">
        <f t="shared" si="60"/>
        <v>42192</v>
      </c>
      <c r="B3764" s="125">
        <v>2015</v>
      </c>
      <c r="C3764" s="125">
        <v>7</v>
      </c>
      <c r="D3764" s="125">
        <v>7</v>
      </c>
      <c r="E3764" s="127" t="s">
        <v>1263</v>
      </c>
      <c r="F3764">
        <v>1</v>
      </c>
      <c r="G3764" s="127"/>
      <c r="H3764" s="127"/>
      <c r="I3764" s="127"/>
      <c r="J3764" s="127" t="s">
        <v>86</v>
      </c>
      <c r="K3764" s="127">
        <v>64</v>
      </c>
      <c r="L3764" s="127"/>
      <c r="M3764" s="127">
        <v>72</v>
      </c>
      <c r="N3764" s="34">
        <f t="shared" si="61"/>
        <v>182.88</v>
      </c>
      <c r="O3764" s="34">
        <v>1</v>
      </c>
      <c r="P3764" s="127" t="s">
        <v>101</v>
      </c>
    </row>
    <row r="3765" spans="1:17" x14ac:dyDescent="0.35">
      <c r="A3765" s="49">
        <f t="shared" si="60"/>
        <v>42192</v>
      </c>
      <c r="B3765" s="125">
        <v>2015</v>
      </c>
      <c r="C3765" s="125">
        <v>7</v>
      </c>
      <c r="D3765" s="125">
        <v>7</v>
      </c>
      <c r="E3765" s="127" t="s">
        <v>1263</v>
      </c>
      <c r="F3765">
        <v>1</v>
      </c>
      <c r="G3765" s="127"/>
      <c r="H3765" s="127"/>
      <c r="I3765" s="127"/>
      <c r="J3765" s="127" t="s">
        <v>87</v>
      </c>
      <c r="K3765" s="127">
        <v>68</v>
      </c>
      <c r="L3765" s="127"/>
      <c r="M3765" s="127">
        <v>77</v>
      </c>
      <c r="N3765" s="34">
        <f t="shared" si="61"/>
        <v>195.58</v>
      </c>
      <c r="O3765" s="34">
        <v>1</v>
      </c>
      <c r="P3765" s="127" t="s">
        <v>101</v>
      </c>
    </row>
    <row r="3766" spans="1:17" x14ac:dyDescent="0.35">
      <c r="A3766" s="49">
        <f t="shared" si="60"/>
        <v>42192</v>
      </c>
      <c r="B3766" s="125">
        <v>2015</v>
      </c>
      <c r="C3766" s="125">
        <v>7</v>
      </c>
      <c r="D3766" s="125">
        <v>7</v>
      </c>
      <c r="E3766" s="127" t="s">
        <v>123</v>
      </c>
      <c r="F3766">
        <v>1</v>
      </c>
      <c r="G3766" s="127"/>
      <c r="H3766" s="127"/>
      <c r="I3766"/>
      <c r="J3766" s="127" t="s">
        <v>87</v>
      </c>
      <c r="K3766" s="127">
        <v>61</v>
      </c>
      <c r="L3766" s="127"/>
      <c r="M3766" s="127">
        <v>69</v>
      </c>
      <c r="N3766" s="34">
        <f t="shared" si="61"/>
        <v>175.26</v>
      </c>
      <c r="O3766" s="34">
        <v>1</v>
      </c>
      <c r="P3766" s="127" t="s">
        <v>101</v>
      </c>
    </row>
    <row r="3767" spans="1:17" x14ac:dyDescent="0.35">
      <c r="A3767" s="49">
        <f t="shared" si="60"/>
        <v>42192</v>
      </c>
      <c r="B3767" s="125">
        <v>2015</v>
      </c>
      <c r="C3767" s="125">
        <v>7</v>
      </c>
      <c r="D3767" s="125">
        <v>7</v>
      </c>
      <c r="E3767" s="127" t="s">
        <v>123</v>
      </c>
      <c r="F3767">
        <v>1</v>
      </c>
      <c r="G3767" s="127"/>
      <c r="H3767" s="127"/>
      <c r="I3767"/>
      <c r="J3767" s="127" t="s">
        <v>86</v>
      </c>
      <c r="K3767" s="127">
        <v>72</v>
      </c>
      <c r="L3767" s="127"/>
      <c r="M3767" s="127">
        <v>81</v>
      </c>
      <c r="N3767" s="34">
        <f t="shared" si="61"/>
        <v>205.74</v>
      </c>
      <c r="O3767" s="34">
        <v>1</v>
      </c>
      <c r="P3767" s="127" t="s">
        <v>101</v>
      </c>
    </row>
    <row r="3768" spans="1:17" x14ac:dyDescent="0.35">
      <c r="A3768" s="49">
        <f t="shared" si="60"/>
        <v>42192</v>
      </c>
      <c r="B3768" s="125">
        <v>2015</v>
      </c>
      <c r="C3768" s="125">
        <v>7</v>
      </c>
      <c r="D3768" s="125">
        <v>7</v>
      </c>
      <c r="E3768" s="127" t="s">
        <v>932</v>
      </c>
      <c r="F3768">
        <v>1</v>
      </c>
      <c r="G3768" s="127"/>
      <c r="H3768" s="127"/>
      <c r="I3768" s="127"/>
      <c r="J3768" s="127" t="s">
        <v>87</v>
      </c>
      <c r="K3768" s="127">
        <v>72</v>
      </c>
      <c r="L3768" s="127"/>
      <c r="M3768" s="127">
        <v>81</v>
      </c>
      <c r="N3768" s="34">
        <f t="shared" si="61"/>
        <v>205.74</v>
      </c>
      <c r="O3768" s="34">
        <v>1</v>
      </c>
      <c r="P3768" s="127" t="s">
        <v>101</v>
      </c>
    </row>
    <row r="3769" spans="1:17" x14ac:dyDescent="0.35">
      <c r="A3769" s="49">
        <f t="shared" si="60"/>
        <v>42192</v>
      </c>
      <c r="B3769" s="125">
        <v>2015</v>
      </c>
      <c r="C3769" s="125">
        <v>7</v>
      </c>
      <c r="D3769" s="125">
        <v>7</v>
      </c>
      <c r="E3769" s="127" t="s">
        <v>932</v>
      </c>
      <c r="F3769">
        <v>1</v>
      </c>
      <c r="G3769" s="127"/>
      <c r="H3769" s="127"/>
      <c r="I3769" s="127"/>
      <c r="J3769" s="127" t="s">
        <v>87</v>
      </c>
      <c r="K3769" s="127">
        <v>73</v>
      </c>
      <c r="L3769" s="127"/>
      <c r="M3769" s="127">
        <v>83</v>
      </c>
      <c r="N3769" s="34">
        <f t="shared" si="61"/>
        <v>210.82</v>
      </c>
      <c r="O3769" s="34">
        <v>1</v>
      </c>
      <c r="P3769" s="127" t="s">
        <v>101</v>
      </c>
    </row>
    <row r="3770" spans="1:17" x14ac:dyDescent="0.35">
      <c r="A3770" s="49">
        <f t="shared" si="60"/>
        <v>42192</v>
      </c>
      <c r="B3770" s="125">
        <v>2015</v>
      </c>
      <c r="C3770" s="125">
        <v>7</v>
      </c>
      <c r="D3770" s="125">
        <v>7</v>
      </c>
      <c r="E3770" s="127" t="s">
        <v>932</v>
      </c>
      <c r="F3770">
        <v>1</v>
      </c>
      <c r="G3770" s="127"/>
      <c r="H3770" s="127"/>
      <c r="I3770" s="127"/>
      <c r="J3770" s="127" t="s">
        <v>86</v>
      </c>
      <c r="K3770" s="127">
        <v>63</v>
      </c>
      <c r="L3770" s="127"/>
      <c r="M3770" s="127">
        <v>70</v>
      </c>
      <c r="N3770" s="34">
        <f t="shared" si="61"/>
        <v>177.8</v>
      </c>
      <c r="O3770" s="34">
        <v>1</v>
      </c>
      <c r="P3770" s="127" t="s">
        <v>101</v>
      </c>
    </row>
    <row r="3771" spans="1:17" x14ac:dyDescent="0.35">
      <c r="A3771" s="49">
        <f t="shared" si="60"/>
        <v>42192</v>
      </c>
      <c r="B3771" s="125">
        <v>2015</v>
      </c>
      <c r="C3771" s="125">
        <v>7</v>
      </c>
      <c r="D3771" s="125">
        <v>7</v>
      </c>
      <c r="E3771" s="127" t="s">
        <v>117</v>
      </c>
      <c r="F3771">
        <v>1</v>
      </c>
      <c r="G3771" s="127"/>
      <c r="H3771" s="127"/>
      <c r="I3771" s="127"/>
      <c r="J3771" s="127" t="s">
        <v>86</v>
      </c>
      <c r="K3771" s="127">
        <v>65</v>
      </c>
      <c r="L3771" s="127"/>
      <c r="M3771" s="127">
        <v>75</v>
      </c>
      <c r="N3771" s="34">
        <f t="shared" si="61"/>
        <v>190.5</v>
      </c>
      <c r="O3771" s="34">
        <v>1</v>
      </c>
      <c r="P3771" s="127" t="s">
        <v>101</v>
      </c>
    </row>
    <row r="3772" spans="1:17" x14ac:dyDescent="0.35">
      <c r="A3772" s="49">
        <f t="shared" si="60"/>
        <v>42192</v>
      </c>
      <c r="B3772" s="125">
        <v>2015</v>
      </c>
      <c r="C3772" s="125">
        <v>7</v>
      </c>
      <c r="D3772" s="125">
        <v>7</v>
      </c>
      <c r="E3772" s="127" t="s">
        <v>117</v>
      </c>
      <c r="F3772">
        <v>1</v>
      </c>
      <c r="G3772" s="127"/>
      <c r="H3772" s="127"/>
      <c r="I3772" s="127"/>
      <c r="J3772" s="127" t="s">
        <v>87</v>
      </c>
      <c r="K3772" s="127">
        <v>72</v>
      </c>
      <c r="L3772" s="127"/>
      <c r="M3772" s="127">
        <v>81</v>
      </c>
      <c r="N3772" s="34">
        <f t="shared" si="61"/>
        <v>205.74</v>
      </c>
      <c r="O3772" s="34">
        <v>1</v>
      </c>
      <c r="P3772" s="127" t="s">
        <v>101</v>
      </c>
    </row>
    <row r="3773" spans="1:17" x14ac:dyDescent="0.35">
      <c r="A3773" s="49">
        <f t="shared" si="60"/>
        <v>42193</v>
      </c>
      <c r="B3773" s="125">
        <v>2015</v>
      </c>
      <c r="C3773" s="125">
        <v>7</v>
      </c>
      <c r="D3773" s="125">
        <v>8</v>
      </c>
      <c r="E3773" s="127" t="s">
        <v>1263</v>
      </c>
      <c r="F3773">
        <v>1</v>
      </c>
      <c r="G3773" s="127"/>
      <c r="H3773" s="127"/>
      <c r="I3773" s="127"/>
      <c r="J3773" s="127" t="s">
        <v>86</v>
      </c>
      <c r="K3773" s="127">
        <v>63</v>
      </c>
      <c r="L3773" s="127"/>
      <c r="M3773" s="127">
        <v>71</v>
      </c>
      <c r="N3773" s="34">
        <f t="shared" si="61"/>
        <v>180.34</v>
      </c>
      <c r="O3773" s="34">
        <v>1</v>
      </c>
      <c r="P3773" s="127" t="s">
        <v>101</v>
      </c>
    </row>
    <row r="3774" spans="1:17" x14ac:dyDescent="0.35">
      <c r="A3774" s="49">
        <f t="shared" si="60"/>
        <v>42193</v>
      </c>
      <c r="B3774" s="125">
        <v>2015</v>
      </c>
      <c r="C3774" s="125">
        <v>7</v>
      </c>
      <c r="D3774" s="125">
        <v>8</v>
      </c>
      <c r="E3774" s="127" t="s">
        <v>1263</v>
      </c>
      <c r="F3774">
        <v>1</v>
      </c>
      <c r="G3774" s="127"/>
      <c r="H3774" s="127"/>
      <c r="I3774" s="127"/>
      <c r="J3774" s="127" t="s">
        <v>87</v>
      </c>
      <c r="K3774" s="127">
        <v>74</v>
      </c>
      <c r="L3774" s="127"/>
      <c r="M3774" s="127">
        <v>83</v>
      </c>
      <c r="N3774" s="34">
        <f t="shared" si="61"/>
        <v>210.82</v>
      </c>
      <c r="O3774" s="34">
        <v>1</v>
      </c>
      <c r="P3774" s="127" t="s">
        <v>101</v>
      </c>
    </row>
    <row r="3775" spans="1:17" x14ac:dyDescent="0.35">
      <c r="A3775" s="49">
        <f t="shared" si="60"/>
        <v>42193</v>
      </c>
      <c r="B3775" s="125">
        <v>2015</v>
      </c>
      <c r="C3775" s="125">
        <v>7</v>
      </c>
      <c r="D3775" s="125">
        <v>8</v>
      </c>
      <c r="E3775" s="127" t="s">
        <v>1263</v>
      </c>
      <c r="F3775">
        <v>1</v>
      </c>
      <c r="G3775" s="127"/>
      <c r="H3775" s="127"/>
      <c r="I3775" s="127"/>
      <c r="J3775" s="127" t="s">
        <v>87</v>
      </c>
      <c r="K3775" s="127">
        <v>71</v>
      </c>
      <c r="L3775" s="127"/>
      <c r="M3775" s="127">
        <v>80</v>
      </c>
      <c r="N3775" s="34">
        <f t="shared" si="61"/>
        <v>203.2</v>
      </c>
      <c r="O3775" s="34">
        <v>1</v>
      </c>
      <c r="P3775" s="127" t="s">
        <v>101</v>
      </c>
    </row>
    <row r="3776" spans="1:17" x14ac:dyDescent="0.35">
      <c r="A3776" s="49">
        <f t="shared" si="60"/>
        <v>42193</v>
      </c>
      <c r="B3776" s="125">
        <v>2015</v>
      </c>
      <c r="C3776" s="125">
        <v>7</v>
      </c>
      <c r="D3776" s="125">
        <v>8</v>
      </c>
      <c r="E3776" s="127" t="s">
        <v>94</v>
      </c>
      <c r="F3776">
        <v>1</v>
      </c>
      <c r="G3776" s="127"/>
      <c r="H3776" s="127"/>
      <c r="I3776" s="127"/>
      <c r="J3776" s="127" t="s">
        <v>86</v>
      </c>
      <c r="K3776" s="127">
        <v>68</v>
      </c>
      <c r="L3776" s="127"/>
      <c r="M3776" s="127">
        <v>77</v>
      </c>
      <c r="N3776" s="34">
        <f t="shared" si="61"/>
        <v>195.58</v>
      </c>
      <c r="O3776" s="34">
        <v>1</v>
      </c>
      <c r="P3776" s="127" t="s">
        <v>101</v>
      </c>
    </row>
    <row r="3777" spans="1:17" x14ac:dyDescent="0.35">
      <c r="A3777" s="49">
        <f t="shared" si="60"/>
        <v>42193</v>
      </c>
      <c r="B3777" s="125">
        <v>2015</v>
      </c>
      <c r="C3777" s="125">
        <v>7</v>
      </c>
      <c r="D3777" s="125">
        <v>8</v>
      </c>
      <c r="E3777" s="127" t="s">
        <v>1335</v>
      </c>
      <c r="F3777">
        <v>1</v>
      </c>
      <c r="G3777" s="127"/>
      <c r="H3777" s="127"/>
      <c r="I3777" s="127"/>
      <c r="J3777" s="127" t="s">
        <v>87</v>
      </c>
      <c r="K3777" s="127">
        <v>77</v>
      </c>
      <c r="L3777" s="127"/>
      <c r="M3777" s="127">
        <v>86</v>
      </c>
      <c r="N3777" s="34">
        <f t="shared" si="61"/>
        <v>218.44</v>
      </c>
      <c r="O3777" s="34">
        <v>1</v>
      </c>
      <c r="P3777" s="127" t="s">
        <v>101</v>
      </c>
    </row>
    <row r="3778" spans="1:17" x14ac:dyDescent="0.35">
      <c r="A3778" s="49">
        <f t="shared" si="60"/>
        <v>42193</v>
      </c>
      <c r="B3778" s="125">
        <v>2015</v>
      </c>
      <c r="C3778" s="125">
        <v>7</v>
      </c>
      <c r="D3778" s="125">
        <v>8</v>
      </c>
      <c r="E3778" s="127" t="s">
        <v>1335</v>
      </c>
      <c r="F3778">
        <v>1</v>
      </c>
      <c r="G3778" s="127"/>
      <c r="H3778" s="127"/>
      <c r="I3778" s="127"/>
      <c r="J3778" s="127" t="s">
        <v>87</v>
      </c>
      <c r="K3778" s="127">
        <v>74</v>
      </c>
      <c r="L3778" s="127"/>
      <c r="M3778" s="127">
        <v>82</v>
      </c>
      <c r="N3778" s="34">
        <f t="shared" si="61"/>
        <v>208.28</v>
      </c>
      <c r="O3778" s="34">
        <v>1</v>
      </c>
      <c r="P3778" s="127" t="s">
        <v>101</v>
      </c>
    </row>
    <row r="3779" spans="1:17" x14ac:dyDescent="0.35">
      <c r="A3779" s="49">
        <f t="shared" si="60"/>
        <v>42194</v>
      </c>
      <c r="B3779" s="126">
        <v>2015</v>
      </c>
      <c r="C3779" s="126">
        <v>7</v>
      </c>
      <c r="D3779" s="126">
        <v>9</v>
      </c>
      <c r="E3779" s="128" t="s">
        <v>94</v>
      </c>
      <c r="F3779">
        <v>1</v>
      </c>
      <c r="G3779" s="128"/>
      <c r="H3779" s="128">
        <v>765</v>
      </c>
      <c r="I3779" s="34">
        <v>186521</v>
      </c>
      <c r="J3779" s="128" t="s">
        <v>86</v>
      </c>
      <c r="K3779" s="128">
        <v>62</v>
      </c>
      <c r="L3779" s="128"/>
      <c r="M3779" s="128">
        <v>69</v>
      </c>
      <c r="N3779" s="34">
        <f t="shared" si="61"/>
        <v>175.26</v>
      </c>
      <c r="O3779" s="34">
        <v>0</v>
      </c>
      <c r="P3779" t="s">
        <v>102</v>
      </c>
      <c r="Q3779" s="34"/>
    </row>
    <row r="3780" spans="1:17" x14ac:dyDescent="0.35">
      <c r="A3780" s="49">
        <f t="shared" ref="A3780:A3843" si="62">DATE(B3780,C3780,D3780)</f>
        <v>42194</v>
      </c>
      <c r="B3780" s="125">
        <v>2015</v>
      </c>
      <c r="C3780" s="125">
        <v>7</v>
      </c>
      <c r="D3780" s="125">
        <v>9</v>
      </c>
      <c r="E3780" s="127" t="s">
        <v>1171</v>
      </c>
      <c r="F3780">
        <v>1</v>
      </c>
      <c r="G3780" s="127"/>
      <c r="H3780" s="127">
        <v>766</v>
      </c>
      <c r="I3780">
        <v>186522</v>
      </c>
      <c r="J3780" s="127" t="s">
        <v>86</v>
      </c>
      <c r="K3780" s="127">
        <v>59</v>
      </c>
      <c r="L3780" s="127"/>
      <c r="M3780" s="127">
        <v>64</v>
      </c>
      <c r="N3780" s="34">
        <f t="shared" ref="N3780:N3843" si="63">M3780*2.54</f>
        <v>162.56</v>
      </c>
      <c r="O3780" s="34">
        <v>0</v>
      </c>
      <c r="P3780" t="s">
        <v>102</v>
      </c>
    </row>
    <row r="3781" spans="1:17" x14ac:dyDescent="0.35">
      <c r="A3781" s="49">
        <f t="shared" si="62"/>
        <v>42194</v>
      </c>
      <c r="B3781" s="125">
        <v>2015</v>
      </c>
      <c r="C3781" s="125">
        <v>7</v>
      </c>
      <c r="D3781" s="125">
        <v>9</v>
      </c>
      <c r="E3781" s="127" t="s">
        <v>1167</v>
      </c>
      <c r="F3781">
        <v>1</v>
      </c>
      <c r="G3781" s="127"/>
      <c r="H3781" s="127">
        <v>763</v>
      </c>
      <c r="I3781">
        <v>186529</v>
      </c>
      <c r="J3781" s="127" t="s">
        <v>87</v>
      </c>
      <c r="K3781" s="127">
        <v>67</v>
      </c>
      <c r="L3781" s="127"/>
      <c r="M3781" s="127">
        <v>76</v>
      </c>
      <c r="N3781" s="34">
        <f t="shared" si="63"/>
        <v>193.04</v>
      </c>
      <c r="O3781" s="34">
        <v>0</v>
      </c>
      <c r="P3781" t="s">
        <v>102</v>
      </c>
      <c r="Q3781" t="s">
        <v>1352</v>
      </c>
    </row>
    <row r="3782" spans="1:17" x14ac:dyDescent="0.35">
      <c r="A3782" s="49">
        <f t="shared" si="62"/>
        <v>42194</v>
      </c>
      <c r="B3782" s="126">
        <v>2015</v>
      </c>
      <c r="C3782" s="126">
        <v>7</v>
      </c>
      <c r="D3782" s="126">
        <v>9</v>
      </c>
      <c r="E3782" s="128" t="s">
        <v>1167</v>
      </c>
      <c r="F3782">
        <v>1</v>
      </c>
      <c r="G3782" s="128" t="s">
        <v>1064</v>
      </c>
      <c r="H3782" s="128">
        <v>674</v>
      </c>
      <c r="I3782" s="34">
        <v>187063</v>
      </c>
      <c r="J3782" s="128" t="s">
        <v>87</v>
      </c>
      <c r="K3782" s="128">
        <v>71</v>
      </c>
      <c r="L3782" s="128"/>
      <c r="M3782" s="128">
        <v>80</v>
      </c>
      <c r="N3782" s="34">
        <f t="shared" si="63"/>
        <v>203.2</v>
      </c>
      <c r="O3782" s="34">
        <v>1</v>
      </c>
      <c r="P3782" t="s">
        <v>101</v>
      </c>
      <c r="Q3782" s="34"/>
    </row>
    <row r="3783" spans="1:17" x14ac:dyDescent="0.35">
      <c r="A3783" s="49">
        <f t="shared" si="62"/>
        <v>42194</v>
      </c>
      <c r="B3783" s="125">
        <v>2015</v>
      </c>
      <c r="C3783" s="125">
        <v>7</v>
      </c>
      <c r="D3783" s="125">
        <v>9</v>
      </c>
      <c r="E3783" s="127" t="s">
        <v>94</v>
      </c>
      <c r="F3783">
        <v>1</v>
      </c>
      <c r="G3783" s="127" t="s">
        <v>1418</v>
      </c>
      <c r="H3783" t="s">
        <v>1419</v>
      </c>
      <c r="I3783" t="s">
        <v>1419</v>
      </c>
      <c r="J3783" s="127" t="s">
        <v>86</v>
      </c>
      <c r="K3783" s="127">
        <v>56</v>
      </c>
      <c r="L3783" s="127"/>
      <c r="M3783" s="127">
        <v>65</v>
      </c>
      <c r="N3783" s="34">
        <f t="shared" si="63"/>
        <v>165.1</v>
      </c>
      <c r="O3783" s="34">
        <v>1</v>
      </c>
      <c r="P3783" s="127" t="s">
        <v>101</v>
      </c>
    </row>
    <row r="3784" spans="1:17" x14ac:dyDescent="0.35">
      <c r="A3784" s="49">
        <f t="shared" si="62"/>
        <v>42194</v>
      </c>
      <c r="B3784" s="125">
        <v>2015</v>
      </c>
      <c r="C3784" s="125">
        <v>7</v>
      </c>
      <c r="D3784" s="125">
        <v>9</v>
      </c>
      <c r="E3784" s="127" t="s">
        <v>1335</v>
      </c>
      <c r="F3784">
        <v>1</v>
      </c>
      <c r="G3784" s="127"/>
      <c r="H3784" s="127"/>
      <c r="I3784" s="127"/>
      <c r="J3784" s="127" t="s">
        <v>87</v>
      </c>
      <c r="K3784" s="127">
        <v>80</v>
      </c>
      <c r="L3784" s="127"/>
      <c r="M3784" s="127">
        <v>89</v>
      </c>
      <c r="N3784" s="34">
        <f t="shared" si="63"/>
        <v>226.06</v>
      </c>
      <c r="O3784" s="34">
        <v>1</v>
      </c>
      <c r="P3784" s="127" t="s">
        <v>101</v>
      </c>
    </row>
    <row r="3785" spans="1:17" x14ac:dyDescent="0.35">
      <c r="A3785" s="49">
        <f t="shared" si="62"/>
        <v>42194</v>
      </c>
      <c r="B3785" s="125">
        <v>2015</v>
      </c>
      <c r="C3785" s="125">
        <v>7</v>
      </c>
      <c r="D3785" s="125">
        <v>9</v>
      </c>
      <c r="E3785" s="127" t="s">
        <v>1263</v>
      </c>
      <c r="F3785">
        <v>1</v>
      </c>
      <c r="G3785" s="127"/>
      <c r="H3785" s="127"/>
      <c r="I3785" s="127"/>
      <c r="J3785" s="127" t="s">
        <v>87</v>
      </c>
      <c r="K3785" s="127">
        <v>80</v>
      </c>
      <c r="L3785" s="127"/>
      <c r="M3785" s="127">
        <v>91</v>
      </c>
      <c r="N3785" s="34">
        <f t="shared" si="63"/>
        <v>231.14000000000001</v>
      </c>
      <c r="O3785" s="34">
        <v>1</v>
      </c>
      <c r="P3785" s="127" t="s">
        <v>101</v>
      </c>
    </row>
    <row r="3786" spans="1:17" x14ac:dyDescent="0.35">
      <c r="A3786" s="49">
        <f t="shared" si="62"/>
        <v>42194</v>
      </c>
      <c r="B3786" s="125">
        <v>2015</v>
      </c>
      <c r="C3786" s="125">
        <v>7</v>
      </c>
      <c r="D3786" s="125">
        <v>9</v>
      </c>
      <c r="E3786" s="127" t="s">
        <v>1263</v>
      </c>
      <c r="F3786">
        <v>1</v>
      </c>
      <c r="G3786" s="127"/>
      <c r="H3786" s="127"/>
      <c r="I3786" s="127"/>
      <c r="J3786" s="127" t="s">
        <v>87</v>
      </c>
      <c r="K3786" s="127">
        <v>68</v>
      </c>
      <c r="L3786" s="127"/>
      <c r="M3786" s="127">
        <v>77</v>
      </c>
      <c r="N3786" s="34">
        <f t="shared" si="63"/>
        <v>195.58</v>
      </c>
      <c r="O3786" s="34">
        <v>1</v>
      </c>
      <c r="P3786" s="127" t="s">
        <v>101</v>
      </c>
    </row>
    <row r="3787" spans="1:17" x14ac:dyDescent="0.35">
      <c r="A3787" s="49">
        <f t="shared" si="62"/>
        <v>42194</v>
      </c>
      <c r="B3787" s="125">
        <v>2015</v>
      </c>
      <c r="C3787" s="125">
        <v>7</v>
      </c>
      <c r="D3787" s="125">
        <v>9</v>
      </c>
      <c r="E3787" s="127" t="s">
        <v>1263</v>
      </c>
      <c r="F3787">
        <v>1</v>
      </c>
      <c r="G3787" s="127"/>
      <c r="H3787" s="127"/>
      <c r="I3787" s="127"/>
      <c r="J3787" s="127" t="s">
        <v>87</v>
      </c>
      <c r="K3787" s="127">
        <v>73</v>
      </c>
      <c r="L3787" s="127"/>
      <c r="M3787" s="127">
        <v>82</v>
      </c>
      <c r="N3787" s="34">
        <f t="shared" si="63"/>
        <v>208.28</v>
      </c>
      <c r="O3787" s="34">
        <v>1</v>
      </c>
      <c r="P3787" s="127" t="s">
        <v>101</v>
      </c>
    </row>
    <row r="3788" spans="1:17" x14ac:dyDescent="0.35">
      <c r="A3788" s="49">
        <f t="shared" si="62"/>
        <v>42194</v>
      </c>
      <c r="B3788" s="125">
        <v>2015</v>
      </c>
      <c r="C3788" s="125">
        <v>7</v>
      </c>
      <c r="D3788" s="125">
        <v>9</v>
      </c>
      <c r="E3788" s="127" t="s">
        <v>1263</v>
      </c>
      <c r="F3788">
        <v>1</v>
      </c>
      <c r="G3788" s="127"/>
      <c r="H3788" s="127"/>
      <c r="I3788" s="127"/>
      <c r="J3788" s="127" t="s">
        <v>87</v>
      </c>
      <c r="K3788" s="127">
        <v>68</v>
      </c>
      <c r="L3788" s="127"/>
      <c r="M3788" s="127">
        <v>77</v>
      </c>
      <c r="N3788" s="34">
        <f t="shared" si="63"/>
        <v>195.58</v>
      </c>
      <c r="O3788" s="34">
        <v>1</v>
      </c>
      <c r="P3788" s="127" t="s">
        <v>101</v>
      </c>
    </row>
    <row r="3789" spans="1:17" x14ac:dyDescent="0.35">
      <c r="A3789" s="49">
        <f t="shared" si="62"/>
        <v>42194</v>
      </c>
      <c r="B3789" s="125">
        <v>2015</v>
      </c>
      <c r="C3789" s="125">
        <v>7</v>
      </c>
      <c r="D3789" s="125">
        <v>9</v>
      </c>
      <c r="E3789" s="127" t="s">
        <v>1263</v>
      </c>
      <c r="F3789">
        <v>1</v>
      </c>
      <c r="G3789" s="127"/>
      <c r="H3789" s="127"/>
      <c r="I3789" s="127"/>
      <c r="J3789" s="127" t="s">
        <v>86</v>
      </c>
      <c r="K3789" s="127">
        <v>61</v>
      </c>
      <c r="L3789" s="127"/>
      <c r="M3789" s="127">
        <v>75</v>
      </c>
      <c r="N3789" s="34">
        <f t="shared" si="63"/>
        <v>190.5</v>
      </c>
      <c r="O3789" s="34">
        <v>1</v>
      </c>
      <c r="P3789" s="127" t="s">
        <v>101</v>
      </c>
    </row>
    <row r="3790" spans="1:17" x14ac:dyDescent="0.35">
      <c r="A3790" s="49">
        <f t="shared" si="62"/>
        <v>42194</v>
      </c>
      <c r="B3790" s="125">
        <v>2015</v>
      </c>
      <c r="C3790" s="125">
        <v>7</v>
      </c>
      <c r="D3790" s="125">
        <v>9</v>
      </c>
      <c r="E3790" s="127" t="s">
        <v>1263</v>
      </c>
      <c r="F3790">
        <v>1</v>
      </c>
      <c r="G3790" s="127"/>
      <c r="H3790" s="127"/>
      <c r="I3790" s="127"/>
      <c r="J3790" s="127" t="s">
        <v>86</v>
      </c>
      <c r="K3790" s="127">
        <v>64</v>
      </c>
      <c r="L3790" s="127"/>
      <c r="M3790" s="127">
        <v>74</v>
      </c>
      <c r="N3790" s="34">
        <f t="shared" si="63"/>
        <v>187.96</v>
      </c>
      <c r="O3790" s="34">
        <v>1</v>
      </c>
      <c r="P3790" s="127" t="s">
        <v>101</v>
      </c>
    </row>
    <row r="3791" spans="1:17" x14ac:dyDescent="0.35">
      <c r="A3791" s="49">
        <f t="shared" si="62"/>
        <v>42194</v>
      </c>
      <c r="B3791" s="125">
        <v>2015</v>
      </c>
      <c r="C3791" s="125">
        <v>7</v>
      </c>
      <c r="D3791" s="125">
        <v>9</v>
      </c>
      <c r="E3791" s="127" t="s">
        <v>1263</v>
      </c>
      <c r="F3791">
        <v>1</v>
      </c>
      <c r="G3791" s="127"/>
      <c r="H3791" s="127"/>
      <c r="I3791" s="127"/>
      <c r="J3791" s="127" t="s">
        <v>87</v>
      </c>
      <c r="K3791" s="127">
        <v>77</v>
      </c>
      <c r="L3791" s="127"/>
      <c r="M3791" s="127">
        <v>86</v>
      </c>
      <c r="N3791" s="34">
        <f t="shared" si="63"/>
        <v>218.44</v>
      </c>
      <c r="O3791" s="34">
        <v>1</v>
      </c>
      <c r="P3791" s="127" t="s">
        <v>101</v>
      </c>
    </row>
    <row r="3792" spans="1:17" x14ac:dyDescent="0.35">
      <c r="A3792" s="49">
        <f t="shared" si="62"/>
        <v>42194</v>
      </c>
      <c r="B3792" s="125">
        <v>2015</v>
      </c>
      <c r="C3792" s="125">
        <v>7</v>
      </c>
      <c r="D3792" s="125">
        <v>9</v>
      </c>
      <c r="E3792" s="127" t="s">
        <v>1171</v>
      </c>
      <c r="F3792">
        <v>1</v>
      </c>
      <c r="G3792" s="127"/>
      <c r="H3792" s="127"/>
      <c r="I3792" s="127"/>
      <c r="J3792" s="127" t="s">
        <v>87</v>
      </c>
      <c r="K3792" s="127">
        <v>78</v>
      </c>
      <c r="L3792" s="127"/>
      <c r="M3792" s="127">
        <v>87</v>
      </c>
      <c r="N3792" s="34">
        <f t="shared" si="63"/>
        <v>220.98</v>
      </c>
      <c r="O3792" s="34">
        <v>1</v>
      </c>
      <c r="P3792" s="127" t="s">
        <v>101</v>
      </c>
    </row>
    <row r="3793" spans="1:17" x14ac:dyDescent="0.35">
      <c r="A3793" s="49">
        <f t="shared" si="62"/>
        <v>42194</v>
      </c>
      <c r="B3793" s="125">
        <v>2015</v>
      </c>
      <c r="C3793" s="125">
        <v>7</v>
      </c>
      <c r="D3793" s="125">
        <v>9</v>
      </c>
      <c r="E3793" s="127" t="s">
        <v>1310</v>
      </c>
      <c r="F3793">
        <v>1</v>
      </c>
      <c r="G3793" s="127"/>
      <c r="H3793" s="127"/>
      <c r="I3793" s="127"/>
      <c r="J3793" s="127" t="s">
        <v>87</v>
      </c>
      <c r="K3793" s="127">
        <v>79</v>
      </c>
      <c r="L3793" s="127"/>
      <c r="M3793" s="127">
        <v>89</v>
      </c>
      <c r="N3793" s="34">
        <f t="shared" si="63"/>
        <v>226.06</v>
      </c>
      <c r="O3793" s="34">
        <v>1</v>
      </c>
      <c r="P3793" s="127" t="s">
        <v>101</v>
      </c>
    </row>
    <row r="3794" spans="1:17" x14ac:dyDescent="0.35">
      <c r="A3794" s="49">
        <f t="shared" si="62"/>
        <v>42194</v>
      </c>
      <c r="B3794" s="125">
        <v>2015</v>
      </c>
      <c r="C3794" s="125">
        <v>7</v>
      </c>
      <c r="D3794" s="125">
        <v>9</v>
      </c>
      <c r="E3794" s="127" t="s">
        <v>1310</v>
      </c>
      <c r="F3794">
        <v>1</v>
      </c>
      <c r="G3794" s="127"/>
      <c r="H3794" s="127"/>
      <c r="I3794" s="127"/>
      <c r="J3794" s="127" t="s">
        <v>87</v>
      </c>
      <c r="K3794" s="127">
        <v>66</v>
      </c>
      <c r="L3794" s="127"/>
      <c r="M3794" s="127">
        <v>75</v>
      </c>
      <c r="N3794" s="34">
        <f t="shared" si="63"/>
        <v>190.5</v>
      </c>
      <c r="O3794" s="34">
        <v>1</v>
      </c>
      <c r="P3794" s="127" t="s">
        <v>101</v>
      </c>
    </row>
    <row r="3795" spans="1:17" x14ac:dyDescent="0.35">
      <c r="A3795" s="49">
        <f t="shared" si="62"/>
        <v>42194</v>
      </c>
      <c r="B3795" s="125">
        <v>2015</v>
      </c>
      <c r="C3795" s="125">
        <v>7</v>
      </c>
      <c r="D3795" s="125">
        <v>9</v>
      </c>
      <c r="E3795" s="127" t="s">
        <v>123</v>
      </c>
      <c r="F3795">
        <v>1</v>
      </c>
      <c r="G3795" s="127"/>
      <c r="H3795" s="127"/>
      <c r="I3795" s="127"/>
      <c r="J3795" s="127" t="s">
        <v>87</v>
      </c>
      <c r="K3795" s="127">
        <v>74</v>
      </c>
      <c r="L3795" s="127"/>
      <c r="M3795" s="127">
        <v>83</v>
      </c>
      <c r="N3795" s="34">
        <f t="shared" si="63"/>
        <v>210.82</v>
      </c>
      <c r="O3795" s="34">
        <v>1</v>
      </c>
      <c r="P3795" s="127" t="s">
        <v>101</v>
      </c>
    </row>
    <row r="3796" spans="1:17" x14ac:dyDescent="0.35">
      <c r="A3796" s="49">
        <f t="shared" si="62"/>
        <v>42194</v>
      </c>
      <c r="B3796" s="125">
        <v>2015</v>
      </c>
      <c r="C3796" s="125">
        <v>7</v>
      </c>
      <c r="D3796" s="125">
        <v>9</v>
      </c>
      <c r="E3796" s="127" t="s">
        <v>932</v>
      </c>
      <c r="F3796">
        <v>1</v>
      </c>
      <c r="G3796" s="127"/>
      <c r="H3796" s="127"/>
      <c r="I3796" s="127"/>
      <c r="J3796" s="127" t="s">
        <v>87</v>
      </c>
      <c r="K3796" s="127">
        <v>76</v>
      </c>
      <c r="L3796" s="127"/>
      <c r="M3796" s="127">
        <v>85</v>
      </c>
      <c r="N3796" s="34">
        <f t="shared" si="63"/>
        <v>215.9</v>
      </c>
      <c r="O3796" s="34">
        <v>1</v>
      </c>
      <c r="P3796" s="127" t="s">
        <v>101</v>
      </c>
    </row>
    <row r="3797" spans="1:17" x14ac:dyDescent="0.35">
      <c r="A3797" s="49">
        <f t="shared" si="62"/>
        <v>42194</v>
      </c>
      <c r="B3797" s="125">
        <v>2015</v>
      </c>
      <c r="C3797" s="125">
        <v>7</v>
      </c>
      <c r="D3797" s="125">
        <v>9</v>
      </c>
      <c r="E3797" s="127" t="s">
        <v>932</v>
      </c>
      <c r="F3797">
        <v>1</v>
      </c>
      <c r="G3797" s="127"/>
      <c r="H3797" s="127"/>
      <c r="I3797" s="127"/>
      <c r="J3797" s="127" t="s">
        <v>86</v>
      </c>
      <c r="K3797" s="127">
        <v>63</v>
      </c>
      <c r="L3797" s="127"/>
      <c r="M3797" s="127">
        <v>71</v>
      </c>
      <c r="N3797" s="34">
        <f t="shared" si="63"/>
        <v>180.34</v>
      </c>
      <c r="O3797" s="34">
        <v>1</v>
      </c>
      <c r="P3797" s="127" t="s">
        <v>101</v>
      </c>
    </row>
    <row r="3798" spans="1:17" x14ac:dyDescent="0.35">
      <c r="A3798" s="49">
        <f t="shared" si="62"/>
        <v>42194</v>
      </c>
      <c r="B3798" s="125">
        <v>2015</v>
      </c>
      <c r="C3798" s="125">
        <v>7</v>
      </c>
      <c r="D3798" s="125">
        <v>9</v>
      </c>
      <c r="E3798" s="127" t="s">
        <v>117</v>
      </c>
      <c r="F3798">
        <v>1</v>
      </c>
      <c r="G3798" s="127"/>
      <c r="H3798" s="127"/>
      <c r="I3798" s="127"/>
      <c r="J3798" s="127" t="s">
        <v>87</v>
      </c>
      <c r="K3798" s="127">
        <v>64</v>
      </c>
      <c r="L3798" s="127"/>
      <c r="M3798" s="127">
        <v>73</v>
      </c>
      <c r="N3798" s="34">
        <f t="shared" si="63"/>
        <v>185.42000000000002</v>
      </c>
      <c r="O3798" s="34">
        <v>1</v>
      </c>
      <c r="P3798" s="127" t="s">
        <v>101</v>
      </c>
    </row>
    <row r="3799" spans="1:17" x14ac:dyDescent="0.35">
      <c r="A3799" s="49">
        <f t="shared" si="62"/>
        <v>42194</v>
      </c>
      <c r="B3799" s="125">
        <v>2015</v>
      </c>
      <c r="C3799" s="125">
        <v>7</v>
      </c>
      <c r="D3799" s="125">
        <v>9</v>
      </c>
      <c r="E3799" s="127" t="s">
        <v>117</v>
      </c>
      <c r="F3799">
        <v>1</v>
      </c>
      <c r="G3799" s="127"/>
      <c r="H3799" s="127"/>
      <c r="I3799" s="127"/>
      <c r="J3799" s="127" t="s">
        <v>87</v>
      </c>
      <c r="K3799" s="127">
        <v>78</v>
      </c>
      <c r="L3799" s="127"/>
      <c r="M3799" s="127">
        <v>87</v>
      </c>
      <c r="N3799" s="34">
        <f t="shared" si="63"/>
        <v>220.98</v>
      </c>
      <c r="O3799" s="34">
        <v>1</v>
      </c>
      <c r="P3799" s="127" t="s">
        <v>100</v>
      </c>
    </row>
    <row r="3800" spans="1:17" x14ac:dyDescent="0.35">
      <c r="A3800" s="49">
        <f t="shared" si="62"/>
        <v>42195</v>
      </c>
      <c r="B3800" s="125">
        <v>2015</v>
      </c>
      <c r="C3800" s="125">
        <v>7</v>
      </c>
      <c r="D3800" s="125">
        <v>10</v>
      </c>
      <c r="E3800" s="127" t="s">
        <v>1171</v>
      </c>
      <c r="F3800">
        <v>1</v>
      </c>
      <c r="G3800" s="127"/>
      <c r="H3800" s="127">
        <v>762</v>
      </c>
      <c r="I3800">
        <v>186530</v>
      </c>
      <c r="J3800" s="127" t="s">
        <v>87</v>
      </c>
      <c r="K3800" s="127">
        <v>74</v>
      </c>
      <c r="L3800" s="127"/>
      <c r="M3800" s="127">
        <v>84</v>
      </c>
      <c r="N3800" s="34">
        <f t="shared" si="63"/>
        <v>213.36</v>
      </c>
      <c r="O3800" s="34">
        <v>0</v>
      </c>
      <c r="P3800" t="s">
        <v>102</v>
      </c>
      <c r="Q3800" t="s">
        <v>562</v>
      </c>
    </row>
    <row r="3801" spans="1:17" x14ac:dyDescent="0.35">
      <c r="A3801" s="73">
        <f t="shared" si="62"/>
        <v>42195</v>
      </c>
      <c r="B3801" s="126">
        <v>2015</v>
      </c>
      <c r="C3801" s="126">
        <v>7</v>
      </c>
      <c r="D3801" s="126">
        <v>10</v>
      </c>
      <c r="E3801" s="128" t="s">
        <v>94</v>
      </c>
      <c r="F3801" s="34">
        <v>1</v>
      </c>
      <c r="G3801" s="128" t="s">
        <v>108</v>
      </c>
      <c r="H3801" s="128">
        <v>860</v>
      </c>
      <c r="I3801" s="131" t="s">
        <v>1420</v>
      </c>
      <c r="J3801" s="128" t="s">
        <v>86</v>
      </c>
      <c r="K3801" s="128">
        <v>58</v>
      </c>
      <c r="L3801" s="128"/>
      <c r="M3801" s="128">
        <v>65</v>
      </c>
      <c r="N3801" s="34">
        <f t="shared" si="63"/>
        <v>165.1</v>
      </c>
      <c r="O3801" s="34">
        <v>0</v>
      </c>
      <c r="P3801" s="128" t="s">
        <v>102</v>
      </c>
      <c r="Q3801" s="34" t="s">
        <v>1415</v>
      </c>
    </row>
    <row r="3802" spans="1:17" x14ac:dyDescent="0.35">
      <c r="A3802" s="73">
        <f t="shared" si="62"/>
        <v>42195</v>
      </c>
      <c r="B3802" s="126">
        <v>2015</v>
      </c>
      <c r="C3802" s="126">
        <v>7</v>
      </c>
      <c r="D3802" s="126">
        <v>10</v>
      </c>
      <c r="E3802" s="128" t="s">
        <v>1263</v>
      </c>
      <c r="F3802" s="34">
        <v>1</v>
      </c>
      <c r="G3802" s="128" t="s">
        <v>108</v>
      </c>
      <c r="H3802" s="128">
        <v>335</v>
      </c>
      <c r="I3802" s="34"/>
      <c r="J3802" s="128" t="s">
        <v>86</v>
      </c>
      <c r="K3802" s="128">
        <v>68</v>
      </c>
      <c r="L3802" s="128"/>
      <c r="M3802" s="128">
        <v>77</v>
      </c>
      <c r="N3802" s="34">
        <f t="shared" si="63"/>
        <v>195.58</v>
      </c>
      <c r="O3802" s="34">
        <v>1</v>
      </c>
      <c r="P3802" s="34" t="s">
        <v>101</v>
      </c>
      <c r="Q3802" s="34"/>
    </row>
    <row r="3803" spans="1:17" x14ac:dyDescent="0.35">
      <c r="A3803" s="73">
        <f t="shared" si="62"/>
        <v>42195</v>
      </c>
      <c r="B3803" s="126">
        <v>2015</v>
      </c>
      <c r="C3803" s="126">
        <v>7</v>
      </c>
      <c r="D3803" s="126">
        <v>10</v>
      </c>
      <c r="E3803" s="128" t="s">
        <v>117</v>
      </c>
      <c r="F3803" s="34">
        <v>1</v>
      </c>
      <c r="G3803" s="128" t="s">
        <v>108</v>
      </c>
      <c r="H3803" s="128">
        <v>815</v>
      </c>
      <c r="I3803" s="34"/>
      <c r="J3803" s="128" t="s">
        <v>86</v>
      </c>
      <c r="K3803" s="128">
        <v>67</v>
      </c>
      <c r="L3803" s="128"/>
      <c r="M3803" s="128">
        <v>76</v>
      </c>
      <c r="N3803" s="34">
        <f t="shared" si="63"/>
        <v>193.04</v>
      </c>
      <c r="O3803" s="34">
        <v>1</v>
      </c>
      <c r="P3803" s="34" t="s">
        <v>101</v>
      </c>
      <c r="Q3803" s="34" t="s">
        <v>1415</v>
      </c>
    </row>
    <row r="3804" spans="1:17" x14ac:dyDescent="0.35">
      <c r="A3804" s="49">
        <f t="shared" si="62"/>
        <v>42195</v>
      </c>
      <c r="B3804" s="125">
        <v>2015</v>
      </c>
      <c r="C3804" s="125">
        <v>7</v>
      </c>
      <c r="D3804" s="125">
        <v>10</v>
      </c>
      <c r="E3804" s="127" t="s">
        <v>1167</v>
      </c>
      <c r="F3804">
        <v>1</v>
      </c>
      <c r="G3804" s="127"/>
      <c r="H3804" s="127"/>
      <c r="I3804"/>
      <c r="J3804" s="127" t="s">
        <v>86</v>
      </c>
      <c r="K3804" s="127">
        <v>56</v>
      </c>
      <c r="L3804" s="127"/>
      <c r="M3804" s="127">
        <v>64</v>
      </c>
      <c r="N3804" s="34">
        <f t="shared" si="63"/>
        <v>162.56</v>
      </c>
      <c r="O3804" s="34">
        <v>1</v>
      </c>
      <c r="P3804" s="127" t="s">
        <v>101</v>
      </c>
      <c r="Q3804" t="s">
        <v>1421</v>
      </c>
    </row>
    <row r="3805" spans="1:17" x14ac:dyDescent="0.35">
      <c r="A3805" s="49">
        <f t="shared" si="62"/>
        <v>42195</v>
      </c>
      <c r="B3805" s="125">
        <v>2015</v>
      </c>
      <c r="C3805" s="125">
        <v>7</v>
      </c>
      <c r="D3805" s="125">
        <v>10</v>
      </c>
      <c r="E3805" s="127" t="s">
        <v>1263</v>
      </c>
      <c r="F3805">
        <v>1</v>
      </c>
      <c r="G3805" s="127"/>
      <c r="H3805" s="127"/>
      <c r="I3805"/>
      <c r="J3805" s="127" t="s">
        <v>87</v>
      </c>
      <c r="K3805" s="127">
        <v>65</v>
      </c>
      <c r="L3805" s="127"/>
      <c r="M3805" s="127">
        <v>75</v>
      </c>
      <c r="N3805" s="34">
        <f t="shared" si="63"/>
        <v>190.5</v>
      </c>
      <c r="O3805" s="34">
        <v>1</v>
      </c>
      <c r="P3805" s="127" t="s">
        <v>101</v>
      </c>
    </row>
    <row r="3806" spans="1:17" x14ac:dyDescent="0.35">
      <c r="A3806" s="49">
        <f t="shared" si="62"/>
        <v>42195</v>
      </c>
      <c r="B3806" s="125">
        <v>2015</v>
      </c>
      <c r="C3806" s="125">
        <v>7</v>
      </c>
      <c r="D3806" s="125">
        <v>10</v>
      </c>
      <c r="E3806" s="127" t="s">
        <v>1263</v>
      </c>
      <c r="F3806">
        <v>1</v>
      </c>
      <c r="G3806" s="127"/>
      <c r="H3806" s="127"/>
      <c r="I3806"/>
      <c r="J3806" s="127" t="s">
        <v>87</v>
      </c>
      <c r="K3806" s="127">
        <v>74</v>
      </c>
      <c r="L3806" s="127"/>
      <c r="M3806" s="127">
        <v>84</v>
      </c>
      <c r="N3806" s="34">
        <f t="shared" si="63"/>
        <v>213.36</v>
      </c>
      <c r="O3806" s="34">
        <v>1</v>
      </c>
      <c r="P3806" s="127" t="s">
        <v>101</v>
      </c>
    </row>
    <row r="3807" spans="1:17" x14ac:dyDescent="0.35">
      <c r="A3807" s="49">
        <f t="shared" si="62"/>
        <v>42195</v>
      </c>
      <c r="B3807" s="125">
        <v>2015</v>
      </c>
      <c r="C3807" s="125">
        <v>7</v>
      </c>
      <c r="D3807" s="125">
        <v>10</v>
      </c>
      <c r="E3807" s="127" t="s">
        <v>1171</v>
      </c>
      <c r="F3807">
        <v>1</v>
      </c>
      <c r="G3807" s="127"/>
      <c r="H3807" s="127"/>
      <c r="I3807"/>
      <c r="J3807" s="127" t="s">
        <v>87</v>
      </c>
      <c r="K3807" s="127">
        <v>71</v>
      </c>
      <c r="L3807" s="127"/>
      <c r="M3807" s="127">
        <v>81</v>
      </c>
      <c r="N3807" s="34">
        <f t="shared" si="63"/>
        <v>205.74</v>
      </c>
      <c r="O3807" s="34">
        <v>1</v>
      </c>
      <c r="P3807" s="127" t="s">
        <v>101</v>
      </c>
    </row>
    <row r="3808" spans="1:17" x14ac:dyDescent="0.35">
      <c r="A3808" s="49">
        <f t="shared" si="62"/>
        <v>42195</v>
      </c>
      <c r="B3808" s="125">
        <v>2015</v>
      </c>
      <c r="C3808" s="125">
        <v>7</v>
      </c>
      <c r="D3808" s="125">
        <v>10</v>
      </c>
      <c r="E3808" s="127" t="s">
        <v>1310</v>
      </c>
      <c r="F3808">
        <v>1</v>
      </c>
      <c r="G3808" s="127"/>
      <c r="H3808" s="127"/>
      <c r="I3808"/>
      <c r="J3808" s="127" t="s">
        <v>86</v>
      </c>
      <c r="K3808" s="127">
        <v>65</v>
      </c>
      <c r="L3808" s="127"/>
      <c r="M3808" s="127">
        <v>73</v>
      </c>
      <c r="N3808" s="34">
        <f t="shared" si="63"/>
        <v>185.42000000000002</v>
      </c>
      <c r="O3808" s="34">
        <v>1</v>
      </c>
      <c r="P3808" s="127" t="s">
        <v>101</v>
      </c>
    </row>
    <row r="3809" spans="1:17" x14ac:dyDescent="0.35">
      <c r="A3809" s="49">
        <f t="shared" si="62"/>
        <v>42195</v>
      </c>
      <c r="B3809" s="125">
        <v>2015</v>
      </c>
      <c r="C3809" s="125">
        <v>7</v>
      </c>
      <c r="D3809" s="125">
        <v>10</v>
      </c>
      <c r="E3809" s="127" t="s">
        <v>932</v>
      </c>
      <c r="F3809">
        <v>1</v>
      </c>
      <c r="G3809" s="127"/>
      <c r="H3809" s="127"/>
      <c r="I3809" s="127"/>
      <c r="J3809" s="127" t="s">
        <v>87</v>
      </c>
      <c r="K3809" s="127">
        <v>78</v>
      </c>
      <c r="L3809" s="127"/>
      <c r="M3809" s="127">
        <v>87</v>
      </c>
      <c r="N3809" s="34">
        <f t="shared" si="63"/>
        <v>220.98</v>
      </c>
      <c r="O3809" s="34">
        <v>1</v>
      </c>
      <c r="P3809" s="127" t="s">
        <v>101</v>
      </c>
    </row>
    <row r="3810" spans="1:17" x14ac:dyDescent="0.35">
      <c r="A3810" s="49">
        <f t="shared" si="62"/>
        <v>42195</v>
      </c>
      <c r="B3810" s="125">
        <v>2015</v>
      </c>
      <c r="C3810" s="125">
        <v>7</v>
      </c>
      <c r="D3810" s="125">
        <v>10</v>
      </c>
      <c r="E3810" s="127" t="s">
        <v>932</v>
      </c>
      <c r="F3810">
        <v>1</v>
      </c>
      <c r="G3810" s="127"/>
      <c r="H3810" s="127"/>
      <c r="I3810" s="127"/>
      <c r="J3810" s="127" t="s">
        <v>86</v>
      </c>
      <c r="K3810" s="127">
        <v>62</v>
      </c>
      <c r="L3810" s="127"/>
      <c r="M3810" s="127">
        <v>70</v>
      </c>
      <c r="N3810" s="34">
        <f t="shared" si="63"/>
        <v>177.8</v>
      </c>
      <c r="O3810" s="34">
        <v>1</v>
      </c>
      <c r="P3810" s="127" t="s">
        <v>101</v>
      </c>
    </row>
    <row r="3811" spans="1:17" x14ac:dyDescent="0.35">
      <c r="A3811" s="49">
        <f t="shared" si="62"/>
        <v>42195</v>
      </c>
      <c r="B3811" s="125">
        <v>2015</v>
      </c>
      <c r="C3811" s="125">
        <v>7</v>
      </c>
      <c r="D3811" s="125">
        <v>10</v>
      </c>
      <c r="E3811" s="127" t="s">
        <v>932</v>
      </c>
      <c r="F3811">
        <v>1</v>
      </c>
      <c r="G3811" s="127"/>
      <c r="H3811" s="127"/>
      <c r="I3811" s="127"/>
      <c r="J3811" s="127" t="s">
        <v>87</v>
      </c>
      <c r="K3811" s="127">
        <v>72</v>
      </c>
      <c r="L3811" s="127"/>
      <c r="M3811" s="127">
        <v>81</v>
      </c>
      <c r="N3811" s="34">
        <f t="shared" si="63"/>
        <v>205.74</v>
      </c>
      <c r="O3811" s="34">
        <v>1</v>
      </c>
      <c r="P3811" s="127" t="s">
        <v>101</v>
      </c>
    </row>
    <row r="3812" spans="1:17" x14ac:dyDescent="0.35">
      <c r="A3812" s="49">
        <f t="shared" si="62"/>
        <v>42196</v>
      </c>
      <c r="B3812" s="126">
        <v>2015</v>
      </c>
      <c r="C3812" s="126">
        <v>7</v>
      </c>
      <c r="D3812" s="126">
        <v>11</v>
      </c>
      <c r="E3812" s="128" t="s">
        <v>932</v>
      </c>
      <c r="F3812">
        <v>1</v>
      </c>
      <c r="G3812" s="128"/>
      <c r="H3812" s="128">
        <v>771</v>
      </c>
      <c r="I3812" s="34">
        <v>186520</v>
      </c>
      <c r="J3812" s="128" t="s">
        <v>87</v>
      </c>
      <c r="K3812" s="128">
        <v>68</v>
      </c>
      <c r="L3812" s="128"/>
      <c r="M3812" s="128">
        <v>77</v>
      </c>
      <c r="N3812" s="34">
        <f t="shared" si="63"/>
        <v>195.58</v>
      </c>
      <c r="O3812" s="34">
        <v>0</v>
      </c>
      <c r="P3812" s="128" t="s">
        <v>102</v>
      </c>
      <c r="Q3812" s="34" t="s">
        <v>1352</v>
      </c>
    </row>
    <row r="3813" spans="1:17" x14ac:dyDescent="0.35">
      <c r="A3813" s="49">
        <f t="shared" si="62"/>
        <v>42196</v>
      </c>
      <c r="B3813" s="125">
        <v>2015</v>
      </c>
      <c r="C3813" s="125">
        <v>7</v>
      </c>
      <c r="D3813" s="125">
        <v>11</v>
      </c>
      <c r="E3813" s="127" t="s">
        <v>1171</v>
      </c>
      <c r="F3813">
        <v>1</v>
      </c>
      <c r="G3813" s="127" t="s">
        <v>108</v>
      </c>
      <c r="H3813" s="127">
        <v>1538</v>
      </c>
      <c r="I3813">
        <v>186527</v>
      </c>
      <c r="J3813" s="127" t="s">
        <v>87</v>
      </c>
      <c r="K3813" s="127">
        <v>72</v>
      </c>
      <c r="L3813" s="127"/>
      <c r="M3813" s="127">
        <v>80</v>
      </c>
      <c r="N3813" s="34">
        <f t="shared" si="63"/>
        <v>203.2</v>
      </c>
      <c r="O3813" s="34">
        <v>0</v>
      </c>
      <c r="P3813" s="127" t="s">
        <v>102</v>
      </c>
      <c r="Q3813" t="s">
        <v>1415</v>
      </c>
    </row>
    <row r="3814" spans="1:17" x14ac:dyDescent="0.35">
      <c r="A3814" s="73">
        <f t="shared" si="62"/>
        <v>42196</v>
      </c>
      <c r="B3814" s="126">
        <v>2015</v>
      </c>
      <c r="C3814" s="126">
        <v>7</v>
      </c>
      <c r="D3814" s="126">
        <v>11</v>
      </c>
      <c r="E3814" s="128" t="s">
        <v>1167</v>
      </c>
      <c r="F3814" s="34">
        <v>1</v>
      </c>
      <c r="G3814" s="128" t="s">
        <v>108</v>
      </c>
      <c r="H3814" s="128">
        <v>638</v>
      </c>
      <c r="I3814" s="131" t="s">
        <v>1422</v>
      </c>
      <c r="J3814" s="128" t="s">
        <v>86</v>
      </c>
      <c r="K3814" s="128">
        <v>61.5</v>
      </c>
      <c r="L3814" s="128"/>
      <c r="M3814" s="128">
        <v>69</v>
      </c>
      <c r="N3814" s="34">
        <f t="shared" si="63"/>
        <v>175.26</v>
      </c>
      <c r="O3814" s="34">
        <v>1</v>
      </c>
      <c r="P3814" s="128" t="s">
        <v>101</v>
      </c>
      <c r="Q3814" s="34" t="s">
        <v>1415</v>
      </c>
    </row>
    <row r="3815" spans="1:17" x14ac:dyDescent="0.35">
      <c r="A3815" s="73">
        <f t="shared" si="62"/>
        <v>42196</v>
      </c>
      <c r="B3815" s="126">
        <v>2015</v>
      </c>
      <c r="C3815" s="126">
        <v>7</v>
      </c>
      <c r="D3815" s="126">
        <v>11</v>
      </c>
      <c r="E3815" s="128" t="s">
        <v>1263</v>
      </c>
      <c r="F3815" s="34">
        <v>1</v>
      </c>
      <c r="G3815" s="128" t="s">
        <v>108</v>
      </c>
      <c r="H3815" s="128">
        <v>823</v>
      </c>
      <c r="I3815" s="34"/>
      <c r="J3815" s="128" t="s">
        <v>86</v>
      </c>
      <c r="K3815" s="128">
        <v>68</v>
      </c>
      <c r="L3815" s="128"/>
      <c r="M3815" s="128">
        <v>76</v>
      </c>
      <c r="N3815" s="34">
        <f t="shared" si="63"/>
        <v>193.04</v>
      </c>
      <c r="O3815" s="34">
        <v>1</v>
      </c>
      <c r="P3815" s="34" t="s">
        <v>101</v>
      </c>
      <c r="Q3815" s="34" t="s">
        <v>1415</v>
      </c>
    </row>
    <row r="3816" spans="1:17" x14ac:dyDescent="0.35">
      <c r="A3816" s="49">
        <f t="shared" si="62"/>
        <v>42196</v>
      </c>
      <c r="B3816" s="125">
        <v>2015</v>
      </c>
      <c r="C3816" s="125">
        <v>7</v>
      </c>
      <c r="D3816" s="125">
        <v>11</v>
      </c>
      <c r="E3816" s="127" t="s">
        <v>123</v>
      </c>
      <c r="F3816">
        <v>1</v>
      </c>
      <c r="G3816" s="127"/>
      <c r="H3816" s="127"/>
      <c r="I3816"/>
      <c r="J3816" s="127" t="s">
        <v>86</v>
      </c>
      <c r="K3816" s="127">
        <v>60</v>
      </c>
      <c r="L3816" s="127"/>
      <c r="M3816" s="127">
        <v>69</v>
      </c>
      <c r="N3816" s="34">
        <f t="shared" si="63"/>
        <v>175.26</v>
      </c>
      <c r="O3816" s="34">
        <v>1</v>
      </c>
      <c r="P3816" s="127" t="s">
        <v>101</v>
      </c>
    </row>
    <row r="3817" spans="1:17" x14ac:dyDescent="0.35">
      <c r="A3817" s="49">
        <f t="shared" si="62"/>
        <v>42196</v>
      </c>
      <c r="B3817" s="125">
        <v>2015</v>
      </c>
      <c r="C3817" s="125">
        <v>7</v>
      </c>
      <c r="D3817" s="125">
        <v>11</v>
      </c>
      <c r="E3817" s="127" t="s">
        <v>1171</v>
      </c>
      <c r="F3817">
        <v>1</v>
      </c>
      <c r="G3817" s="127"/>
      <c r="H3817" s="127"/>
      <c r="I3817"/>
      <c r="J3817" s="127" t="s">
        <v>87</v>
      </c>
      <c r="K3817" s="127">
        <v>85</v>
      </c>
      <c r="L3817" s="127"/>
      <c r="M3817" s="127">
        <v>98</v>
      </c>
      <c r="N3817" s="34">
        <f t="shared" si="63"/>
        <v>248.92000000000002</v>
      </c>
      <c r="O3817" s="34">
        <v>1</v>
      </c>
      <c r="P3817" s="127" t="s">
        <v>101</v>
      </c>
    </row>
    <row r="3818" spans="1:17" x14ac:dyDescent="0.35">
      <c r="A3818" s="49">
        <f t="shared" si="62"/>
        <v>42196</v>
      </c>
      <c r="B3818" s="125">
        <v>2015</v>
      </c>
      <c r="C3818" s="125">
        <v>7</v>
      </c>
      <c r="D3818" s="125">
        <v>11</v>
      </c>
      <c r="E3818" s="127" t="s">
        <v>1310</v>
      </c>
      <c r="F3818">
        <v>1</v>
      </c>
      <c r="G3818" s="127"/>
      <c r="H3818" s="127"/>
      <c r="I3818"/>
      <c r="J3818" s="127" t="s">
        <v>87</v>
      </c>
      <c r="K3818" s="127">
        <v>80</v>
      </c>
      <c r="L3818" s="127"/>
      <c r="M3818" s="127">
        <v>92</v>
      </c>
      <c r="N3818" s="34">
        <f t="shared" si="63"/>
        <v>233.68</v>
      </c>
      <c r="O3818" s="34">
        <v>1</v>
      </c>
      <c r="P3818" s="127" t="s">
        <v>101</v>
      </c>
    </row>
    <row r="3819" spans="1:17" x14ac:dyDescent="0.35">
      <c r="A3819" s="49">
        <f t="shared" si="62"/>
        <v>42196</v>
      </c>
      <c r="B3819" s="125">
        <v>2015</v>
      </c>
      <c r="C3819" s="125">
        <v>7</v>
      </c>
      <c r="D3819" s="125">
        <v>11</v>
      </c>
      <c r="E3819" s="127" t="s">
        <v>1263</v>
      </c>
      <c r="F3819">
        <v>1</v>
      </c>
      <c r="G3819" s="127"/>
      <c r="H3819" s="127"/>
      <c r="I3819"/>
      <c r="J3819" s="127" t="s">
        <v>87</v>
      </c>
      <c r="K3819" s="127">
        <v>67</v>
      </c>
      <c r="L3819" s="127"/>
      <c r="M3819" s="127">
        <v>76</v>
      </c>
      <c r="N3819" s="34">
        <f t="shared" si="63"/>
        <v>193.04</v>
      </c>
      <c r="O3819" s="34">
        <v>1</v>
      </c>
      <c r="P3819" s="127" t="s">
        <v>101</v>
      </c>
    </row>
    <row r="3820" spans="1:17" x14ac:dyDescent="0.35">
      <c r="A3820" s="49">
        <f t="shared" si="62"/>
        <v>42197</v>
      </c>
      <c r="B3820" s="125">
        <v>2015</v>
      </c>
      <c r="C3820" s="125">
        <v>7</v>
      </c>
      <c r="D3820" s="125">
        <v>12</v>
      </c>
      <c r="E3820" s="127" t="s">
        <v>1167</v>
      </c>
      <c r="F3820">
        <v>1</v>
      </c>
      <c r="G3820" s="128"/>
      <c r="H3820" s="128">
        <v>754</v>
      </c>
      <c r="I3820" s="34">
        <v>186536</v>
      </c>
      <c r="J3820" s="128" t="s">
        <v>87</v>
      </c>
      <c r="K3820" s="128">
        <v>64</v>
      </c>
      <c r="L3820" s="128"/>
      <c r="M3820" s="128">
        <v>72</v>
      </c>
      <c r="N3820" s="34">
        <f t="shared" si="63"/>
        <v>182.88</v>
      </c>
      <c r="O3820" s="34">
        <v>0</v>
      </c>
      <c r="P3820" t="s">
        <v>102</v>
      </c>
    </row>
    <row r="3821" spans="1:17" x14ac:dyDescent="0.35">
      <c r="A3821" s="49">
        <f t="shared" si="62"/>
        <v>42197</v>
      </c>
      <c r="B3821" s="126">
        <v>2015</v>
      </c>
      <c r="C3821" s="125">
        <v>7</v>
      </c>
      <c r="D3821" s="125">
        <v>12</v>
      </c>
      <c r="E3821" s="127" t="s">
        <v>94</v>
      </c>
      <c r="F3821" s="34">
        <v>1</v>
      </c>
      <c r="G3821" s="128"/>
      <c r="H3821" s="128">
        <v>752</v>
      </c>
      <c r="I3821" s="34">
        <v>186537</v>
      </c>
      <c r="J3821" s="128" t="s">
        <v>87</v>
      </c>
      <c r="K3821" s="128">
        <v>59</v>
      </c>
      <c r="L3821" s="128"/>
      <c r="M3821" s="128">
        <v>65</v>
      </c>
      <c r="N3821" s="34">
        <f t="shared" si="63"/>
        <v>165.1</v>
      </c>
      <c r="O3821" s="34">
        <v>0</v>
      </c>
      <c r="P3821" s="128" t="s">
        <v>102</v>
      </c>
    </row>
    <row r="3822" spans="1:17" x14ac:dyDescent="0.35">
      <c r="A3822" s="49">
        <f t="shared" si="62"/>
        <v>42197</v>
      </c>
      <c r="B3822" s="125">
        <v>2015</v>
      </c>
      <c r="C3822" s="125">
        <v>7</v>
      </c>
      <c r="D3822" s="125">
        <v>12</v>
      </c>
      <c r="E3822" s="127" t="s">
        <v>1167</v>
      </c>
      <c r="F3822">
        <v>1</v>
      </c>
      <c r="G3822" s="127"/>
      <c r="H3822" s="127"/>
      <c r="I3822" s="127"/>
      <c r="J3822" s="127" t="s">
        <v>87</v>
      </c>
      <c r="K3822" s="127">
        <v>68</v>
      </c>
      <c r="L3822" s="127"/>
      <c r="M3822" s="127">
        <v>75</v>
      </c>
      <c r="N3822" s="34">
        <f t="shared" si="63"/>
        <v>190.5</v>
      </c>
      <c r="O3822" s="34">
        <v>1</v>
      </c>
      <c r="P3822" s="127" t="s">
        <v>101</v>
      </c>
    </row>
    <row r="3823" spans="1:17" x14ac:dyDescent="0.35">
      <c r="A3823" s="49">
        <f t="shared" si="62"/>
        <v>42197</v>
      </c>
      <c r="B3823" s="125">
        <v>2015</v>
      </c>
      <c r="C3823" s="125">
        <v>7</v>
      </c>
      <c r="D3823" s="125">
        <v>12</v>
      </c>
      <c r="E3823" s="127" t="s">
        <v>123</v>
      </c>
      <c r="F3823">
        <v>1</v>
      </c>
      <c r="G3823" s="127"/>
      <c r="H3823" s="127"/>
      <c r="I3823" s="127"/>
      <c r="J3823" s="127" t="s">
        <v>86</v>
      </c>
      <c r="K3823" s="127">
        <v>63</v>
      </c>
      <c r="L3823" s="127"/>
      <c r="M3823" s="127">
        <v>72</v>
      </c>
      <c r="N3823" s="34">
        <f t="shared" si="63"/>
        <v>182.88</v>
      </c>
      <c r="O3823" s="34">
        <v>1</v>
      </c>
      <c r="P3823" s="127" t="s">
        <v>101</v>
      </c>
    </row>
    <row r="3824" spans="1:17" x14ac:dyDescent="0.35">
      <c r="A3824" s="49">
        <f t="shared" si="62"/>
        <v>42197</v>
      </c>
      <c r="B3824" s="125">
        <v>2015</v>
      </c>
      <c r="C3824" s="125">
        <v>7</v>
      </c>
      <c r="D3824" s="125">
        <v>12</v>
      </c>
      <c r="E3824" s="127" t="s">
        <v>94</v>
      </c>
      <c r="F3824">
        <v>1</v>
      </c>
      <c r="G3824" s="127"/>
      <c r="H3824" s="127"/>
      <c r="I3824" s="127"/>
      <c r="J3824" s="127" t="s">
        <v>86</v>
      </c>
      <c r="K3824" s="127">
        <v>63</v>
      </c>
      <c r="L3824" s="127"/>
      <c r="M3824" s="127">
        <v>68</v>
      </c>
      <c r="N3824" s="34">
        <f t="shared" si="63"/>
        <v>172.72</v>
      </c>
      <c r="O3824" s="34">
        <v>1</v>
      </c>
      <c r="P3824" s="127" t="s">
        <v>101</v>
      </c>
    </row>
    <row r="3825" spans="1:17" x14ac:dyDescent="0.35">
      <c r="A3825" s="49">
        <f t="shared" si="62"/>
        <v>42197</v>
      </c>
      <c r="B3825" s="125">
        <v>2015</v>
      </c>
      <c r="C3825" s="125">
        <v>7</v>
      </c>
      <c r="D3825" s="125">
        <v>12</v>
      </c>
      <c r="E3825" s="127" t="s">
        <v>94</v>
      </c>
      <c r="F3825">
        <v>1</v>
      </c>
      <c r="G3825" s="127"/>
      <c r="H3825" s="127"/>
      <c r="I3825" s="127"/>
      <c r="J3825" s="127" t="s">
        <v>86</v>
      </c>
      <c r="K3825" s="127">
        <v>65</v>
      </c>
      <c r="L3825" s="127"/>
      <c r="M3825" s="127">
        <v>73</v>
      </c>
      <c r="N3825" s="34">
        <f t="shared" si="63"/>
        <v>185.42000000000002</v>
      </c>
      <c r="O3825" s="34">
        <v>1</v>
      </c>
      <c r="P3825" s="127" t="s">
        <v>101</v>
      </c>
    </row>
    <row r="3826" spans="1:17" x14ac:dyDescent="0.35">
      <c r="A3826" s="49">
        <f t="shared" si="62"/>
        <v>42197</v>
      </c>
      <c r="B3826" s="125">
        <v>2015</v>
      </c>
      <c r="C3826" s="125">
        <v>7</v>
      </c>
      <c r="D3826" s="125">
        <v>12</v>
      </c>
      <c r="E3826" s="127" t="s">
        <v>94</v>
      </c>
      <c r="F3826">
        <v>1</v>
      </c>
      <c r="G3826" s="127"/>
      <c r="H3826" s="127"/>
      <c r="I3826" s="127"/>
      <c r="J3826" s="127" t="s">
        <v>86</v>
      </c>
      <c r="K3826" s="127">
        <v>59</v>
      </c>
      <c r="L3826" s="127"/>
      <c r="M3826" s="127">
        <v>66</v>
      </c>
      <c r="N3826" s="34">
        <f t="shared" si="63"/>
        <v>167.64000000000001</v>
      </c>
      <c r="O3826" s="34">
        <v>1</v>
      </c>
      <c r="P3826" s="127" t="s">
        <v>101</v>
      </c>
    </row>
    <row r="3827" spans="1:17" x14ac:dyDescent="0.35">
      <c r="A3827" s="49">
        <f t="shared" si="62"/>
        <v>42197</v>
      </c>
      <c r="B3827" s="125">
        <v>2015</v>
      </c>
      <c r="C3827" s="125">
        <v>7</v>
      </c>
      <c r="D3827" s="125">
        <v>12</v>
      </c>
      <c r="E3827" s="127" t="s">
        <v>117</v>
      </c>
      <c r="F3827">
        <v>1</v>
      </c>
      <c r="G3827" s="127"/>
      <c r="H3827" s="127"/>
      <c r="I3827" s="127"/>
      <c r="J3827" s="127" t="s">
        <v>87</v>
      </c>
      <c r="K3827" s="127">
        <v>61</v>
      </c>
      <c r="L3827" s="127"/>
      <c r="M3827" s="127">
        <v>69</v>
      </c>
      <c r="N3827" s="34">
        <f t="shared" si="63"/>
        <v>175.26</v>
      </c>
      <c r="O3827" s="34">
        <v>1</v>
      </c>
      <c r="P3827" s="127" t="s">
        <v>101</v>
      </c>
    </row>
    <row r="3828" spans="1:17" x14ac:dyDescent="0.35">
      <c r="A3828" s="49">
        <f t="shared" si="62"/>
        <v>42197</v>
      </c>
      <c r="B3828" s="125">
        <v>2015</v>
      </c>
      <c r="C3828" s="125">
        <v>7</v>
      </c>
      <c r="D3828" s="125">
        <v>12</v>
      </c>
      <c r="E3828" s="127" t="s">
        <v>1263</v>
      </c>
      <c r="F3828">
        <v>1</v>
      </c>
      <c r="G3828" s="127"/>
      <c r="H3828" s="127"/>
      <c r="I3828" s="127"/>
      <c r="J3828" s="127" t="s">
        <v>87</v>
      </c>
      <c r="K3828" s="127">
        <v>75</v>
      </c>
      <c r="L3828" s="127"/>
      <c r="M3828" s="127">
        <v>84</v>
      </c>
      <c r="N3828" s="34">
        <f t="shared" si="63"/>
        <v>213.36</v>
      </c>
      <c r="O3828" s="34">
        <v>1</v>
      </c>
      <c r="P3828" s="127" t="s">
        <v>101</v>
      </c>
    </row>
    <row r="3829" spans="1:17" x14ac:dyDescent="0.35">
      <c r="A3829" s="49">
        <f t="shared" si="62"/>
        <v>42197</v>
      </c>
      <c r="B3829" s="125">
        <v>2015</v>
      </c>
      <c r="C3829" s="125">
        <v>7</v>
      </c>
      <c r="D3829" s="125">
        <v>12</v>
      </c>
      <c r="E3829" s="127" t="s">
        <v>1263</v>
      </c>
      <c r="F3829">
        <v>1</v>
      </c>
      <c r="G3829" s="127"/>
      <c r="H3829" s="127"/>
      <c r="I3829" s="127"/>
      <c r="J3829" s="127" t="s">
        <v>87</v>
      </c>
      <c r="K3829" s="127">
        <v>65</v>
      </c>
      <c r="L3829" s="127"/>
      <c r="M3829" s="127">
        <v>74</v>
      </c>
      <c r="N3829" s="34">
        <f t="shared" si="63"/>
        <v>187.96</v>
      </c>
      <c r="O3829" s="34">
        <v>1</v>
      </c>
      <c r="P3829" s="127" t="s">
        <v>101</v>
      </c>
    </row>
    <row r="3830" spans="1:17" x14ac:dyDescent="0.35">
      <c r="A3830" s="49">
        <f t="shared" si="62"/>
        <v>42197</v>
      </c>
      <c r="B3830" s="125">
        <v>2015</v>
      </c>
      <c r="C3830" s="125">
        <v>7</v>
      </c>
      <c r="D3830" s="125">
        <v>12</v>
      </c>
      <c r="E3830" s="127" t="s">
        <v>1263</v>
      </c>
      <c r="F3830">
        <v>1</v>
      </c>
      <c r="G3830" s="127"/>
      <c r="H3830" s="127"/>
      <c r="I3830" s="127"/>
      <c r="J3830" s="127" t="s">
        <v>87</v>
      </c>
      <c r="K3830" s="127">
        <v>73</v>
      </c>
      <c r="L3830" s="127"/>
      <c r="M3830" s="127">
        <v>80</v>
      </c>
      <c r="N3830" s="34">
        <f t="shared" si="63"/>
        <v>203.2</v>
      </c>
      <c r="O3830" s="34">
        <v>1</v>
      </c>
      <c r="P3830" s="127" t="s">
        <v>101</v>
      </c>
    </row>
    <row r="3831" spans="1:17" x14ac:dyDescent="0.35">
      <c r="A3831" s="49">
        <f t="shared" si="62"/>
        <v>42198</v>
      </c>
      <c r="B3831" s="125">
        <v>2015</v>
      </c>
      <c r="C3831" s="125">
        <v>7</v>
      </c>
      <c r="D3831" s="125">
        <v>13</v>
      </c>
      <c r="E3831" s="127" t="s">
        <v>117</v>
      </c>
      <c r="F3831">
        <v>1</v>
      </c>
      <c r="G3831" s="127"/>
      <c r="H3831" s="127">
        <v>763</v>
      </c>
      <c r="I3831">
        <v>186529</v>
      </c>
      <c r="J3831" s="127" t="s">
        <v>87</v>
      </c>
      <c r="K3831" s="127">
        <v>67</v>
      </c>
      <c r="L3831" s="127"/>
      <c r="M3831" s="127">
        <v>76</v>
      </c>
      <c r="N3831" s="34">
        <f t="shared" si="63"/>
        <v>193.04</v>
      </c>
      <c r="O3831" s="34">
        <v>0</v>
      </c>
      <c r="P3831" s="127" t="s">
        <v>102</v>
      </c>
      <c r="Q3831" t="s">
        <v>1423</v>
      </c>
    </row>
    <row r="3832" spans="1:17" x14ac:dyDescent="0.35">
      <c r="A3832" s="49">
        <f t="shared" si="62"/>
        <v>42198</v>
      </c>
      <c r="B3832" s="125">
        <v>2015</v>
      </c>
      <c r="C3832" s="125">
        <v>7</v>
      </c>
      <c r="D3832" s="125">
        <v>13</v>
      </c>
      <c r="E3832" s="127" t="s">
        <v>932</v>
      </c>
      <c r="F3832">
        <v>1</v>
      </c>
      <c r="G3832" s="128"/>
      <c r="H3832" s="128">
        <v>757</v>
      </c>
      <c r="I3832" s="34">
        <v>186534</v>
      </c>
      <c r="J3832" s="128" t="s">
        <v>87</v>
      </c>
      <c r="K3832" s="128">
        <v>78</v>
      </c>
      <c r="L3832" s="128"/>
      <c r="M3832" s="128">
        <v>88</v>
      </c>
      <c r="N3832" s="34">
        <f t="shared" si="63"/>
        <v>223.52</v>
      </c>
      <c r="O3832" s="34">
        <v>0</v>
      </c>
      <c r="P3832" s="127" t="s">
        <v>102</v>
      </c>
      <c r="Q3832" t="s">
        <v>562</v>
      </c>
    </row>
    <row r="3833" spans="1:17" x14ac:dyDescent="0.35">
      <c r="A3833" s="73">
        <f t="shared" si="62"/>
        <v>42198</v>
      </c>
      <c r="B3833" s="126">
        <v>2015</v>
      </c>
      <c r="C3833" s="126">
        <v>7</v>
      </c>
      <c r="D3833" s="126">
        <v>13</v>
      </c>
      <c r="E3833" s="128" t="s">
        <v>1167</v>
      </c>
      <c r="F3833" s="34">
        <v>1</v>
      </c>
      <c r="G3833" s="128"/>
      <c r="H3833" s="128">
        <v>32858</v>
      </c>
      <c r="I3833" s="34">
        <v>187270</v>
      </c>
      <c r="J3833" s="128" t="s">
        <v>86</v>
      </c>
      <c r="K3833" s="128">
        <v>66</v>
      </c>
      <c r="L3833" s="128"/>
      <c r="M3833" s="128">
        <v>73</v>
      </c>
      <c r="N3833" s="34">
        <f t="shared" si="63"/>
        <v>185.42000000000002</v>
      </c>
      <c r="O3833" s="34">
        <v>1</v>
      </c>
      <c r="P3833" s="34" t="s">
        <v>101</v>
      </c>
      <c r="Q3833" s="34"/>
    </row>
    <row r="3834" spans="1:17" x14ac:dyDescent="0.35">
      <c r="A3834" s="49">
        <f t="shared" si="62"/>
        <v>42198</v>
      </c>
      <c r="B3834" s="125">
        <v>2015</v>
      </c>
      <c r="C3834" s="125">
        <v>7</v>
      </c>
      <c r="D3834" s="125">
        <v>13</v>
      </c>
      <c r="E3834" s="127" t="s">
        <v>1263</v>
      </c>
      <c r="F3834">
        <v>1</v>
      </c>
      <c r="G3834" s="127"/>
      <c r="H3834" s="127"/>
      <c r="I3834" s="127"/>
      <c r="J3834" s="127" t="s">
        <v>86</v>
      </c>
      <c r="K3834" s="127">
        <v>65</v>
      </c>
      <c r="L3834" s="127"/>
      <c r="M3834" s="127">
        <v>75</v>
      </c>
      <c r="N3834" s="34">
        <f t="shared" si="63"/>
        <v>190.5</v>
      </c>
      <c r="O3834" s="34">
        <v>1</v>
      </c>
      <c r="P3834" s="127" t="s">
        <v>101</v>
      </c>
    </row>
    <row r="3835" spans="1:17" x14ac:dyDescent="0.35">
      <c r="A3835" s="49">
        <f t="shared" si="62"/>
        <v>42198</v>
      </c>
      <c r="B3835" s="125">
        <v>2015</v>
      </c>
      <c r="C3835" s="125">
        <v>7</v>
      </c>
      <c r="D3835" s="125">
        <v>13</v>
      </c>
      <c r="E3835" s="127" t="s">
        <v>123</v>
      </c>
      <c r="F3835">
        <v>1</v>
      </c>
      <c r="G3835" s="127"/>
      <c r="H3835" s="127"/>
      <c r="I3835" s="127"/>
      <c r="J3835" s="127" t="s">
        <v>87</v>
      </c>
      <c r="K3835" s="127">
        <v>72</v>
      </c>
      <c r="L3835" s="127"/>
      <c r="M3835" s="127">
        <v>80</v>
      </c>
      <c r="N3835" s="34">
        <f t="shared" si="63"/>
        <v>203.2</v>
      </c>
      <c r="O3835" s="34">
        <v>1</v>
      </c>
      <c r="P3835" s="127" t="s">
        <v>101</v>
      </c>
    </row>
    <row r="3836" spans="1:17" x14ac:dyDescent="0.35">
      <c r="A3836" s="49">
        <f t="shared" si="62"/>
        <v>42198</v>
      </c>
      <c r="B3836" s="125">
        <v>2015</v>
      </c>
      <c r="C3836" s="125">
        <v>7</v>
      </c>
      <c r="D3836" s="125">
        <v>13</v>
      </c>
      <c r="E3836" s="127" t="s">
        <v>1167</v>
      </c>
      <c r="F3836">
        <v>1</v>
      </c>
      <c r="G3836" s="127"/>
      <c r="H3836" s="127"/>
      <c r="I3836" s="127"/>
      <c r="J3836" s="127" t="s">
        <v>86</v>
      </c>
      <c r="K3836" s="127">
        <v>67</v>
      </c>
      <c r="L3836" s="127"/>
      <c r="M3836" s="127">
        <v>74</v>
      </c>
      <c r="N3836" s="34">
        <f t="shared" si="63"/>
        <v>187.96</v>
      </c>
      <c r="O3836" s="34">
        <v>1</v>
      </c>
      <c r="P3836" s="127" t="s">
        <v>101</v>
      </c>
    </row>
    <row r="3837" spans="1:17" x14ac:dyDescent="0.35">
      <c r="A3837" s="49">
        <f t="shared" si="62"/>
        <v>42198</v>
      </c>
      <c r="B3837" s="125">
        <v>2015</v>
      </c>
      <c r="C3837" s="125">
        <v>7</v>
      </c>
      <c r="D3837" s="125">
        <v>13</v>
      </c>
      <c r="E3837" s="127" t="s">
        <v>1167</v>
      </c>
      <c r="F3837">
        <v>1</v>
      </c>
      <c r="G3837" s="127"/>
      <c r="H3837" s="127"/>
      <c r="I3837" s="127"/>
      <c r="J3837" s="127" t="s">
        <v>87</v>
      </c>
      <c r="K3837" s="127">
        <v>71</v>
      </c>
      <c r="L3837" s="127"/>
      <c r="M3837" s="127">
        <v>80</v>
      </c>
      <c r="N3837" s="34">
        <f t="shared" si="63"/>
        <v>203.2</v>
      </c>
      <c r="O3837" s="34">
        <v>1</v>
      </c>
      <c r="P3837" s="127" t="s">
        <v>101</v>
      </c>
    </row>
    <row r="3838" spans="1:17" x14ac:dyDescent="0.35">
      <c r="A3838" s="49">
        <f t="shared" si="62"/>
        <v>42198</v>
      </c>
      <c r="B3838" s="125">
        <v>2015</v>
      </c>
      <c r="C3838" s="125">
        <v>7</v>
      </c>
      <c r="D3838" s="125">
        <v>13</v>
      </c>
      <c r="E3838" s="127" t="s">
        <v>1335</v>
      </c>
      <c r="F3838">
        <v>1</v>
      </c>
      <c r="G3838" s="127"/>
      <c r="H3838" s="127"/>
      <c r="I3838" s="127"/>
      <c r="J3838" s="127" t="s">
        <v>87</v>
      </c>
      <c r="K3838" s="127">
        <v>79</v>
      </c>
      <c r="L3838" s="127"/>
      <c r="M3838" s="127">
        <v>88</v>
      </c>
      <c r="N3838" s="34">
        <f t="shared" si="63"/>
        <v>223.52</v>
      </c>
      <c r="O3838" s="34">
        <v>1</v>
      </c>
      <c r="P3838" s="127" t="s">
        <v>101</v>
      </c>
    </row>
    <row r="3839" spans="1:17" x14ac:dyDescent="0.35">
      <c r="A3839" s="49">
        <f t="shared" si="62"/>
        <v>42198</v>
      </c>
      <c r="B3839" s="125">
        <v>2015</v>
      </c>
      <c r="C3839" s="125">
        <v>7</v>
      </c>
      <c r="D3839" s="125">
        <v>13</v>
      </c>
      <c r="E3839" s="127" t="s">
        <v>117</v>
      </c>
      <c r="F3839">
        <v>1</v>
      </c>
      <c r="G3839" s="127"/>
      <c r="H3839" s="127"/>
      <c r="I3839" s="127"/>
      <c r="J3839" s="127" t="s">
        <v>87</v>
      </c>
      <c r="K3839" s="127">
        <v>69</v>
      </c>
      <c r="L3839" s="127"/>
      <c r="M3839" s="127">
        <v>78</v>
      </c>
      <c r="N3839" s="34">
        <f t="shared" si="63"/>
        <v>198.12</v>
      </c>
      <c r="O3839" s="34">
        <v>1</v>
      </c>
      <c r="P3839" s="127" t="s">
        <v>101</v>
      </c>
    </row>
    <row r="3840" spans="1:17" x14ac:dyDescent="0.35">
      <c r="A3840" s="49">
        <f t="shared" si="62"/>
        <v>42199</v>
      </c>
      <c r="B3840" s="125">
        <v>2015</v>
      </c>
      <c r="C3840" s="125">
        <v>7</v>
      </c>
      <c r="D3840" s="125">
        <v>14</v>
      </c>
      <c r="E3840" s="127" t="s">
        <v>117</v>
      </c>
      <c r="F3840">
        <v>1</v>
      </c>
      <c r="G3840" s="128"/>
      <c r="H3840" s="128">
        <v>757</v>
      </c>
      <c r="I3840" s="34">
        <v>186534</v>
      </c>
      <c r="J3840" s="128" t="s">
        <v>87</v>
      </c>
      <c r="K3840" s="128">
        <v>78</v>
      </c>
      <c r="L3840" s="128"/>
      <c r="M3840" s="128">
        <v>88</v>
      </c>
      <c r="N3840" s="34">
        <f t="shared" si="63"/>
        <v>223.52</v>
      </c>
      <c r="O3840" s="34">
        <v>0</v>
      </c>
      <c r="P3840" s="127" t="s">
        <v>102</v>
      </c>
      <c r="Q3840" t="s">
        <v>1424</v>
      </c>
    </row>
    <row r="3841" spans="1:17" x14ac:dyDescent="0.35">
      <c r="A3841" s="49">
        <f t="shared" si="62"/>
        <v>42199</v>
      </c>
      <c r="B3841" s="125">
        <v>2015</v>
      </c>
      <c r="C3841" s="125">
        <v>7</v>
      </c>
      <c r="D3841" s="125">
        <v>14</v>
      </c>
      <c r="E3841" s="127" t="s">
        <v>117</v>
      </c>
      <c r="F3841">
        <v>1</v>
      </c>
      <c r="G3841" s="127"/>
      <c r="H3841" s="127">
        <v>751</v>
      </c>
      <c r="I3841" s="127">
        <v>186538</v>
      </c>
      <c r="J3841" s="127" t="s">
        <v>86</v>
      </c>
      <c r="K3841" s="127">
        <v>56.5</v>
      </c>
      <c r="L3841" s="127"/>
      <c r="M3841" s="127">
        <v>63</v>
      </c>
      <c r="N3841" s="34">
        <f t="shared" si="63"/>
        <v>160.02000000000001</v>
      </c>
      <c r="O3841" s="34">
        <v>0</v>
      </c>
      <c r="P3841" t="s">
        <v>102</v>
      </c>
      <c r="Q3841" t="s">
        <v>1425</v>
      </c>
    </row>
    <row r="3842" spans="1:17" x14ac:dyDescent="0.35">
      <c r="A3842" s="49">
        <f t="shared" si="62"/>
        <v>42199</v>
      </c>
      <c r="B3842" s="125">
        <v>2015</v>
      </c>
      <c r="C3842" s="125">
        <v>7</v>
      </c>
      <c r="D3842" s="125">
        <v>14</v>
      </c>
      <c r="E3842" s="127" t="s">
        <v>1263</v>
      </c>
      <c r="F3842">
        <v>1</v>
      </c>
      <c r="G3842" s="127"/>
      <c r="H3842" s="127"/>
      <c r="I3842" s="127"/>
      <c r="J3842" s="127" t="s">
        <v>87</v>
      </c>
      <c r="K3842" s="127">
        <v>78</v>
      </c>
      <c r="L3842" s="127"/>
      <c r="M3842" s="127">
        <v>84</v>
      </c>
      <c r="N3842" s="34">
        <f t="shared" si="63"/>
        <v>213.36</v>
      </c>
      <c r="O3842" s="34">
        <v>1</v>
      </c>
      <c r="P3842" s="127" t="s">
        <v>101</v>
      </c>
    </row>
    <row r="3843" spans="1:17" x14ac:dyDescent="0.35">
      <c r="A3843" s="49">
        <f t="shared" si="62"/>
        <v>42199</v>
      </c>
      <c r="B3843" s="125">
        <v>2015</v>
      </c>
      <c r="C3843" s="125">
        <v>7</v>
      </c>
      <c r="D3843" s="125">
        <v>14</v>
      </c>
      <c r="E3843" s="127" t="s">
        <v>1263</v>
      </c>
      <c r="F3843">
        <v>1</v>
      </c>
      <c r="G3843" s="127"/>
      <c r="H3843" s="127"/>
      <c r="I3843" s="127"/>
      <c r="J3843" s="127" t="s">
        <v>87</v>
      </c>
      <c r="K3843" s="127">
        <v>73</v>
      </c>
      <c r="L3843" s="127"/>
      <c r="M3843" s="127">
        <v>82</v>
      </c>
      <c r="N3843" s="34">
        <f t="shared" si="63"/>
        <v>208.28</v>
      </c>
      <c r="O3843" s="34">
        <v>1</v>
      </c>
      <c r="P3843" s="127" t="s">
        <v>101</v>
      </c>
    </row>
    <row r="3844" spans="1:17" x14ac:dyDescent="0.35">
      <c r="A3844" s="49">
        <f t="shared" ref="A3844:A3907" si="64">DATE(B3844,C3844,D3844)</f>
        <v>42199</v>
      </c>
      <c r="B3844" s="125">
        <v>2015</v>
      </c>
      <c r="C3844" s="125">
        <v>7</v>
      </c>
      <c r="D3844" s="125">
        <v>14</v>
      </c>
      <c r="E3844" s="127" t="s">
        <v>94</v>
      </c>
      <c r="F3844">
        <v>1</v>
      </c>
      <c r="G3844" s="127"/>
      <c r="H3844" s="127"/>
      <c r="I3844" s="127"/>
      <c r="J3844" s="127" t="s">
        <v>86</v>
      </c>
      <c r="K3844" s="127">
        <v>63</v>
      </c>
      <c r="L3844" s="127"/>
      <c r="M3844" s="127">
        <v>71</v>
      </c>
      <c r="N3844" s="34">
        <f t="shared" ref="N3844:N3907" si="65">M3844*2.54</f>
        <v>180.34</v>
      </c>
      <c r="O3844" s="34">
        <v>1</v>
      </c>
      <c r="P3844" s="127" t="s">
        <v>101</v>
      </c>
    </row>
    <row r="3845" spans="1:17" x14ac:dyDescent="0.35">
      <c r="A3845" s="49">
        <f t="shared" si="64"/>
        <v>42199</v>
      </c>
      <c r="B3845" s="125">
        <v>2015</v>
      </c>
      <c r="C3845" s="125">
        <v>7</v>
      </c>
      <c r="D3845" s="125">
        <v>14</v>
      </c>
      <c r="E3845" s="127" t="s">
        <v>117</v>
      </c>
      <c r="F3845">
        <v>1</v>
      </c>
      <c r="G3845" s="127"/>
      <c r="H3845" s="127"/>
      <c r="I3845" s="127"/>
      <c r="J3845" s="127" t="s">
        <v>87</v>
      </c>
      <c r="K3845" s="127">
        <v>77</v>
      </c>
      <c r="L3845" s="127"/>
      <c r="M3845" s="127">
        <v>87</v>
      </c>
      <c r="N3845" s="34">
        <f t="shared" si="65"/>
        <v>220.98</v>
      </c>
      <c r="O3845" s="34">
        <v>1</v>
      </c>
      <c r="P3845" s="127" t="s">
        <v>101</v>
      </c>
    </row>
    <row r="3846" spans="1:17" x14ac:dyDescent="0.35">
      <c r="A3846" s="49">
        <f t="shared" si="64"/>
        <v>42199</v>
      </c>
      <c r="B3846" s="125">
        <v>2015</v>
      </c>
      <c r="C3846" s="125">
        <v>7</v>
      </c>
      <c r="D3846" s="125">
        <v>14</v>
      </c>
      <c r="E3846" s="127" t="s">
        <v>117</v>
      </c>
      <c r="F3846">
        <v>1</v>
      </c>
      <c r="G3846" s="127"/>
      <c r="H3846" s="127"/>
      <c r="I3846" s="127"/>
      <c r="J3846" s="127" t="s">
        <v>87</v>
      </c>
      <c r="K3846" s="127">
        <v>65</v>
      </c>
      <c r="L3846" s="127"/>
      <c r="M3846" s="127">
        <v>74</v>
      </c>
      <c r="N3846" s="34">
        <f t="shared" si="65"/>
        <v>187.96</v>
      </c>
      <c r="O3846" s="34">
        <v>1</v>
      </c>
      <c r="P3846" s="127" t="s">
        <v>101</v>
      </c>
    </row>
    <row r="3847" spans="1:17" x14ac:dyDescent="0.35">
      <c r="A3847" s="49">
        <f t="shared" si="64"/>
        <v>42200</v>
      </c>
      <c r="B3847" s="125">
        <v>2015</v>
      </c>
      <c r="C3847" s="125">
        <v>7</v>
      </c>
      <c r="D3847" s="125">
        <v>15</v>
      </c>
      <c r="E3847" s="127" t="s">
        <v>123</v>
      </c>
      <c r="F3847">
        <v>1</v>
      </c>
      <c r="G3847" s="127"/>
      <c r="H3847" s="127">
        <v>768</v>
      </c>
      <c r="I3847">
        <v>186524</v>
      </c>
      <c r="J3847" s="127" t="s">
        <v>87</v>
      </c>
      <c r="K3847" s="127">
        <v>73</v>
      </c>
      <c r="L3847" s="127"/>
      <c r="M3847" s="127">
        <v>82</v>
      </c>
      <c r="N3847" s="34">
        <f t="shared" si="65"/>
        <v>208.28</v>
      </c>
      <c r="O3847" s="34">
        <v>0</v>
      </c>
      <c r="P3847" s="127" t="s">
        <v>102</v>
      </c>
      <c r="Q3847" t="s">
        <v>1413</v>
      </c>
    </row>
    <row r="3848" spans="1:17" x14ac:dyDescent="0.35">
      <c r="A3848" s="73">
        <f t="shared" si="64"/>
        <v>42200</v>
      </c>
      <c r="B3848" s="126">
        <v>2015</v>
      </c>
      <c r="C3848" s="126">
        <v>7</v>
      </c>
      <c r="D3848" s="126">
        <v>15</v>
      </c>
      <c r="E3848" s="128" t="s">
        <v>1263</v>
      </c>
      <c r="F3848" s="34">
        <v>1</v>
      </c>
      <c r="G3848" s="128"/>
      <c r="H3848" s="128"/>
      <c r="I3848" s="34" t="s">
        <v>1426</v>
      </c>
      <c r="J3848" s="128" t="s">
        <v>87</v>
      </c>
      <c r="K3848" s="128">
        <v>77</v>
      </c>
      <c r="L3848" s="128"/>
      <c r="M3848" s="128">
        <v>87</v>
      </c>
      <c r="N3848" s="34">
        <f t="shared" si="65"/>
        <v>220.98</v>
      </c>
      <c r="O3848" s="34">
        <v>1</v>
      </c>
      <c r="P3848" s="34" t="s">
        <v>101</v>
      </c>
      <c r="Q3848" s="34"/>
    </row>
    <row r="3849" spans="1:17" x14ac:dyDescent="0.35">
      <c r="A3849" s="49">
        <f t="shared" si="64"/>
        <v>42200</v>
      </c>
      <c r="B3849" s="125">
        <v>2015</v>
      </c>
      <c r="C3849" s="125">
        <v>7</v>
      </c>
      <c r="D3849" s="125">
        <v>15</v>
      </c>
      <c r="E3849" s="127" t="s">
        <v>1167</v>
      </c>
      <c r="F3849">
        <v>1</v>
      </c>
      <c r="G3849" s="127"/>
      <c r="H3849" s="127"/>
      <c r="I3849" s="127"/>
      <c r="J3849" s="127" t="s">
        <v>87</v>
      </c>
      <c r="K3849" s="127">
        <v>71</v>
      </c>
      <c r="L3849" s="127"/>
      <c r="M3849" s="127">
        <v>80</v>
      </c>
      <c r="N3849" s="34">
        <f t="shared" si="65"/>
        <v>203.2</v>
      </c>
      <c r="O3849" s="34">
        <v>1</v>
      </c>
      <c r="P3849" s="127" t="s">
        <v>101</v>
      </c>
    </row>
    <row r="3850" spans="1:17" x14ac:dyDescent="0.35">
      <c r="A3850" s="49">
        <f t="shared" si="64"/>
        <v>42200</v>
      </c>
      <c r="B3850" s="125">
        <v>2015</v>
      </c>
      <c r="C3850" s="125">
        <v>7</v>
      </c>
      <c r="D3850" s="125">
        <v>15</v>
      </c>
      <c r="E3850" s="127" t="s">
        <v>1263</v>
      </c>
      <c r="F3850">
        <v>1</v>
      </c>
      <c r="G3850" s="127"/>
      <c r="H3850" s="127"/>
      <c r="I3850" s="127"/>
      <c r="J3850" s="127" t="s">
        <v>87</v>
      </c>
      <c r="K3850" s="127">
        <v>73</v>
      </c>
      <c r="L3850" s="127"/>
      <c r="M3850" s="127">
        <v>82</v>
      </c>
      <c r="N3850" s="34">
        <f t="shared" si="65"/>
        <v>208.28</v>
      </c>
      <c r="O3850" s="34">
        <v>1</v>
      </c>
      <c r="P3850" s="127" t="s">
        <v>101</v>
      </c>
    </row>
    <row r="3851" spans="1:17" x14ac:dyDescent="0.35">
      <c r="A3851" s="49">
        <f t="shared" si="64"/>
        <v>42200</v>
      </c>
      <c r="B3851" s="125">
        <v>2015</v>
      </c>
      <c r="C3851" s="125">
        <v>7</v>
      </c>
      <c r="D3851" s="125">
        <v>15</v>
      </c>
      <c r="E3851" s="127" t="s">
        <v>1263</v>
      </c>
      <c r="F3851">
        <v>1</v>
      </c>
      <c r="G3851" s="127"/>
      <c r="H3851" s="127"/>
      <c r="I3851" s="127"/>
      <c r="J3851" s="127" t="s">
        <v>87</v>
      </c>
      <c r="K3851" s="127">
        <v>67</v>
      </c>
      <c r="L3851" s="127"/>
      <c r="M3851" s="127">
        <v>76</v>
      </c>
      <c r="N3851" s="34">
        <f t="shared" si="65"/>
        <v>193.04</v>
      </c>
      <c r="O3851" s="34">
        <v>1</v>
      </c>
      <c r="P3851" s="127" t="s">
        <v>101</v>
      </c>
    </row>
    <row r="3852" spans="1:17" x14ac:dyDescent="0.35">
      <c r="A3852" s="49">
        <f t="shared" si="64"/>
        <v>42200</v>
      </c>
      <c r="B3852" s="125">
        <v>2015</v>
      </c>
      <c r="C3852" s="125">
        <v>7</v>
      </c>
      <c r="D3852" s="125">
        <v>15</v>
      </c>
      <c r="E3852" s="127" t="s">
        <v>1263</v>
      </c>
      <c r="F3852">
        <v>1</v>
      </c>
      <c r="G3852" s="127"/>
      <c r="H3852" s="127"/>
      <c r="I3852" s="127"/>
      <c r="J3852" s="127" t="s">
        <v>87</v>
      </c>
      <c r="K3852" s="127">
        <v>69</v>
      </c>
      <c r="L3852" s="127"/>
      <c r="M3852" s="127">
        <v>77</v>
      </c>
      <c r="N3852" s="34">
        <f t="shared" si="65"/>
        <v>195.58</v>
      </c>
      <c r="O3852" s="34">
        <v>1</v>
      </c>
      <c r="P3852" s="127" t="s">
        <v>101</v>
      </c>
    </row>
    <row r="3853" spans="1:17" x14ac:dyDescent="0.35">
      <c r="A3853" s="49">
        <f t="shared" si="64"/>
        <v>42200</v>
      </c>
      <c r="B3853" s="125">
        <v>2015</v>
      </c>
      <c r="C3853" s="125">
        <v>7</v>
      </c>
      <c r="D3853" s="125">
        <v>15</v>
      </c>
      <c r="E3853" s="127" t="s">
        <v>1263</v>
      </c>
      <c r="F3853">
        <v>1</v>
      </c>
      <c r="G3853" s="127"/>
      <c r="H3853" s="127"/>
      <c r="I3853" s="127"/>
      <c r="J3853" s="127" t="s">
        <v>87</v>
      </c>
      <c r="K3853" s="127">
        <v>68</v>
      </c>
      <c r="L3853" s="127"/>
      <c r="M3853" s="127">
        <v>77</v>
      </c>
      <c r="N3853" s="34">
        <f t="shared" si="65"/>
        <v>195.58</v>
      </c>
      <c r="O3853" s="34">
        <v>1</v>
      </c>
      <c r="P3853" s="127" t="s">
        <v>101</v>
      </c>
    </row>
    <row r="3854" spans="1:17" x14ac:dyDescent="0.35">
      <c r="A3854" s="49">
        <f t="shared" si="64"/>
        <v>42200</v>
      </c>
      <c r="B3854" s="125">
        <v>2015</v>
      </c>
      <c r="C3854" s="125">
        <v>7</v>
      </c>
      <c r="D3854" s="125">
        <v>15</v>
      </c>
      <c r="E3854" s="127" t="s">
        <v>1171</v>
      </c>
      <c r="F3854">
        <v>1</v>
      </c>
      <c r="G3854" s="127"/>
      <c r="H3854" s="127"/>
      <c r="I3854" s="127"/>
      <c r="J3854" s="127" t="s">
        <v>86</v>
      </c>
      <c r="K3854" s="127">
        <v>70</v>
      </c>
      <c r="L3854" s="127"/>
      <c r="M3854" s="127">
        <v>78</v>
      </c>
      <c r="N3854" s="34">
        <f t="shared" si="65"/>
        <v>198.12</v>
      </c>
      <c r="O3854" s="34">
        <v>1</v>
      </c>
      <c r="P3854" s="127" t="s">
        <v>101</v>
      </c>
    </row>
    <row r="3855" spans="1:17" x14ac:dyDescent="0.35">
      <c r="A3855" s="49">
        <f t="shared" si="64"/>
        <v>42200</v>
      </c>
      <c r="B3855" s="125">
        <v>2015</v>
      </c>
      <c r="C3855" s="125">
        <v>7</v>
      </c>
      <c r="D3855" s="125">
        <v>15</v>
      </c>
      <c r="E3855" s="127" t="s">
        <v>117</v>
      </c>
      <c r="F3855">
        <v>1</v>
      </c>
      <c r="G3855" s="127"/>
      <c r="H3855" s="127"/>
      <c r="I3855" s="127"/>
      <c r="J3855" s="127" t="s">
        <v>86</v>
      </c>
      <c r="K3855" s="127">
        <v>67</v>
      </c>
      <c r="L3855" s="127"/>
      <c r="M3855" s="127">
        <v>75</v>
      </c>
      <c r="N3855" s="34">
        <f t="shared" si="65"/>
        <v>190.5</v>
      </c>
      <c r="O3855" s="34">
        <v>1</v>
      </c>
      <c r="P3855" s="127" t="s">
        <v>101</v>
      </c>
    </row>
    <row r="3856" spans="1:17" x14ac:dyDescent="0.35">
      <c r="A3856" s="49">
        <f t="shared" si="64"/>
        <v>42201</v>
      </c>
      <c r="B3856" s="125">
        <v>2015</v>
      </c>
      <c r="C3856" s="125">
        <v>7</v>
      </c>
      <c r="D3856" s="125">
        <v>16</v>
      </c>
      <c r="E3856" s="127" t="s">
        <v>932</v>
      </c>
      <c r="F3856">
        <v>1</v>
      </c>
      <c r="G3856" s="127"/>
      <c r="H3856" s="127">
        <v>769</v>
      </c>
      <c r="I3856">
        <v>186525</v>
      </c>
      <c r="J3856" s="127" t="s">
        <v>87</v>
      </c>
      <c r="K3856" s="127">
        <v>74</v>
      </c>
      <c r="L3856" s="127"/>
      <c r="M3856" s="127">
        <v>86</v>
      </c>
      <c r="N3856" s="34">
        <f t="shared" si="65"/>
        <v>218.44</v>
      </c>
      <c r="O3856" s="34">
        <v>0</v>
      </c>
      <c r="P3856" s="127" t="s">
        <v>102</v>
      </c>
      <c r="Q3856" t="s">
        <v>1413</v>
      </c>
    </row>
    <row r="3857" spans="1:17" x14ac:dyDescent="0.35">
      <c r="A3857" s="73">
        <f t="shared" si="64"/>
        <v>42201</v>
      </c>
      <c r="B3857" s="126">
        <v>2015</v>
      </c>
      <c r="C3857" s="126">
        <v>7</v>
      </c>
      <c r="D3857" s="126">
        <v>16</v>
      </c>
      <c r="E3857" s="128" t="s">
        <v>1167</v>
      </c>
      <c r="F3857" s="34">
        <v>1</v>
      </c>
      <c r="G3857" s="128" t="s">
        <v>1427</v>
      </c>
      <c r="H3857" s="128">
        <v>754</v>
      </c>
      <c r="I3857" s="34">
        <v>186536</v>
      </c>
      <c r="J3857" s="128" t="s">
        <v>86</v>
      </c>
      <c r="K3857" s="128">
        <v>64</v>
      </c>
      <c r="L3857" s="128"/>
      <c r="M3857" s="128">
        <v>72</v>
      </c>
      <c r="N3857" s="34">
        <f t="shared" si="65"/>
        <v>182.88</v>
      </c>
      <c r="O3857" s="34">
        <v>1</v>
      </c>
      <c r="P3857" s="34" t="s">
        <v>101</v>
      </c>
      <c r="Q3857" s="34" t="s">
        <v>1413</v>
      </c>
    </row>
    <row r="3858" spans="1:17" x14ac:dyDescent="0.35">
      <c r="A3858" s="49">
        <f t="shared" si="64"/>
        <v>42201</v>
      </c>
      <c r="B3858" s="125">
        <v>2015</v>
      </c>
      <c r="C3858" s="125">
        <v>7</v>
      </c>
      <c r="D3858" s="125">
        <v>16</v>
      </c>
      <c r="E3858" s="127" t="s">
        <v>1335</v>
      </c>
      <c r="F3858">
        <v>1</v>
      </c>
      <c r="G3858" s="127" t="s">
        <v>1362</v>
      </c>
      <c r="H3858" s="127">
        <v>150</v>
      </c>
      <c r="I3858">
        <v>186539</v>
      </c>
      <c r="J3858" s="127" t="s">
        <v>87</v>
      </c>
      <c r="K3858" s="127">
        <v>72</v>
      </c>
      <c r="L3858" s="127"/>
      <c r="M3858" s="127">
        <v>82</v>
      </c>
      <c r="N3858" s="34">
        <f t="shared" si="65"/>
        <v>208.28</v>
      </c>
      <c r="O3858" s="34">
        <v>0</v>
      </c>
      <c r="P3858" s="127" t="s">
        <v>102</v>
      </c>
      <c r="Q3858" t="s">
        <v>1428</v>
      </c>
    </row>
    <row r="3859" spans="1:17" x14ac:dyDescent="0.35">
      <c r="A3859" s="49">
        <f t="shared" si="64"/>
        <v>42201</v>
      </c>
      <c r="B3859" s="125">
        <v>2015</v>
      </c>
      <c r="C3859" s="125">
        <v>7</v>
      </c>
      <c r="D3859" s="125">
        <v>16</v>
      </c>
      <c r="E3859" s="127" t="s">
        <v>117</v>
      </c>
      <c r="F3859">
        <v>1</v>
      </c>
      <c r="G3859" s="127"/>
      <c r="H3859" s="127">
        <v>777</v>
      </c>
      <c r="I3859">
        <v>186540</v>
      </c>
      <c r="J3859" s="127" t="s">
        <v>87</v>
      </c>
      <c r="K3859" s="127">
        <v>69</v>
      </c>
      <c r="L3859" s="127"/>
      <c r="M3859" s="127">
        <v>78</v>
      </c>
      <c r="N3859" s="34">
        <f t="shared" si="65"/>
        <v>198.12</v>
      </c>
      <c r="O3859" s="34">
        <v>0</v>
      </c>
      <c r="P3859" s="127" t="s">
        <v>102</v>
      </c>
      <c r="Q3859" t="s">
        <v>1352</v>
      </c>
    </row>
    <row r="3860" spans="1:17" x14ac:dyDescent="0.35">
      <c r="A3860" s="49">
        <f t="shared" si="64"/>
        <v>42201</v>
      </c>
      <c r="B3860" s="125">
        <v>2015</v>
      </c>
      <c r="C3860" s="125">
        <v>7</v>
      </c>
      <c r="D3860" s="125">
        <v>16</v>
      </c>
      <c r="E3860" s="127" t="s">
        <v>1335</v>
      </c>
      <c r="F3860">
        <v>1</v>
      </c>
      <c r="G3860" s="127" t="s">
        <v>1362</v>
      </c>
      <c r="H3860" s="127">
        <v>487</v>
      </c>
      <c r="I3860">
        <v>187037</v>
      </c>
      <c r="J3860" s="127" t="s">
        <v>86</v>
      </c>
      <c r="K3860" s="127">
        <v>65</v>
      </c>
      <c r="L3860" s="127"/>
      <c r="M3860" s="127">
        <v>75</v>
      </c>
      <c r="N3860" s="34">
        <f t="shared" si="65"/>
        <v>190.5</v>
      </c>
      <c r="O3860" s="34">
        <v>1</v>
      </c>
      <c r="P3860" t="s">
        <v>101</v>
      </c>
      <c r="Q3860" t="s">
        <v>1415</v>
      </c>
    </row>
    <row r="3861" spans="1:17" x14ac:dyDescent="0.35">
      <c r="A3861" s="73">
        <f t="shared" si="64"/>
        <v>42201</v>
      </c>
      <c r="B3861" s="126">
        <v>2015</v>
      </c>
      <c r="C3861" s="126">
        <v>7</v>
      </c>
      <c r="D3861" s="126">
        <v>16</v>
      </c>
      <c r="E3861" s="128" t="s">
        <v>117</v>
      </c>
      <c r="F3861" s="34">
        <v>1</v>
      </c>
      <c r="G3861" s="128" t="s">
        <v>108</v>
      </c>
      <c r="H3861" s="128">
        <v>608</v>
      </c>
      <c r="I3861" s="34">
        <v>187295</v>
      </c>
      <c r="J3861" s="128" t="s">
        <v>86</v>
      </c>
      <c r="K3861" s="128">
        <v>60</v>
      </c>
      <c r="L3861" s="128"/>
      <c r="M3861" s="128">
        <v>68</v>
      </c>
      <c r="N3861" s="34">
        <f t="shared" si="65"/>
        <v>172.72</v>
      </c>
      <c r="O3861" s="34">
        <v>1</v>
      </c>
      <c r="P3861" s="34" t="s">
        <v>101</v>
      </c>
      <c r="Q3861" s="34" t="s">
        <v>1429</v>
      </c>
    </row>
    <row r="3862" spans="1:17" x14ac:dyDescent="0.35">
      <c r="A3862" s="73">
        <f t="shared" si="64"/>
        <v>42201</v>
      </c>
      <c r="B3862" s="126">
        <v>2015</v>
      </c>
      <c r="C3862" s="126">
        <v>7</v>
      </c>
      <c r="D3862" s="126">
        <v>16</v>
      </c>
      <c r="E3862" s="128" t="s">
        <v>94</v>
      </c>
      <c r="F3862" s="34">
        <v>1</v>
      </c>
      <c r="G3862" s="128"/>
      <c r="H3862" s="128">
        <v>32871</v>
      </c>
      <c r="I3862" s="128"/>
      <c r="J3862" s="128" t="s">
        <v>87</v>
      </c>
      <c r="K3862" s="128">
        <v>62</v>
      </c>
      <c r="L3862" s="128"/>
      <c r="M3862" s="128">
        <v>70</v>
      </c>
      <c r="N3862" s="34">
        <f t="shared" si="65"/>
        <v>177.8</v>
      </c>
      <c r="O3862" s="34">
        <v>0</v>
      </c>
      <c r="P3862" s="128" t="s">
        <v>102</v>
      </c>
      <c r="Q3862" s="34" t="s">
        <v>562</v>
      </c>
    </row>
    <row r="3863" spans="1:17" x14ac:dyDescent="0.35">
      <c r="A3863" s="73">
        <f t="shared" si="64"/>
        <v>42201</v>
      </c>
      <c r="B3863" s="126">
        <v>2015</v>
      </c>
      <c r="C3863" s="126">
        <v>7</v>
      </c>
      <c r="D3863" s="126">
        <v>16</v>
      </c>
      <c r="E3863" s="128" t="s">
        <v>94</v>
      </c>
      <c r="F3863" s="34">
        <v>1</v>
      </c>
      <c r="G3863" s="128"/>
      <c r="H3863" s="128"/>
      <c r="I3863" s="34"/>
      <c r="J3863" s="128" t="s">
        <v>86</v>
      </c>
      <c r="K3863" s="128">
        <v>62</v>
      </c>
      <c r="L3863" s="128"/>
      <c r="M3863" s="128">
        <v>71</v>
      </c>
      <c r="N3863" s="34">
        <f t="shared" si="65"/>
        <v>180.34</v>
      </c>
      <c r="O3863" s="34">
        <v>1</v>
      </c>
      <c r="P3863" s="34" t="s">
        <v>101</v>
      </c>
      <c r="Q3863" s="34"/>
    </row>
    <row r="3864" spans="1:17" x14ac:dyDescent="0.35">
      <c r="A3864" s="49">
        <f t="shared" si="64"/>
        <v>42201</v>
      </c>
      <c r="B3864" s="125">
        <v>2015</v>
      </c>
      <c r="C3864" s="125">
        <v>7</v>
      </c>
      <c r="D3864" s="125">
        <v>16</v>
      </c>
      <c r="E3864" s="127" t="s">
        <v>1263</v>
      </c>
      <c r="F3864">
        <v>1</v>
      </c>
      <c r="G3864" s="127"/>
      <c r="H3864" s="127"/>
      <c r="I3864" s="127"/>
      <c r="J3864" s="127" t="s">
        <v>86</v>
      </c>
      <c r="K3864" s="127">
        <v>70</v>
      </c>
      <c r="L3864" s="127"/>
      <c r="M3864" s="127">
        <v>78</v>
      </c>
      <c r="N3864" s="34">
        <f t="shared" si="65"/>
        <v>198.12</v>
      </c>
      <c r="O3864" s="34">
        <v>1</v>
      </c>
      <c r="P3864" s="127" t="s">
        <v>101</v>
      </c>
    </row>
    <row r="3865" spans="1:17" x14ac:dyDescent="0.35">
      <c r="A3865" s="49">
        <f t="shared" si="64"/>
        <v>42201</v>
      </c>
      <c r="B3865" s="125">
        <v>2015</v>
      </c>
      <c r="C3865" s="125">
        <v>7</v>
      </c>
      <c r="D3865" s="125">
        <v>16</v>
      </c>
      <c r="E3865" s="127" t="s">
        <v>1263</v>
      </c>
      <c r="F3865">
        <v>1</v>
      </c>
      <c r="G3865" s="127"/>
      <c r="H3865" s="127"/>
      <c r="I3865" s="127"/>
      <c r="J3865" s="127" t="s">
        <v>86</v>
      </c>
      <c r="K3865" s="127">
        <v>62</v>
      </c>
      <c r="L3865" s="127"/>
      <c r="M3865" s="127">
        <v>70</v>
      </c>
      <c r="N3865" s="34">
        <f t="shared" si="65"/>
        <v>177.8</v>
      </c>
      <c r="O3865" s="34">
        <v>1</v>
      </c>
      <c r="P3865" s="127" t="s">
        <v>101</v>
      </c>
    </row>
    <row r="3866" spans="1:17" x14ac:dyDescent="0.35">
      <c r="A3866" s="49">
        <f t="shared" si="64"/>
        <v>42201</v>
      </c>
      <c r="B3866" s="125">
        <v>2015</v>
      </c>
      <c r="C3866" s="125">
        <v>7</v>
      </c>
      <c r="D3866" s="125">
        <v>16</v>
      </c>
      <c r="E3866" s="127" t="s">
        <v>1263</v>
      </c>
      <c r="F3866">
        <v>1</v>
      </c>
      <c r="G3866" s="127"/>
      <c r="H3866" s="127"/>
      <c r="I3866" s="127"/>
      <c r="J3866" s="127" t="s">
        <v>87</v>
      </c>
      <c r="K3866" s="127">
        <v>71</v>
      </c>
      <c r="L3866" s="127"/>
      <c r="M3866" s="127">
        <v>80</v>
      </c>
      <c r="N3866" s="34">
        <f t="shared" si="65"/>
        <v>203.2</v>
      </c>
      <c r="O3866" s="34">
        <v>1</v>
      </c>
      <c r="P3866" s="127" t="s">
        <v>101</v>
      </c>
    </row>
    <row r="3867" spans="1:17" x14ac:dyDescent="0.35">
      <c r="A3867" s="49">
        <f t="shared" si="64"/>
        <v>42201</v>
      </c>
      <c r="B3867" s="125">
        <v>2015</v>
      </c>
      <c r="C3867" s="125">
        <v>7</v>
      </c>
      <c r="D3867" s="125">
        <v>16</v>
      </c>
      <c r="E3867" s="127" t="s">
        <v>1263</v>
      </c>
      <c r="F3867">
        <v>1</v>
      </c>
      <c r="G3867" s="127"/>
      <c r="H3867" s="127"/>
      <c r="I3867" s="127"/>
      <c r="J3867" s="127" t="s">
        <v>87</v>
      </c>
      <c r="K3867" s="127">
        <v>71</v>
      </c>
      <c r="L3867" s="127"/>
      <c r="M3867" s="127">
        <v>79</v>
      </c>
      <c r="N3867" s="34">
        <f t="shared" si="65"/>
        <v>200.66</v>
      </c>
      <c r="O3867" s="34">
        <v>1</v>
      </c>
      <c r="P3867" s="127" t="s">
        <v>101</v>
      </c>
    </row>
    <row r="3868" spans="1:17" x14ac:dyDescent="0.35">
      <c r="A3868" s="49">
        <f t="shared" si="64"/>
        <v>42201</v>
      </c>
      <c r="B3868" s="125">
        <v>2015</v>
      </c>
      <c r="C3868" s="125">
        <v>7</v>
      </c>
      <c r="D3868" s="125">
        <v>16</v>
      </c>
      <c r="E3868" s="127" t="s">
        <v>123</v>
      </c>
      <c r="F3868">
        <v>1</v>
      </c>
      <c r="G3868" s="127"/>
      <c r="H3868" s="127"/>
      <c r="I3868" s="127"/>
      <c r="J3868" s="127" t="s">
        <v>86</v>
      </c>
      <c r="K3868" s="127">
        <v>65</v>
      </c>
      <c r="L3868" s="127"/>
      <c r="M3868" s="127">
        <v>73</v>
      </c>
      <c r="N3868" s="34">
        <f t="shared" si="65"/>
        <v>185.42000000000002</v>
      </c>
      <c r="O3868" s="34">
        <v>1</v>
      </c>
      <c r="P3868" s="127" t="s">
        <v>101</v>
      </c>
    </row>
    <row r="3869" spans="1:17" x14ac:dyDescent="0.35">
      <c r="A3869" s="49">
        <f t="shared" si="64"/>
        <v>42201</v>
      </c>
      <c r="B3869" s="125">
        <v>2015</v>
      </c>
      <c r="C3869" s="125">
        <v>7</v>
      </c>
      <c r="D3869" s="125">
        <v>16</v>
      </c>
      <c r="E3869" s="127" t="s">
        <v>123</v>
      </c>
      <c r="F3869">
        <v>1</v>
      </c>
      <c r="G3869" s="127"/>
      <c r="H3869" s="127"/>
      <c r="I3869" s="127"/>
      <c r="J3869" s="127" t="s">
        <v>87</v>
      </c>
      <c r="K3869" s="127">
        <v>72</v>
      </c>
      <c r="L3869" s="127"/>
      <c r="M3869" s="127">
        <v>81</v>
      </c>
      <c r="N3869" s="34">
        <f t="shared" si="65"/>
        <v>205.74</v>
      </c>
      <c r="O3869" s="34">
        <v>1</v>
      </c>
      <c r="P3869" s="127" t="s">
        <v>101</v>
      </c>
      <c r="Q3869" t="s">
        <v>99</v>
      </c>
    </row>
    <row r="3870" spans="1:17" x14ac:dyDescent="0.35">
      <c r="A3870" s="49">
        <f t="shared" si="64"/>
        <v>42201</v>
      </c>
      <c r="B3870" s="125">
        <v>2015</v>
      </c>
      <c r="C3870" s="125">
        <v>7</v>
      </c>
      <c r="D3870" s="125">
        <v>16</v>
      </c>
      <c r="E3870" s="127" t="s">
        <v>94</v>
      </c>
      <c r="F3870">
        <v>1</v>
      </c>
      <c r="G3870" s="127"/>
      <c r="H3870" s="127"/>
      <c r="I3870" s="127"/>
      <c r="J3870" s="127" t="s">
        <v>87</v>
      </c>
      <c r="K3870" s="127">
        <v>75</v>
      </c>
      <c r="L3870" s="127"/>
      <c r="M3870" s="127">
        <v>85</v>
      </c>
      <c r="N3870" s="34">
        <f t="shared" si="65"/>
        <v>215.9</v>
      </c>
      <c r="O3870" s="34">
        <v>1</v>
      </c>
      <c r="P3870" s="127" t="s">
        <v>101</v>
      </c>
    </row>
    <row r="3871" spans="1:17" x14ac:dyDescent="0.35">
      <c r="A3871" s="49">
        <f t="shared" si="64"/>
        <v>42201</v>
      </c>
      <c r="B3871" s="125">
        <v>2015</v>
      </c>
      <c r="C3871" s="125">
        <v>7</v>
      </c>
      <c r="D3871" s="125">
        <v>16</v>
      </c>
      <c r="E3871" s="127" t="s">
        <v>1167</v>
      </c>
      <c r="F3871">
        <v>1</v>
      </c>
      <c r="G3871" s="127"/>
      <c r="H3871" s="127"/>
      <c r="I3871" s="127"/>
      <c r="J3871" s="127" t="s">
        <v>86</v>
      </c>
      <c r="K3871" s="127">
        <v>67</v>
      </c>
      <c r="L3871" s="127"/>
      <c r="M3871" s="127">
        <v>76</v>
      </c>
      <c r="N3871" s="34">
        <f t="shared" si="65"/>
        <v>193.04</v>
      </c>
      <c r="O3871" s="34">
        <v>1</v>
      </c>
      <c r="P3871" s="127" t="s">
        <v>101</v>
      </c>
    </row>
    <row r="3872" spans="1:17" x14ac:dyDescent="0.35">
      <c r="A3872" s="49">
        <f t="shared" si="64"/>
        <v>42201</v>
      </c>
      <c r="B3872" s="125">
        <v>2015</v>
      </c>
      <c r="C3872" s="125">
        <v>7</v>
      </c>
      <c r="D3872" s="125">
        <v>16</v>
      </c>
      <c r="E3872" s="127" t="s">
        <v>117</v>
      </c>
      <c r="F3872">
        <v>1</v>
      </c>
      <c r="G3872" s="127"/>
      <c r="H3872" s="127"/>
      <c r="I3872"/>
      <c r="J3872" s="127" t="s">
        <v>86</v>
      </c>
      <c r="K3872" s="127">
        <v>61</v>
      </c>
      <c r="L3872" s="127"/>
      <c r="M3872" s="127">
        <v>69</v>
      </c>
      <c r="N3872" s="34">
        <f t="shared" si="65"/>
        <v>175.26</v>
      </c>
      <c r="O3872" s="34">
        <v>1</v>
      </c>
      <c r="P3872" s="127" t="s">
        <v>101</v>
      </c>
    </row>
    <row r="3873" spans="1:17" x14ac:dyDescent="0.35">
      <c r="A3873" s="49">
        <f t="shared" si="64"/>
        <v>42202</v>
      </c>
      <c r="B3873" s="125">
        <v>2015</v>
      </c>
      <c r="C3873" s="125">
        <v>7</v>
      </c>
      <c r="D3873" s="125">
        <v>17</v>
      </c>
      <c r="E3873" s="127" t="s">
        <v>1335</v>
      </c>
      <c r="F3873">
        <v>1</v>
      </c>
      <c r="G3873" s="127" t="s">
        <v>1362</v>
      </c>
      <c r="H3873" s="127">
        <v>150</v>
      </c>
      <c r="I3873">
        <v>186539</v>
      </c>
      <c r="J3873" s="127" t="s">
        <v>87</v>
      </c>
      <c r="K3873" s="127">
        <v>72</v>
      </c>
      <c r="L3873" s="127"/>
      <c r="M3873" s="127">
        <v>82</v>
      </c>
      <c r="N3873" s="34">
        <f t="shared" si="65"/>
        <v>208.28</v>
      </c>
      <c r="O3873" s="34">
        <v>0</v>
      </c>
      <c r="P3873" s="127" t="s">
        <v>102</v>
      </c>
      <c r="Q3873" t="s">
        <v>1430</v>
      </c>
    </row>
    <row r="3874" spans="1:17" x14ac:dyDescent="0.35">
      <c r="A3874" s="49">
        <f t="shared" si="64"/>
        <v>42202</v>
      </c>
      <c r="B3874" s="125">
        <v>2015</v>
      </c>
      <c r="C3874" s="125">
        <v>7</v>
      </c>
      <c r="D3874" s="125">
        <v>17</v>
      </c>
      <c r="E3874" s="127" t="s">
        <v>1335</v>
      </c>
      <c r="F3874">
        <v>1</v>
      </c>
      <c r="G3874" s="127"/>
      <c r="H3874" s="127"/>
      <c r="I3874" s="127"/>
      <c r="J3874" s="127" t="s">
        <v>87</v>
      </c>
      <c r="K3874" s="127">
        <v>73</v>
      </c>
      <c r="L3874" s="127"/>
      <c r="M3874" s="127">
        <v>81</v>
      </c>
      <c r="N3874" s="34">
        <f t="shared" si="65"/>
        <v>205.74</v>
      </c>
      <c r="O3874" s="34">
        <v>1</v>
      </c>
      <c r="P3874" s="127" t="s">
        <v>101</v>
      </c>
    </row>
    <row r="3875" spans="1:17" x14ac:dyDescent="0.35">
      <c r="A3875" s="49">
        <f t="shared" si="64"/>
        <v>42202</v>
      </c>
      <c r="B3875" s="125">
        <v>2015</v>
      </c>
      <c r="C3875" s="125">
        <v>7</v>
      </c>
      <c r="D3875" s="125">
        <v>17</v>
      </c>
      <c r="E3875" s="127" t="s">
        <v>1167</v>
      </c>
      <c r="F3875">
        <v>1</v>
      </c>
      <c r="G3875" s="127"/>
      <c r="H3875" s="127"/>
      <c r="I3875" s="127"/>
      <c r="J3875" s="127" t="s">
        <v>86</v>
      </c>
      <c r="K3875" s="127">
        <v>60</v>
      </c>
      <c r="L3875" s="127"/>
      <c r="M3875" s="127">
        <v>68</v>
      </c>
      <c r="N3875" s="34">
        <f t="shared" si="65"/>
        <v>172.72</v>
      </c>
      <c r="O3875" s="34">
        <v>1</v>
      </c>
      <c r="P3875" s="127" t="s">
        <v>101</v>
      </c>
    </row>
    <row r="3876" spans="1:17" x14ac:dyDescent="0.35">
      <c r="A3876" s="49">
        <f t="shared" si="64"/>
        <v>42202</v>
      </c>
      <c r="B3876" s="125">
        <v>2015</v>
      </c>
      <c r="C3876" s="125">
        <v>7</v>
      </c>
      <c r="D3876" s="125">
        <v>17</v>
      </c>
      <c r="E3876" s="127" t="s">
        <v>1263</v>
      </c>
      <c r="F3876">
        <v>1</v>
      </c>
      <c r="G3876" s="127"/>
      <c r="H3876" s="127"/>
      <c r="I3876" s="127"/>
      <c r="J3876" s="127" t="s">
        <v>87</v>
      </c>
      <c r="K3876" s="127">
        <v>82</v>
      </c>
      <c r="L3876" s="127"/>
      <c r="M3876" s="127">
        <v>91</v>
      </c>
      <c r="N3876" s="34">
        <f t="shared" si="65"/>
        <v>231.14000000000001</v>
      </c>
      <c r="O3876" s="34">
        <v>1</v>
      </c>
      <c r="P3876" s="127" t="s">
        <v>101</v>
      </c>
    </row>
    <row r="3877" spans="1:17" x14ac:dyDescent="0.35">
      <c r="A3877" s="49">
        <f t="shared" si="64"/>
        <v>42202</v>
      </c>
      <c r="B3877" s="125">
        <v>2015</v>
      </c>
      <c r="C3877" s="125">
        <v>7</v>
      </c>
      <c r="D3877" s="125">
        <v>17</v>
      </c>
      <c r="E3877" s="127" t="s">
        <v>1263</v>
      </c>
      <c r="F3877">
        <v>1</v>
      </c>
      <c r="G3877" s="127"/>
      <c r="H3877" s="127"/>
      <c r="I3877" s="127"/>
      <c r="J3877" s="127" t="s">
        <v>87</v>
      </c>
      <c r="K3877" s="127">
        <v>72</v>
      </c>
      <c r="L3877" s="127"/>
      <c r="M3877" s="127">
        <v>81</v>
      </c>
      <c r="N3877" s="34">
        <f t="shared" si="65"/>
        <v>205.74</v>
      </c>
      <c r="O3877" s="34">
        <v>1</v>
      </c>
      <c r="P3877" s="127" t="s">
        <v>101</v>
      </c>
    </row>
    <row r="3878" spans="1:17" x14ac:dyDescent="0.35">
      <c r="A3878" s="49">
        <f t="shared" si="64"/>
        <v>42202</v>
      </c>
      <c r="B3878" s="125">
        <v>2015</v>
      </c>
      <c r="C3878" s="125">
        <v>7</v>
      </c>
      <c r="D3878" s="125">
        <v>17</v>
      </c>
      <c r="E3878" s="127" t="s">
        <v>1263</v>
      </c>
      <c r="F3878">
        <v>1</v>
      </c>
      <c r="G3878" s="127"/>
      <c r="H3878" s="127"/>
      <c r="I3878" s="127"/>
      <c r="J3878" s="127" t="s">
        <v>86</v>
      </c>
      <c r="K3878" s="127">
        <v>65</v>
      </c>
      <c r="L3878" s="127"/>
      <c r="M3878" s="127">
        <v>73</v>
      </c>
      <c r="N3878" s="34">
        <f t="shared" si="65"/>
        <v>185.42000000000002</v>
      </c>
      <c r="O3878" s="34">
        <v>1</v>
      </c>
      <c r="P3878" s="127" t="s">
        <v>101</v>
      </c>
    </row>
    <row r="3879" spans="1:17" x14ac:dyDescent="0.35">
      <c r="A3879" s="49">
        <f t="shared" si="64"/>
        <v>42202</v>
      </c>
      <c r="B3879" s="125">
        <v>2015</v>
      </c>
      <c r="C3879" s="125">
        <v>7</v>
      </c>
      <c r="D3879" s="125">
        <v>17</v>
      </c>
      <c r="E3879" s="127" t="s">
        <v>1171</v>
      </c>
      <c r="F3879">
        <v>1</v>
      </c>
      <c r="G3879" s="127"/>
      <c r="H3879" s="127"/>
      <c r="I3879" s="127"/>
      <c r="J3879" s="127" t="s">
        <v>86</v>
      </c>
      <c r="K3879" s="127">
        <v>57</v>
      </c>
      <c r="L3879" s="127"/>
      <c r="M3879" s="127">
        <v>64</v>
      </c>
      <c r="N3879" s="34">
        <f t="shared" si="65"/>
        <v>162.56</v>
      </c>
      <c r="O3879" s="34">
        <v>1</v>
      </c>
      <c r="P3879" s="127" t="s">
        <v>101</v>
      </c>
    </row>
    <row r="3880" spans="1:17" x14ac:dyDescent="0.35">
      <c r="A3880" s="49">
        <f t="shared" si="64"/>
        <v>42202</v>
      </c>
      <c r="B3880" s="125">
        <v>2015</v>
      </c>
      <c r="C3880" s="125">
        <v>7</v>
      </c>
      <c r="D3880" s="125">
        <v>17</v>
      </c>
      <c r="E3880" s="127" t="s">
        <v>123</v>
      </c>
      <c r="F3880">
        <v>1</v>
      </c>
      <c r="G3880" s="127"/>
      <c r="H3880" s="127"/>
      <c r="I3880" s="127"/>
      <c r="J3880" s="127" t="s">
        <v>86</v>
      </c>
      <c r="K3880" s="127">
        <v>67</v>
      </c>
      <c r="L3880" s="127"/>
      <c r="M3880" s="127">
        <v>75</v>
      </c>
      <c r="N3880" s="34">
        <f t="shared" si="65"/>
        <v>190.5</v>
      </c>
      <c r="O3880" s="34">
        <v>1</v>
      </c>
      <c r="P3880" s="127" t="s">
        <v>101</v>
      </c>
    </row>
    <row r="3881" spans="1:17" x14ac:dyDescent="0.35">
      <c r="A3881" s="49">
        <f t="shared" si="64"/>
        <v>42202</v>
      </c>
      <c r="B3881" s="125">
        <v>2015</v>
      </c>
      <c r="C3881" s="125">
        <v>7</v>
      </c>
      <c r="D3881" s="125">
        <v>17</v>
      </c>
      <c r="E3881" s="127" t="s">
        <v>932</v>
      </c>
      <c r="F3881">
        <v>1</v>
      </c>
      <c r="G3881" s="127"/>
      <c r="H3881" s="127"/>
      <c r="I3881" s="127"/>
      <c r="J3881" s="127" t="s">
        <v>87</v>
      </c>
      <c r="K3881" s="127">
        <v>78</v>
      </c>
      <c r="L3881" s="127"/>
      <c r="M3881" s="127">
        <v>86</v>
      </c>
      <c r="N3881" s="34">
        <f t="shared" si="65"/>
        <v>218.44</v>
      </c>
      <c r="O3881" s="34">
        <v>1</v>
      </c>
      <c r="P3881" s="127" t="s">
        <v>101</v>
      </c>
    </row>
    <row r="3882" spans="1:17" x14ac:dyDescent="0.35">
      <c r="A3882" s="49">
        <f t="shared" si="64"/>
        <v>42202</v>
      </c>
      <c r="B3882" s="125">
        <v>2015</v>
      </c>
      <c r="C3882" s="125">
        <v>7</v>
      </c>
      <c r="D3882" s="125">
        <v>17</v>
      </c>
      <c r="E3882" s="127" t="s">
        <v>117</v>
      </c>
      <c r="F3882">
        <v>1</v>
      </c>
      <c r="G3882" s="127"/>
      <c r="H3882" s="127"/>
      <c r="I3882" s="127"/>
      <c r="J3882" s="127" t="s">
        <v>87</v>
      </c>
      <c r="K3882" s="127">
        <v>87</v>
      </c>
      <c r="L3882" s="127"/>
      <c r="M3882" s="127">
        <v>98</v>
      </c>
      <c r="N3882" s="34">
        <f t="shared" si="65"/>
        <v>248.92000000000002</v>
      </c>
      <c r="O3882" s="34">
        <v>1</v>
      </c>
      <c r="P3882" s="127" t="s">
        <v>101</v>
      </c>
    </row>
    <row r="3883" spans="1:17" x14ac:dyDescent="0.35">
      <c r="A3883" s="49">
        <f t="shared" si="64"/>
        <v>42203</v>
      </c>
      <c r="B3883" s="125">
        <v>2015</v>
      </c>
      <c r="C3883" s="125">
        <v>7</v>
      </c>
      <c r="D3883" s="125">
        <v>18</v>
      </c>
      <c r="E3883" s="127" t="s">
        <v>1335</v>
      </c>
      <c r="F3883">
        <v>1</v>
      </c>
      <c r="G3883" s="127" t="s">
        <v>108</v>
      </c>
      <c r="H3883" s="127">
        <v>1538</v>
      </c>
      <c r="I3883">
        <v>186527</v>
      </c>
      <c r="J3883" s="127" t="s">
        <v>87</v>
      </c>
      <c r="K3883" s="127">
        <v>72</v>
      </c>
      <c r="L3883" s="127"/>
      <c r="M3883" s="127">
        <v>81</v>
      </c>
      <c r="N3883" s="34">
        <f t="shared" si="65"/>
        <v>205.74</v>
      </c>
      <c r="O3883" s="34">
        <v>0</v>
      </c>
      <c r="P3883" s="127" t="s">
        <v>102</v>
      </c>
      <c r="Q3883" t="s">
        <v>1352</v>
      </c>
    </row>
    <row r="3884" spans="1:17" x14ac:dyDescent="0.35">
      <c r="A3884" s="49">
        <f t="shared" si="64"/>
        <v>42203</v>
      </c>
      <c r="B3884" s="125">
        <v>2015</v>
      </c>
      <c r="C3884" s="125">
        <v>7</v>
      </c>
      <c r="D3884" s="125">
        <v>18</v>
      </c>
      <c r="E3884" s="127" t="s">
        <v>1167</v>
      </c>
      <c r="F3884">
        <v>1</v>
      </c>
      <c r="G3884" s="127"/>
      <c r="H3884" s="127"/>
      <c r="I3884" s="127"/>
      <c r="J3884" s="127" t="s">
        <v>87</v>
      </c>
      <c r="K3884" s="127">
        <v>73</v>
      </c>
      <c r="L3884" s="127"/>
      <c r="M3884" s="127">
        <v>81</v>
      </c>
      <c r="N3884" s="34">
        <f t="shared" si="65"/>
        <v>205.74</v>
      </c>
      <c r="O3884" s="34">
        <v>1</v>
      </c>
      <c r="P3884" s="127" t="s">
        <v>101</v>
      </c>
    </row>
    <row r="3885" spans="1:17" x14ac:dyDescent="0.35">
      <c r="A3885" s="49">
        <f t="shared" si="64"/>
        <v>42203</v>
      </c>
      <c r="B3885" s="125">
        <v>2015</v>
      </c>
      <c r="C3885" s="125">
        <v>7</v>
      </c>
      <c r="D3885" s="125">
        <v>18</v>
      </c>
      <c r="E3885" s="127" t="s">
        <v>117</v>
      </c>
      <c r="F3885">
        <v>1</v>
      </c>
      <c r="G3885" s="127"/>
      <c r="H3885" s="127"/>
      <c r="I3885" s="127"/>
      <c r="J3885" s="127" t="s">
        <v>87</v>
      </c>
      <c r="K3885" s="127">
        <v>71</v>
      </c>
      <c r="L3885" s="127"/>
      <c r="M3885" s="127">
        <v>79</v>
      </c>
      <c r="N3885" s="34">
        <f t="shared" si="65"/>
        <v>200.66</v>
      </c>
      <c r="O3885" s="34">
        <v>1</v>
      </c>
      <c r="P3885" s="127" t="s">
        <v>101</v>
      </c>
    </row>
    <row r="3886" spans="1:17" x14ac:dyDescent="0.35">
      <c r="A3886" s="49">
        <f t="shared" si="64"/>
        <v>42204</v>
      </c>
      <c r="B3886" s="125">
        <v>2015</v>
      </c>
      <c r="C3886" s="125">
        <v>7</v>
      </c>
      <c r="D3886" s="125">
        <v>19</v>
      </c>
      <c r="E3886" s="127" t="s">
        <v>123</v>
      </c>
      <c r="F3886">
        <v>1</v>
      </c>
      <c r="G3886" s="127"/>
      <c r="H3886" s="127"/>
      <c r="I3886" s="127"/>
      <c r="J3886" s="127" t="s">
        <v>86</v>
      </c>
      <c r="K3886" s="127">
        <v>70</v>
      </c>
      <c r="L3886" s="127"/>
      <c r="M3886" s="127">
        <v>77</v>
      </c>
      <c r="N3886" s="34">
        <f t="shared" si="65"/>
        <v>195.58</v>
      </c>
      <c r="O3886" s="34">
        <v>1</v>
      </c>
      <c r="P3886" s="127" t="s">
        <v>101</v>
      </c>
    </row>
    <row r="3887" spans="1:17" x14ac:dyDescent="0.35">
      <c r="A3887" s="49">
        <f t="shared" si="64"/>
        <v>42204</v>
      </c>
      <c r="B3887" s="125">
        <v>2015</v>
      </c>
      <c r="C3887" s="125">
        <v>7</v>
      </c>
      <c r="D3887" s="125">
        <v>19</v>
      </c>
      <c r="E3887" s="127" t="s">
        <v>94</v>
      </c>
      <c r="F3887">
        <v>1</v>
      </c>
      <c r="G3887" s="127"/>
      <c r="H3887" s="127"/>
      <c r="I3887" s="127"/>
      <c r="J3887" s="127" t="s">
        <v>87</v>
      </c>
      <c r="K3887" s="127">
        <v>72</v>
      </c>
      <c r="L3887" s="127"/>
      <c r="M3887" s="127">
        <v>82</v>
      </c>
      <c r="N3887" s="34">
        <f t="shared" si="65"/>
        <v>208.28</v>
      </c>
      <c r="O3887" s="34">
        <v>1</v>
      </c>
      <c r="P3887" s="127" t="s">
        <v>101</v>
      </c>
    </row>
    <row r="3888" spans="1:17" x14ac:dyDescent="0.35">
      <c r="A3888" s="49">
        <f t="shared" si="64"/>
        <v>42204</v>
      </c>
      <c r="B3888" s="125">
        <v>2015</v>
      </c>
      <c r="C3888" s="125">
        <v>7</v>
      </c>
      <c r="D3888" s="125">
        <v>19</v>
      </c>
      <c r="E3888" s="127" t="s">
        <v>1167</v>
      </c>
      <c r="F3888">
        <v>1</v>
      </c>
      <c r="G3888" s="127"/>
      <c r="H3888" s="127"/>
      <c r="I3888" s="127"/>
      <c r="J3888" s="127" t="s">
        <v>86</v>
      </c>
      <c r="K3888" s="127">
        <v>69</v>
      </c>
      <c r="L3888" s="127"/>
      <c r="M3888" s="127">
        <v>78</v>
      </c>
      <c r="N3888" s="34">
        <f t="shared" si="65"/>
        <v>198.12</v>
      </c>
      <c r="O3888" s="34">
        <v>1</v>
      </c>
      <c r="P3888" s="127" t="s">
        <v>101</v>
      </c>
    </row>
    <row r="3889" spans="1:17" x14ac:dyDescent="0.35">
      <c r="A3889" s="49">
        <f t="shared" si="64"/>
        <v>42204</v>
      </c>
      <c r="B3889" s="125">
        <v>2015</v>
      </c>
      <c r="C3889" s="125">
        <v>7</v>
      </c>
      <c r="D3889" s="125">
        <v>19</v>
      </c>
      <c r="E3889" s="127" t="s">
        <v>1167</v>
      </c>
      <c r="F3889">
        <v>1</v>
      </c>
      <c r="G3889" s="127"/>
      <c r="H3889" s="127"/>
      <c r="I3889" s="127"/>
      <c r="J3889" s="127" t="s">
        <v>86</v>
      </c>
      <c r="K3889" s="127">
        <v>63</v>
      </c>
      <c r="L3889" s="127"/>
      <c r="M3889" s="127">
        <v>77</v>
      </c>
      <c r="N3889" s="34">
        <f t="shared" si="65"/>
        <v>195.58</v>
      </c>
      <c r="O3889" s="34">
        <v>1</v>
      </c>
      <c r="P3889" s="127" t="s">
        <v>101</v>
      </c>
    </row>
    <row r="3890" spans="1:17" x14ac:dyDescent="0.35">
      <c r="A3890" s="49">
        <f t="shared" si="64"/>
        <v>42204</v>
      </c>
      <c r="B3890" s="125">
        <v>2015</v>
      </c>
      <c r="C3890" s="125">
        <v>7</v>
      </c>
      <c r="D3890" s="125">
        <v>19</v>
      </c>
      <c r="E3890" s="127" t="s">
        <v>1167</v>
      </c>
      <c r="F3890">
        <v>1</v>
      </c>
      <c r="G3890" s="127"/>
      <c r="H3890" s="127"/>
      <c r="I3890" s="127"/>
      <c r="J3890" s="127" t="s">
        <v>86</v>
      </c>
      <c r="K3890" s="127">
        <v>65</v>
      </c>
      <c r="L3890" s="127"/>
      <c r="M3890" s="127">
        <v>73</v>
      </c>
      <c r="N3890" s="34">
        <f t="shared" si="65"/>
        <v>185.42000000000002</v>
      </c>
      <c r="O3890" s="34">
        <v>1</v>
      </c>
      <c r="P3890" s="127" t="s">
        <v>101</v>
      </c>
    </row>
    <row r="3891" spans="1:17" x14ac:dyDescent="0.35">
      <c r="A3891" s="49">
        <f t="shared" si="64"/>
        <v>42204</v>
      </c>
      <c r="B3891" s="125">
        <v>2015</v>
      </c>
      <c r="C3891" s="125">
        <v>7</v>
      </c>
      <c r="D3891" s="125">
        <v>19</v>
      </c>
      <c r="E3891" s="127" t="s">
        <v>1167</v>
      </c>
      <c r="F3891">
        <v>1</v>
      </c>
      <c r="G3891" s="127"/>
      <c r="H3891" s="127"/>
      <c r="I3891" s="127"/>
      <c r="J3891" s="127" t="s">
        <v>86</v>
      </c>
      <c r="K3891" s="127">
        <v>66</v>
      </c>
      <c r="L3891" s="127"/>
      <c r="M3891" s="127">
        <v>75</v>
      </c>
      <c r="N3891" s="34">
        <f t="shared" si="65"/>
        <v>190.5</v>
      </c>
      <c r="O3891" s="34">
        <v>1</v>
      </c>
      <c r="P3891" s="127" t="s">
        <v>101</v>
      </c>
    </row>
    <row r="3892" spans="1:17" x14ac:dyDescent="0.35">
      <c r="A3892" s="49">
        <f t="shared" si="64"/>
        <v>42204</v>
      </c>
      <c r="B3892" s="125">
        <v>2015</v>
      </c>
      <c r="C3892" s="125">
        <v>7</v>
      </c>
      <c r="D3892" s="125">
        <v>19</v>
      </c>
      <c r="E3892" s="127" t="s">
        <v>117</v>
      </c>
      <c r="F3892">
        <v>1</v>
      </c>
      <c r="G3892" s="127"/>
      <c r="H3892" s="127"/>
      <c r="I3892" s="127"/>
      <c r="J3892" s="127" t="s">
        <v>86</v>
      </c>
      <c r="K3892" s="127">
        <v>58</v>
      </c>
      <c r="L3892" s="127"/>
      <c r="M3892" s="127">
        <v>66</v>
      </c>
      <c r="N3892" s="34">
        <f t="shared" si="65"/>
        <v>167.64000000000001</v>
      </c>
      <c r="O3892" s="34">
        <v>1</v>
      </c>
      <c r="P3892" s="127" t="s">
        <v>101</v>
      </c>
    </row>
    <row r="3893" spans="1:17" x14ac:dyDescent="0.35">
      <c r="A3893" s="49">
        <f t="shared" si="64"/>
        <v>42204</v>
      </c>
      <c r="B3893" s="125">
        <v>2015</v>
      </c>
      <c r="C3893" s="125">
        <v>7</v>
      </c>
      <c r="D3893" s="125">
        <v>19</v>
      </c>
      <c r="E3893" s="127" t="s">
        <v>117</v>
      </c>
      <c r="F3893">
        <v>1</v>
      </c>
      <c r="G3893" s="127"/>
      <c r="H3893" s="127"/>
      <c r="I3893" s="127"/>
      <c r="J3893" s="127" t="s">
        <v>86</v>
      </c>
      <c r="K3893" s="127">
        <v>64</v>
      </c>
      <c r="L3893" s="127"/>
      <c r="M3893" s="127">
        <v>70</v>
      </c>
      <c r="N3893" s="34">
        <f t="shared" si="65"/>
        <v>177.8</v>
      </c>
      <c r="O3893" s="34">
        <v>1</v>
      </c>
      <c r="P3893" s="127" t="s">
        <v>101</v>
      </c>
    </row>
    <row r="3894" spans="1:17" x14ac:dyDescent="0.35">
      <c r="A3894" s="49">
        <f t="shared" si="64"/>
        <v>42204</v>
      </c>
      <c r="B3894" s="125">
        <v>2015</v>
      </c>
      <c r="C3894" s="125">
        <v>7</v>
      </c>
      <c r="D3894" s="125">
        <v>19</v>
      </c>
      <c r="E3894" s="127" t="s">
        <v>1263</v>
      </c>
      <c r="F3894">
        <v>1</v>
      </c>
      <c r="G3894" s="127"/>
      <c r="H3894" s="127"/>
      <c r="I3894" s="127"/>
      <c r="J3894" s="127" t="s">
        <v>86</v>
      </c>
      <c r="K3894" s="127">
        <v>66</v>
      </c>
      <c r="L3894" s="127"/>
      <c r="M3894" s="127">
        <v>75</v>
      </c>
      <c r="N3894" s="34">
        <f t="shared" si="65"/>
        <v>190.5</v>
      </c>
      <c r="O3894" s="34">
        <v>1</v>
      </c>
      <c r="P3894" s="127" t="s">
        <v>101</v>
      </c>
    </row>
    <row r="3895" spans="1:17" x14ac:dyDescent="0.35">
      <c r="A3895" s="49">
        <f t="shared" si="64"/>
        <v>42204</v>
      </c>
      <c r="B3895" s="125">
        <v>2015</v>
      </c>
      <c r="C3895" s="125">
        <v>7</v>
      </c>
      <c r="D3895" s="125">
        <v>19</v>
      </c>
      <c r="E3895" s="127" t="s">
        <v>1263</v>
      </c>
      <c r="F3895">
        <v>1</v>
      </c>
      <c r="G3895" s="127"/>
      <c r="H3895" s="127"/>
      <c r="I3895" s="127"/>
      <c r="J3895" s="127" t="s">
        <v>87</v>
      </c>
      <c r="K3895" s="127">
        <v>64</v>
      </c>
      <c r="L3895" s="127"/>
      <c r="M3895" s="127">
        <v>73</v>
      </c>
      <c r="N3895" s="34">
        <f t="shared" si="65"/>
        <v>185.42000000000002</v>
      </c>
      <c r="O3895" s="34">
        <v>1</v>
      </c>
      <c r="P3895" s="127" t="s">
        <v>101</v>
      </c>
    </row>
    <row r="3896" spans="1:17" x14ac:dyDescent="0.35">
      <c r="A3896" s="49">
        <f t="shared" si="64"/>
        <v>42204</v>
      </c>
      <c r="B3896" s="125">
        <v>2015</v>
      </c>
      <c r="C3896" s="125">
        <v>7</v>
      </c>
      <c r="D3896" s="125">
        <v>19</v>
      </c>
      <c r="E3896" s="127" t="s">
        <v>1263</v>
      </c>
      <c r="F3896">
        <v>1</v>
      </c>
      <c r="G3896" s="127"/>
      <c r="H3896" s="127"/>
      <c r="I3896" s="127"/>
      <c r="J3896" s="127" t="s">
        <v>86</v>
      </c>
      <c r="K3896" s="127">
        <v>64</v>
      </c>
      <c r="L3896" s="127"/>
      <c r="M3896" s="127">
        <v>74</v>
      </c>
      <c r="N3896" s="34">
        <f t="shared" si="65"/>
        <v>187.96</v>
      </c>
      <c r="O3896" s="34">
        <v>1</v>
      </c>
      <c r="P3896" s="127" t="s">
        <v>101</v>
      </c>
    </row>
    <row r="3897" spans="1:17" x14ac:dyDescent="0.35">
      <c r="A3897" s="49">
        <f t="shared" si="64"/>
        <v>42204</v>
      </c>
      <c r="B3897" s="125">
        <v>2015</v>
      </c>
      <c r="C3897" s="125">
        <v>7</v>
      </c>
      <c r="D3897" s="125">
        <v>19</v>
      </c>
      <c r="E3897" s="127" t="s">
        <v>1263</v>
      </c>
      <c r="F3897">
        <v>1</v>
      </c>
      <c r="G3897" s="127"/>
      <c r="H3897" s="127"/>
      <c r="I3897" s="127"/>
      <c r="J3897" s="127" t="s">
        <v>86</v>
      </c>
      <c r="K3897" s="127">
        <v>66</v>
      </c>
      <c r="L3897" s="127"/>
      <c r="M3897" s="127">
        <v>74</v>
      </c>
      <c r="N3897" s="34">
        <f t="shared" si="65"/>
        <v>187.96</v>
      </c>
      <c r="O3897" s="34">
        <v>1</v>
      </c>
      <c r="P3897" s="127" t="s">
        <v>101</v>
      </c>
    </row>
    <row r="3898" spans="1:17" x14ac:dyDescent="0.35">
      <c r="A3898" s="49">
        <f t="shared" si="64"/>
        <v>42204</v>
      </c>
      <c r="B3898" s="125">
        <v>2015</v>
      </c>
      <c r="C3898" s="125">
        <v>7</v>
      </c>
      <c r="D3898" s="125">
        <v>19</v>
      </c>
      <c r="E3898" s="127" t="s">
        <v>1263</v>
      </c>
      <c r="F3898">
        <v>1</v>
      </c>
      <c r="G3898" s="127"/>
      <c r="H3898" s="127"/>
      <c r="I3898" s="127"/>
      <c r="J3898" s="127" t="s">
        <v>86</v>
      </c>
      <c r="K3898" s="127">
        <v>62</v>
      </c>
      <c r="L3898" s="127"/>
      <c r="M3898" s="127">
        <v>68</v>
      </c>
      <c r="N3898" s="34">
        <f t="shared" si="65"/>
        <v>172.72</v>
      </c>
      <c r="O3898" s="34">
        <v>1</v>
      </c>
      <c r="P3898" s="127" t="s">
        <v>101</v>
      </c>
    </row>
    <row r="3899" spans="1:17" x14ac:dyDescent="0.35">
      <c r="A3899" s="49">
        <f t="shared" si="64"/>
        <v>42204</v>
      </c>
      <c r="B3899" s="125">
        <v>2015</v>
      </c>
      <c r="C3899" s="125">
        <v>7</v>
      </c>
      <c r="D3899" s="125">
        <v>19</v>
      </c>
      <c r="E3899" s="127" t="s">
        <v>1263</v>
      </c>
      <c r="F3899">
        <v>1</v>
      </c>
      <c r="G3899" s="127"/>
      <c r="H3899" s="127"/>
      <c r="I3899" s="127"/>
      <c r="J3899" s="127" t="s">
        <v>87</v>
      </c>
      <c r="K3899" s="127">
        <v>74</v>
      </c>
      <c r="L3899" s="127"/>
      <c r="M3899" s="127">
        <v>86</v>
      </c>
      <c r="N3899" s="34">
        <f t="shared" si="65"/>
        <v>218.44</v>
      </c>
      <c r="O3899" s="34">
        <v>1</v>
      </c>
      <c r="P3899" s="127" t="s">
        <v>101</v>
      </c>
    </row>
    <row r="3900" spans="1:17" x14ac:dyDescent="0.35">
      <c r="A3900" s="49">
        <f t="shared" si="64"/>
        <v>42204</v>
      </c>
      <c r="B3900" s="125">
        <v>2015</v>
      </c>
      <c r="C3900" s="125">
        <v>7</v>
      </c>
      <c r="D3900" s="125">
        <v>19</v>
      </c>
      <c r="E3900" s="127" t="s">
        <v>1263</v>
      </c>
      <c r="F3900">
        <v>1</v>
      </c>
      <c r="G3900" s="127"/>
      <c r="H3900" s="127"/>
      <c r="I3900" s="127"/>
      <c r="J3900" s="127" t="s">
        <v>86</v>
      </c>
      <c r="K3900" s="127">
        <v>63</v>
      </c>
      <c r="L3900" s="127"/>
      <c r="M3900" s="127">
        <v>72</v>
      </c>
      <c r="N3900" s="34">
        <f t="shared" si="65"/>
        <v>182.88</v>
      </c>
      <c r="O3900" s="34">
        <v>1</v>
      </c>
      <c r="P3900" s="127" t="s">
        <v>101</v>
      </c>
    </row>
    <row r="3901" spans="1:17" x14ac:dyDescent="0.35">
      <c r="A3901" s="73">
        <f t="shared" si="64"/>
        <v>42205</v>
      </c>
      <c r="B3901" s="126">
        <v>2015</v>
      </c>
      <c r="C3901" s="126">
        <v>7</v>
      </c>
      <c r="D3901" s="126">
        <v>20</v>
      </c>
      <c r="E3901" s="128" t="s">
        <v>1263</v>
      </c>
      <c r="F3901" s="34">
        <v>1</v>
      </c>
      <c r="G3901" s="128" t="s">
        <v>108</v>
      </c>
      <c r="H3901" s="128">
        <v>1015</v>
      </c>
      <c r="I3901" s="128"/>
      <c r="J3901" s="128" t="s">
        <v>87</v>
      </c>
      <c r="K3901" s="128">
        <v>82</v>
      </c>
      <c r="L3901" s="128"/>
      <c r="M3901" s="128">
        <v>92</v>
      </c>
      <c r="N3901" s="34">
        <f t="shared" si="65"/>
        <v>233.68</v>
      </c>
      <c r="O3901" s="34">
        <v>0</v>
      </c>
      <c r="P3901" s="128" t="s">
        <v>102</v>
      </c>
      <c r="Q3901" s="34" t="s">
        <v>562</v>
      </c>
    </row>
    <row r="3902" spans="1:17" x14ac:dyDescent="0.35">
      <c r="A3902" s="73">
        <f t="shared" si="64"/>
        <v>42205</v>
      </c>
      <c r="B3902" s="126">
        <v>2015</v>
      </c>
      <c r="C3902" s="126">
        <v>7</v>
      </c>
      <c r="D3902" s="126">
        <v>20</v>
      </c>
      <c r="E3902" s="128" t="s">
        <v>932</v>
      </c>
      <c r="F3902" s="34">
        <v>1</v>
      </c>
      <c r="G3902" s="128" t="s">
        <v>1208</v>
      </c>
      <c r="H3902" s="128">
        <v>2393</v>
      </c>
      <c r="I3902" s="128"/>
      <c r="J3902" s="128" t="s">
        <v>86</v>
      </c>
      <c r="K3902" s="128">
        <v>69</v>
      </c>
      <c r="L3902" s="128"/>
      <c r="M3902" s="128">
        <v>79</v>
      </c>
      <c r="N3902" s="34">
        <f t="shared" si="65"/>
        <v>200.66</v>
      </c>
      <c r="O3902" s="34">
        <v>1</v>
      </c>
      <c r="P3902" s="128" t="s">
        <v>101</v>
      </c>
      <c r="Q3902" s="34" t="s">
        <v>1431</v>
      </c>
    </row>
    <row r="3903" spans="1:17" x14ac:dyDescent="0.35">
      <c r="A3903" s="73">
        <f t="shared" si="64"/>
        <v>42205</v>
      </c>
      <c r="B3903" s="126">
        <v>2015</v>
      </c>
      <c r="C3903" s="126">
        <v>7</v>
      </c>
      <c r="D3903" s="126">
        <v>20</v>
      </c>
      <c r="E3903" s="128" t="s">
        <v>1263</v>
      </c>
      <c r="F3903" s="34">
        <v>1</v>
      </c>
      <c r="G3903" s="128" t="s">
        <v>1118</v>
      </c>
      <c r="H3903" s="128">
        <v>6085</v>
      </c>
      <c r="I3903" s="128"/>
      <c r="J3903" s="128" t="s">
        <v>87</v>
      </c>
      <c r="K3903" s="128">
        <v>71</v>
      </c>
      <c r="L3903" s="128"/>
      <c r="M3903" s="128">
        <v>78</v>
      </c>
      <c r="N3903" s="34">
        <f t="shared" si="65"/>
        <v>198.12</v>
      </c>
      <c r="O3903" s="34">
        <v>1</v>
      </c>
      <c r="P3903" s="34" t="s">
        <v>101</v>
      </c>
      <c r="Q3903" s="34" t="s">
        <v>1415</v>
      </c>
    </row>
    <row r="3904" spans="1:17" x14ac:dyDescent="0.35">
      <c r="A3904" s="49">
        <f t="shared" si="64"/>
        <v>42205</v>
      </c>
      <c r="B3904" s="125">
        <v>2015</v>
      </c>
      <c r="C3904" s="125">
        <v>7</v>
      </c>
      <c r="D3904" s="125">
        <v>20</v>
      </c>
      <c r="E3904" s="127" t="s">
        <v>1263</v>
      </c>
      <c r="F3904">
        <v>1</v>
      </c>
      <c r="G3904" s="127"/>
      <c r="H3904" s="127"/>
      <c r="I3904" s="127"/>
      <c r="J3904" s="127" t="s">
        <v>87</v>
      </c>
      <c r="K3904" s="127">
        <v>71</v>
      </c>
      <c r="L3904" s="127"/>
      <c r="M3904" s="127">
        <v>79</v>
      </c>
      <c r="N3904" s="34">
        <f t="shared" si="65"/>
        <v>200.66</v>
      </c>
      <c r="O3904" s="34">
        <v>1</v>
      </c>
      <c r="P3904" s="127" t="s">
        <v>101</v>
      </c>
    </row>
    <row r="3905" spans="1:17" x14ac:dyDescent="0.35">
      <c r="A3905" s="49">
        <f t="shared" si="64"/>
        <v>42205</v>
      </c>
      <c r="B3905" s="125">
        <v>2015</v>
      </c>
      <c r="C3905" s="125">
        <v>7</v>
      </c>
      <c r="D3905" s="125">
        <v>20</v>
      </c>
      <c r="E3905" s="127" t="s">
        <v>1263</v>
      </c>
      <c r="F3905">
        <v>1</v>
      </c>
      <c r="G3905" s="127"/>
      <c r="H3905" s="127"/>
      <c r="I3905" s="127"/>
      <c r="J3905" s="127" t="s">
        <v>87</v>
      </c>
      <c r="K3905" s="127">
        <v>66</v>
      </c>
      <c r="L3905" s="127"/>
      <c r="M3905" s="127">
        <v>75</v>
      </c>
      <c r="N3905" s="34">
        <f t="shared" si="65"/>
        <v>190.5</v>
      </c>
      <c r="O3905" s="34">
        <v>1</v>
      </c>
      <c r="P3905" s="127" t="s">
        <v>101</v>
      </c>
    </row>
    <row r="3906" spans="1:17" x14ac:dyDescent="0.35">
      <c r="A3906" s="49">
        <f t="shared" si="64"/>
        <v>42205</v>
      </c>
      <c r="B3906" s="125">
        <v>2015</v>
      </c>
      <c r="C3906" s="125">
        <v>7</v>
      </c>
      <c r="D3906" s="125">
        <v>20</v>
      </c>
      <c r="E3906" s="127" t="s">
        <v>94</v>
      </c>
      <c r="F3906">
        <v>1</v>
      </c>
      <c r="G3906" s="127"/>
      <c r="H3906" s="127"/>
      <c r="I3906" s="127"/>
      <c r="J3906" s="127" t="s">
        <v>86</v>
      </c>
      <c r="K3906" s="127">
        <v>61</v>
      </c>
      <c r="L3906" s="127"/>
      <c r="M3906" s="127">
        <v>68</v>
      </c>
      <c r="N3906" s="34">
        <f t="shared" si="65"/>
        <v>172.72</v>
      </c>
      <c r="O3906" s="34">
        <v>1</v>
      </c>
      <c r="P3906" s="127" t="s">
        <v>101</v>
      </c>
    </row>
    <row r="3907" spans="1:17" x14ac:dyDescent="0.35">
      <c r="A3907" s="49">
        <f t="shared" si="64"/>
        <v>42205</v>
      </c>
      <c r="B3907" s="125">
        <v>2015</v>
      </c>
      <c r="C3907" s="125">
        <v>7</v>
      </c>
      <c r="D3907" s="125">
        <v>20</v>
      </c>
      <c r="E3907" s="127" t="s">
        <v>1167</v>
      </c>
      <c r="F3907">
        <v>1</v>
      </c>
      <c r="G3907" s="127"/>
      <c r="H3907" s="127"/>
      <c r="I3907" s="127"/>
      <c r="J3907" s="127" t="s">
        <v>86</v>
      </c>
      <c r="K3907" s="127">
        <v>66</v>
      </c>
      <c r="L3907" s="127"/>
      <c r="M3907" s="127">
        <v>75</v>
      </c>
      <c r="N3907" s="34">
        <f t="shared" si="65"/>
        <v>190.5</v>
      </c>
      <c r="O3907" s="34">
        <v>1</v>
      </c>
      <c r="P3907" s="127" t="s">
        <v>101</v>
      </c>
    </row>
    <row r="3908" spans="1:17" x14ac:dyDescent="0.35">
      <c r="A3908" s="49">
        <f t="shared" ref="A3908:A3971" si="66">DATE(B3908,C3908,D3908)</f>
        <v>42205</v>
      </c>
      <c r="B3908" s="125">
        <v>2015</v>
      </c>
      <c r="C3908" s="125">
        <v>7</v>
      </c>
      <c r="D3908" s="125">
        <v>20</v>
      </c>
      <c r="E3908" s="127" t="s">
        <v>1335</v>
      </c>
      <c r="F3908">
        <v>1</v>
      </c>
      <c r="G3908" s="127"/>
      <c r="H3908" s="127"/>
      <c r="I3908" s="127"/>
      <c r="J3908" s="127" t="s">
        <v>87</v>
      </c>
      <c r="K3908" s="127">
        <v>63</v>
      </c>
      <c r="L3908" s="127"/>
      <c r="M3908" s="127">
        <v>70</v>
      </c>
      <c r="N3908" s="34">
        <f t="shared" ref="N3908:N3971" si="67">M3908*2.54</f>
        <v>177.8</v>
      </c>
      <c r="O3908" s="34">
        <v>1</v>
      </c>
      <c r="P3908" s="127" t="s">
        <v>101</v>
      </c>
    </row>
    <row r="3909" spans="1:17" x14ac:dyDescent="0.35">
      <c r="A3909" s="49">
        <f t="shared" si="66"/>
        <v>42205</v>
      </c>
      <c r="B3909" s="125">
        <v>2015</v>
      </c>
      <c r="C3909" s="125">
        <v>7</v>
      </c>
      <c r="D3909" s="125">
        <v>20</v>
      </c>
      <c r="E3909" s="127" t="s">
        <v>932</v>
      </c>
      <c r="F3909">
        <v>1</v>
      </c>
      <c r="G3909" s="127"/>
      <c r="H3909" s="127"/>
      <c r="I3909" s="127"/>
      <c r="J3909" s="127" t="s">
        <v>86</v>
      </c>
      <c r="K3909" s="127">
        <v>59</v>
      </c>
      <c r="L3909" s="127"/>
      <c r="M3909" s="127">
        <v>66</v>
      </c>
      <c r="N3909" s="34">
        <f t="shared" si="67"/>
        <v>167.64000000000001</v>
      </c>
      <c r="O3909" s="34">
        <v>1</v>
      </c>
      <c r="P3909" s="127" t="s">
        <v>101</v>
      </c>
    </row>
    <row r="3910" spans="1:17" x14ac:dyDescent="0.35">
      <c r="A3910" s="73">
        <f t="shared" si="66"/>
        <v>42206</v>
      </c>
      <c r="B3910" s="126">
        <v>2015</v>
      </c>
      <c r="C3910" s="126">
        <v>7</v>
      </c>
      <c r="D3910" s="126">
        <v>21</v>
      </c>
      <c r="E3910" s="128" t="s">
        <v>123</v>
      </c>
      <c r="F3910" s="34">
        <v>1</v>
      </c>
      <c r="G3910" s="128"/>
      <c r="H3910" s="128">
        <v>781</v>
      </c>
      <c r="I3910" s="34">
        <v>186541</v>
      </c>
      <c r="J3910" s="128" t="s">
        <v>87</v>
      </c>
      <c r="K3910" s="128">
        <v>72</v>
      </c>
      <c r="L3910" s="128"/>
      <c r="M3910" s="128">
        <v>80</v>
      </c>
      <c r="N3910" s="34">
        <f t="shared" si="67"/>
        <v>203.2</v>
      </c>
      <c r="O3910" s="34">
        <v>0</v>
      </c>
      <c r="P3910" s="128" t="s">
        <v>102</v>
      </c>
      <c r="Q3910" s="34" t="s">
        <v>1432</v>
      </c>
    </row>
    <row r="3911" spans="1:17" x14ac:dyDescent="0.35">
      <c r="A3911" s="73">
        <f t="shared" si="66"/>
        <v>42206</v>
      </c>
      <c r="B3911" s="126">
        <v>2015</v>
      </c>
      <c r="C3911" s="126">
        <v>7</v>
      </c>
      <c r="D3911" s="126">
        <v>21</v>
      </c>
      <c r="E3911" s="128" t="s">
        <v>123</v>
      </c>
      <c r="F3911" s="34">
        <v>1</v>
      </c>
      <c r="G3911" s="128"/>
      <c r="H3911" s="128">
        <v>785</v>
      </c>
      <c r="I3911" s="34">
        <v>186542</v>
      </c>
      <c r="J3911" s="128" t="s">
        <v>87</v>
      </c>
      <c r="K3911" s="128">
        <v>76</v>
      </c>
      <c r="L3911" s="128"/>
      <c r="M3911" s="128">
        <v>84</v>
      </c>
      <c r="N3911" s="34">
        <f t="shared" si="67"/>
        <v>213.36</v>
      </c>
      <c r="O3911" s="34">
        <v>0</v>
      </c>
      <c r="P3911" s="128" t="s">
        <v>102</v>
      </c>
      <c r="Q3911" s="34" t="s">
        <v>562</v>
      </c>
    </row>
    <row r="3912" spans="1:17" x14ac:dyDescent="0.35">
      <c r="A3912" s="73">
        <f t="shared" si="66"/>
        <v>42206</v>
      </c>
      <c r="B3912" s="126">
        <v>2015</v>
      </c>
      <c r="C3912" s="126">
        <v>7</v>
      </c>
      <c r="D3912" s="126">
        <v>21</v>
      </c>
      <c r="E3912" s="128" t="s">
        <v>94</v>
      </c>
      <c r="F3912" s="34">
        <v>1</v>
      </c>
      <c r="G3912" s="128"/>
      <c r="H3912" s="128">
        <v>786</v>
      </c>
      <c r="I3912" s="34">
        <v>186543</v>
      </c>
      <c r="J3912" s="128" t="s">
        <v>87</v>
      </c>
      <c r="K3912" s="128">
        <v>71</v>
      </c>
      <c r="L3912" s="128"/>
      <c r="M3912" s="128">
        <v>81</v>
      </c>
      <c r="N3912" s="34">
        <f t="shared" si="67"/>
        <v>205.74</v>
      </c>
      <c r="O3912" s="34">
        <v>0</v>
      </c>
      <c r="P3912" s="128" t="s">
        <v>102</v>
      </c>
      <c r="Q3912" s="34" t="s">
        <v>562</v>
      </c>
    </row>
    <row r="3913" spans="1:17" x14ac:dyDescent="0.35">
      <c r="A3913" s="73">
        <f t="shared" si="66"/>
        <v>42206</v>
      </c>
      <c r="B3913" s="126">
        <v>2015</v>
      </c>
      <c r="C3913" s="126">
        <v>7</v>
      </c>
      <c r="D3913" s="126">
        <v>21</v>
      </c>
      <c r="E3913" s="128" t="s">
        <v>94</v>
      </c>
      <c r="F3913" s="34">
        <v>1</v>
      </c>
      <c r="G3913" s="128"/>
      <c r="H3913" s="128">
        <v>787</v>
      </c>
      <c r="I3913" s="34">
        <v>186544</v>
      </c>
      <c r="J3913" s="128" t="s">
        <v>86</v>
      </c>
      <c r="K3913" s="128">
        <v>57</v>
      </c>
      <c r="L3913" s="128"/>
      <c r="M3913" s="128">
        <v>65</v>
      </c>
      <c r="N3913" s="34">
        <f t="shared" si="67"/>
        <v>165.1</v>
      </c>
      <c r="O3913" s="34">
        <v>0</v>
      </c>
      <c r="P3913" s="128" t="s">
        <v>102</v>
      </c>
      <c r="Q3913" s="34" t="s">
        <v>1352</v>
      </c>
    </row>
    <row r="3914" spans="1:17" x14ac:dyDescent="0.35">
      <c r="A3914" s="73">
        <f t="shared" si="66"/>
        <v>42206</v>
      </c>
      <c r="B3914" s="126">
        <v>2015</v>
      </c>
      <c r="C3914" s="126">
        <v>7</v>
      </c>
      <c r="D3914" s="126">
        <v>21</v>
      </c>
      <c r="E3914" s="128" t="s">
        <v>1167</v>
      </c>
      <c r="F3914" s="34">
        <v>1</v>
      </c>
      <c r="G3914" s="128"/>
      <c r="H3914" s="128">
        <v>789</v>
      </c>
      <c r="I3914" s="34">
        <v>186545</v>
      </c>
      <c r="J3914" s="128" t="s">
        <v>87</v>
      </c>
      <c r="K3914" s="128">
        <v>66</v>
      </c>
      <c r="L3914" s="128"/>
      <c r="M3914" s="128">
        <v>74</v>
      </c>
      <c r="N3914" s="34">
        <f t="shared" si="67"/>
        <v>187.96</v>
      </c>
      <c r="O3914" s="34">
        <v>0</v>
      </c>
      <c r="P3914" s="128" t="s">
        <v>102</v>
      </c>
      <c r="Q3914" s="34" t="s">
        <v>562</v>
      </c>
    </row>
    <row r="3915" spans="1:17" x14ac:dyDescent="0.35">
      <c r="A3915" s="73">
        <f t="shared" si="66"/>
        <v>42206</v>
      </c>
      <c r="B3915" s="126">
        <v>2015</v>
      </c>
      <c r="C3915" s="126">
        <v>7</v>
      </c>
      <c r="D3915" s="126">
        <v>21</v>
      </c>
      <c r="E3915" s="128" t="s">
        <v>1167</v>
      </c>
      <c r="F3915" s="34">
        <v>1</v>
      </c>
      <c r="G3915" s="128" t="s">
        <v>108</v>
      </c>
      <c r="H3915" s="128">
        <v>544</v>
      </c>
      <c r="I3915" s="131" t="s">
        <v>1433</v>
      </c>
      <c r="J3915" s="128" t="s">
        <v>86</v>
      </c>
      <c r="K3915" s="128">
        <v>65</v>
      </c>
      <c r="L3915" s="128"/>
      <c r="M3915" s="128">
        <v>78</v>
      </c>
      <c r="N3915" s="34">
        <f t="shared" si="67"/>
        <v>198.12</v>
      </c>
      <c r="O3915" s="34">
        <v>1</v>
      </c>
      <c r="P3915" s="34" t="s">
        <v>101</v>
      </c>
      <c r="Q3915" s="34" t="s">
        <v>1415</v>
      </c>
    </row>
    <row r="3916" spans="1:17" x14ac:dyDescent="0.35">
      <c r="A3916" s="73">
        <f t="shared" si="66"/>
        <v>42206</v>
      </c>
      <c r="B3916" s="126">
        <v>2015</v>
      </c>
      <c r="C3916" s="126">
        <v>7</v>
      </c>
      <c r="D3916" s="126">
        <v>21</v>
      </c>
      <c r="E3916" s="128" t="s">
        <v>117</v>
      </c>
      <c r="F3916" s="34">
        <v>1</v>
      </c>
      <c r="G3916" s="132"/>
      <c r="H3916" s="132">
        <v>649</v>
      </c>
      <c r="I3916" s="133" t="s">
        <v>1434</v>
      </c>
      <c r="J3916" s="132" t="s">
        <v>86</v>
      </c>
      <c r="K3916" s="132">
        <v>61</v>
      </c>
      <c r="L3916" s="132"/>
      <c r="M3916" s="132">
        <v>69</v>
      </c>
      <c r="N3916" s="34">
        <f t="shared" si="67"/>
        <v>175.26</v>
      </c>
      <c r="O3916" s="34">
        <v>0</v>
      </c>
      <c r="P3916" s="132" t="s">
        <v>102</v>
      </c>
      <c r="Q3916" s="34" t="s">
        <v>1415</v>
      </c>
    </row>
    <row r="3917" spans="1:17" x14ac:dyDescent="0.35">
      <c r="A3917" s="49">
        <f t="shared" si="66"/>
        <v>42206</v>
      </c>
      <c r="B3917" s="134">
        <v>2015</v>
      </c>
      <c r="C3917" s="134">
        <v>7</v>
      </c>
      <c r="D3917" s="134">
        <v>21</v>
      </c>
      <c r="E3917" s="135" t="s">
        <v>1263</v>
      </c>
      <c r="F3917">
        <v>1</v>
      </c>
      <c r="G3917" s="135"/>
      <c r="H3917" s="135"/>
      <c r="I3917" s="135"/>
      <c r="J3917" s="135" t="s">
        <v>87</v>
      </c>
      <c r="K3917" s="135">
        <v>78</v>
      </c>
      <c r="L3917" s="135"/>
      <c r="M3917" s="135">
        <v>87</v>
      </c>
      <c r="N3917" s="34">
        <f t="shared" si="67"/>
        <v>220.98</v>
      </c>
      <c r="O3917" s="34">
        <v>1</v>
      </c>
      <c r="P3917" s="135" t="s">
        <v>101</v>
      </c>
      <c r="Q3917" s="136"/>
    </row>
    <row r="3918" spans="1:17" x14ac:dyDescent="0.35">
      <c r="A3918" s="49">
        <f t="shared" si="66"/>
        <v>42206</v>
      </c>
      <c r="B3918" s="134">
        <v>2015</v>
      </c>
      <c r="C3918" s="134">
        <v>7</v>
      </c>
      <c r="D3918" s="134">
        <v>21</v>
      </c>
      <c r="E3918" s="135" t="s">
        <v>1263</v>
      </c>
      <c r="F3918">
        <v>1</v>
      </c>
      <c r="G3918" s="135"/>
      <c r="H3918" s="135"/>
      <c r="I3918" s="135"/>
      <c r="J3918" s="135" t="s">
        <v>86</v>
      </c>
      <c r="K3918" s="135">
        <v>66</v>
      </c>
      <c r="L3918" s="135"/>
      <c r="M3918" s="135">
        <v>73</v>
      </c>
      <c r="N3918" s="34">
        <f t="shared" si="67"/>
        <v>185.42000000000002</v>
      </c>
      <c r="O3918" s="34">
        <v>1</v>
      </c>
      <c r="P3918" s="135" t="s">
        <v>101</v>
      </c>
      <c r="Q3918" s="136"/>
    </row>
    <row r="3919" spans="1:17" x14ac:dyDescent="0.35">
      <c r="A3919" s="49">
        <f t="shared" si="66"/>
        <v>42206</v>
      </c>
      <c r="B3919" s="134">
        <v>2015</v>
      </c>
      <c r="C3919" s="134">
        <v>7</v>
      </c>
      <c r="D3919" s="134">
        <v>21</v>
      </c>
      <c r="E3919" s="135" t="s">
        <v>1263</v>
      </c>
      <c r="F3919">
        <v>1</v>
      </c>
      <c r="G3919" s="135"/>
      <c r="H3919" s="135"/>
      <c r="I3919" s="135"/>
      <c r="J3919" s="135" t="s">
        <v>87</v>
      </c>
      <c r="K3919" s="135">
        <v>75</v>
      </c>
      <c r="L3919" s="135"/>
      <c r="M3919" s="135">
        <v>82</v>
      </c>
      <c r="N3919" s="34">
        <f t="shared" si="67"/>
        <v>208.28</v>
      </c>
      <c r="O3919" s="34">
        <v>1</v>
      </c>
      <c r="P3919" s="135" t="s">
        <v>101</v>
      </c>
      <c r="Q3919" s="136"/>
    </row>
    <row r="3920" spans="1:17" x14ac:dyDescent="0.35">
      <c r="A3920" s="49">
        <f t="shared" si="66"/>
        <v>42206</v>
      </c>
      <c r="B3920" s="134">
        <v>2015</v>
      </c>
      <c r="C3920" s="134">
        <v>7</v>
      </c>
      <c r="D3920" s="134">
        <v>21</v>
      </c>
      <c r="E3920" s="135" t="s">
        <v>1263</v>
      </c>
      <c r="F3920">
        <v>1</v>
      </c>
      <c r="G3920" s="135"/>
      <c r="H3920" s="135"/>
      <c r="I3920" s="135"/>
      <c r="J3920" s="135" t="s">
        <v>87</v>
      </c>
      <c r="K3920" s="135">
        <v>72</v>
      </c>
      <c r="L3920" s="135"/>
      <c r="M3920" s="135">
        <v>81</v>
      </c>
      <c r="N3920" s="34">
        <f t="shared" si="67"/>
        <v>205.74</v>
      </c>
      <c r="O3920" s="34">
        <v>1</v>
      </c>
      <c r="P3920" s="135" t="s">
        <v>101</v>
      </c>
      <c r="Q3920" s="136"/>
    </row>
    <row r="3921" spans="1:17" x14ac:dyDescent="0.35">
      <c r="A3921" s="49">
        <f t="shared" si="66"/>
        <v>42206</v>
      </c>
      <c r="B3921" s="134">
        <v>2015</v>
      </c>
      <c r="C3921" s="134">
        <v>7</v>
      </c>
      <c r="D3921" s="134">
        <v>21</v>
      </c>
      <c r="E3921" s="135" t="s">
        <v>1171</v>
      </c>
      <c r="F3921">
        <v>1</v>
      </c>
      <c r="G3921" s="135"/>
      <c r="H3921" s="135"/>
      <c r="I3921" s="135"/>
      <c r="J3921" s="135" t="s">
        <v>86</v>
      </c>
      <c r="K3921" s="135">
        <v>83</v>
      </c>
      <c r="L3921" s="135"/>
      <c r="M3921" s="135">
        <v>93</v>
      </c>
      <c r="N3921" s="34">
        <f t="shared" si="67"/>
        <v>236.22</v>
      </c>
      <c r="O3921" s="34">
        <v>1</v>
      </c>
      <c r="P3921" s="135" t="s">
        <v>101</v>
      </c>
      <c r="Q3921" s="136" t="s">
        <v>1435</v>
      </c>
    </row>
    <row r="3922" spans="1:17" x14ac:dyDescent="0.35">
      <c r="A3922" s="49">
        <f t="shared" si="66"/>
        <v>42206</v>
      </c>
      <c r="B3922" s="134">
        <v>2015</v>
      </c>
      <c r="C3922" s="134">
        <v>7</v>
      </c>
      <c r="D3922" s="134">
        <v>21</v>
      </c>
      <c r="E3922" s="135" t="s">
        <v>123</v>
      </c>
      <c r="F3922">
        <v>1</v>
      </c>
      <c r="G3922" s="135"/>
      <c r="H3922" s="135"/>
      <c r="I3922" s="135"/>
      <c r="J3922" s="135" t="s">
        <v>87</v>
      </c>
      <c r="K3922" s="135">
        <v>68</v>
      </c>
      <c r="L3922" s="135"/>
      <c r="M3922" s="135">
        <v>77</v>
      </c>
      <c r="N3922" s="34">
        <f t="shared" si="67"/>
        <v>195.58</v>
      </c>
      <c r="O3922" s="34">
        <v>1</v>
      </c>
      <c r="P3922" s="135" t="s">
        <v>101</v>
      </c>
      <c r="Q3922" s="136"/>
    </row>
    <row r="3923" spans="1:17" x14ac:dyDescent="0.35">
      <c r="A3923" s="49">
        <f t="shared" si="66"/>
        <v>42206</v>
      </c>
      <c r="B3923" s="134">
        <v>2015</v>
      </c>
      <c r="C3923" s="134">
        <v>7</v>
      </c>
      <c r="D3923" s="134">
        <v>21</v>
      </c>
      <c r="E3923" s="135" t="s">
        <v>94</v>
      </c>
      <c r="F3923">
        <v>1</v>
      </c>
      <c r="G3923" s="135"/>
      <c r="H3923" s="135"/>
      <c r="I3923" s="136"/>
      <c r="J3923" s="135" t="s">
        <v>86</v>
      </c>
      <c r="K3923" s="135">
        <v>64</v>
      </c>
      <c r="L3923" s="135"/>
      <c r="M3923" s="135">
        <v>71</v>
      </c>
      <c r="N3923" s="34">
        <f t="shared" si="67"/>
        <v>180.34</v>
      </c>
      <c r="O3923" s="34">
        <v>1</v>
      </c>
      <c r="P3923" s="135" t="s">
        <v>101</v>
      </c>
      <c r="Q3923" s="136"/>
    </row>
    <row r="3924" spans="1:17" x14ac:dyDescent="0.35">
      <c r="A3924" s="49">
        <f t="shared" si="66"/>
        <v>42206</v>
      </c>
      <c r="B3924" s="134">
        <v>2015</v>
      </c>
      <c r="C3924" s="134">
        <v>7</v>
      </c>
      <c r="D3924" s="134">
        <v>21</v>
      </c>
      <c r="E3924" s="135" t="s">
        <v>94</v>
      </c>
      <c r="F3924">
        <v>1</v>
      </c>
      <c r="G3924" s="135"/>
      <c r="H3924" s="135"/>
      <c r="I3924" s="136"/>
      <c r="J3924" s="135" t="s">
        <v>86</v>
      </c>
      <c r="K3924" s="135">
        <v>65</v>
      </c>
      <c r="L3924" s="135"/>
      <c r="M3924" s="137">
        <v>72</v>
      </c>
      <c r="N3924" s="34">
        <f t="shared" si="67"/>
        <v>182.88</v>
      </c>
      <c r="O3924" s="34">
        <v>1</v>
      </c>
      <c r="P3924" s="135" t="s">
        <v>101</v>
      </c>
      <c r="Q3924" s="136"/>
    </row>
    <row r="3925" spans="1:17" x14ac:dyDescent="0.35">
      <c r="A3925" s="49">
        <f t="shared" si="66"/>
        <v>42206</v>
      </c>
      <c r="B3925" s="134">
        <v>2015</v>
      </c>
      <c r="C3925" s="134">
        <v>7</v>
      </c>
      <c r="D3925" s="134">
        <v>21</v>
      </c>
      <c r="E3925" s="135" t="s">
        <v>94</v>
      </c>
      <c r="F3925">
        <v>1</v>
      </c>
      <c r="G3925" s="135"/>
      <c r="H3925" s="135"/>
      <c r="I3925" s="136"/>
      <c r="J3925" s="135" t="s">
        <v>86</v>
      </c>
      <c r="K3925" s="135">
        <v>61</v>
      </c>
      <c r="L3925" s="135"/>
      <c r="M3925" s="135">
        <v>69</v>
      </c>
      <c r="N3925" s="34">
        <f t="shared" si="67"/>
        <v>175.26</v>
      </c>
      <c r="O3925" s="34">
        <v>1</v>
      </c>
      <c r="P3925" s="135" t="s">
        <v>101</v>
      </c>
      <c r="Q3925" s="136"/>
    </row>
    <row r="3926" spans="1:17" x14ac:dyDescent="0.35">
      <c r="A3926" s="49">
        <f t="shared" si="66"/>
        <v>42206</v>
      </c>
      <c r="B3926" s="134">
        <v>2015</v>
      </c>
      <c r="C3926" s="134">
        <v>7</v>
      </c>
      <c r="D3926" s="134">
        <v>21</v>
      </c>
      <c r="E3926" s="135" t="s">
        <v>94</v>
      </c>
      <c r="F3926">
        <v>1</v>
      </c>
      <c r="G3926" s="135"/>
      <c r="H3926" s="135"/>
      <c r="I3926" s="136"/>
      <c r="J3926" s="135" t="s">
        <v>87</v>
      </c>
      <c r="K3926" s="135">
        <v>65</v>
      </c>
      <c r="L3926" s="135"/>
      <c r="M3926" s="135">
        <v>74</v>
      </c>
      <c r="N3926" s="34">
        <f t="shared" si="67"/>
        <v>187.96</v>
      </c>
      <c r="O3926" s="34">
        <v>1</v>
      </c>
      <c r="P3926" s="135" t="s">
        <v>101</v>
      </c>
      <c r="Q3926" s="136"/>
    </row>
    <row r="3927" spans="1:17" x14ac:dyDescent="0.35">
      <c r="A3927" s="49">
        <f t="shared" si="66"/>
        <v>42206</v>
      </c>
      <c r="B3927" s="134">
        <v>2015</v>
      </c>
      <c r="C3927" s="134">
        <v>7</v>
      </c>
      <c r="D3927" s="134">
        <v>21</v>
      </c>
      <c r="E3927" s="135" t="s">
        <v>1167</v>
      </c>
      <c r="F3927">
        <v>1</v>
      </c>
      <c r="G3927" s="135"/>
      <c r="H3927" s="135"/>
      <c r="I3927" s="136"/>
      <c r="J3927" s="135" t="s">
        <v>87</v>
      </c>
      <c r="K3927" s="135">
        <v>73</v>
      </c>
      <c r="L3927" s="135"/>
      <c r="M3927" s="135">
        <v>81</v>
      </c>
      <c r="N3927" s="34">
        <f t="shared" si="67"/>
        <v>205.74</v>
      </c>
      <c r="O3927" s="34">
        <v>1</v>
      </c>
      <c r="P3927" s="135" t="s">
        <v>101</v>
      </c>
      <c r="Q3927" s="136"/>
    </row>
    <row r="3928" spans="1:17" x14ac:dyDescent="0.35">
      <c r="A3928" s="49">
        <f t="shared" si="66"/>
        <v>42207</v>
      </c>
      <c r="B3928" s="125">
        <v>2015</v>
      </c>
      <c r="C3928" s="125">
        <v>7</v>
      </c>
      <c r="D3928" s="125">
        <v>22</v>
      </c>
      <c r="E3928" s="127" t="s">
        <v>1171</v>
      </c>
      <c r="F3928">
        <v>1</v>
      </c>
      <c r="G3928" s="127"/>
      <c r="H3928" s="127">
        <v>638</v>
      </c>
      <c r="I3928">
        <v>186447</v>
      </c>
      <c r="J3928" s="127" t="s">
        <v>87</v>
      </c>
      <c r="K3928" s="127">
        <v>70</v>
      </c>
      <c r="L3928" s="127"/>
      <c r="M3928" s="127">
        <v>78</v>
      </c>
      <c r="N3928" s="34">
        <f t="shared" si="67"/>
        <v>198.12</v>
      </c>
      <c r="O3928" s="34">
        <v>0</v>
      </c>
      <c r="P3928" s="127" t="s">
        <v>102</v>
      </c>
      <c r="Q3928" t="s">
        <v>1436</v>
      </c>
    </row>
    <row r="3929" spans="1:17" x14ac:dyDescent="0.35">
      <c r="A3929" s="49">
        <f t="shared" si="66"/>
        <v>42207</v>
      </c>
      <c r="B3929" s="125">
        <v>2015</v>
      </c>
      <c r="C3929" s="125">
        <v>7</v>
      </c>
      <c r="D3929" s="125">
        <v>22</v>
      </c>
      <c r="E3929" s="127" t="s">
        <v>117</v>
      </c>
      <c r="F3929">
        <v>1</v>
      </c>
      <c r="G3929" s="127"/>
      <c r="H3929" s="127">
        <v>790</v>
      </c>
      <c r="I3929">
        <v>186546</v>
      </c>
      <c r="J3929" s="127" t="s">
        <v>87</v>
      </c>
      <c r="K3929" s="127">
        <v>70</v>
      </c>
      <c r="L3929" s="127"/>
      <c r="M3929" s="127">
        <v>80</v>
      </c>
      <c r="N3929" s="34">
        <f t="shared" si="67"/>
        <v>203.2</v>
      </c>
      <c r="O3929" s="34">
        <v>0</v>
      </c>
      <c r="P3929" s="127" t="s">
        <v>102</v>
      </c>
      <c r="Q3929" t="s">
        <v>562</v>
      </c>
    </row>
    <row r="3930" spans="1:17" x14ac:dyDescent="0.35">
      <c r="A3930" s="49">
        <f t="shared" si="66"/>
        <v>42207</v>
      </c>
      <c r="B3930" s="125">
        <v>2015</v>
      </c>
      <c r="C3930" s="125">
        <v>7</v>
      </c>
      <c r="D3930" s="125">
        <v>22</v>
      </c>
      <c r="E3930" s="127" t="s">
        <v>1335</v>
      </c>
      <c r="F3930">
        <v>1</v>
      </c>
      <c r="G3930" s="127"/>
      <c r="H3930" s="127"/>
      <c r="I3930" s="127"/>
      <c r="J3930" s="127" t="s">
        <v>86</v>
      </c>
      <c r="K3930" s="127">
        <v>61</v>
      </c>
      <c r="L3930" s="127"/>
      <c r="M3930" s="127">
        <v>69</v>
      </c>
      <c r="N3930" s="34">
        <f t="shared" si="67"/>
        <v>175.26</v>
      </c>
      <c r="O3930" s="34">
        <v>1</v>
      </c>
      <c r="P3930" s="127" t="s">
        <v>101</v>
      </c>
    </row>
    <row r="3931" spans="1:17" x14ac:dyDescent="0.35">
      <c r="A3931" s="49">
        <f t="shared" si="66"/>
        <v>42207</v>
      </c>
      <c r="B3931" s="125">
        <v>2015</v>
      </c>
      <c r="C3931" s="125">
        <v>7</v>
      </c>
      <c r="D3931" s="125">
        <v>22</v>
      </c>
      <c r="E3931" s="127" t="s">
        <v>1335</v>
      </c>
      <c r="F3931">
        <v>1</v>
      </c>
      <c r="G3931" s="127"/>
      <c r="H3931" s="127"/>
      <c r="I3931" s="127"/>
      <c r="J3931" s="127" t="s">
        <v>87</v>
      </c>
      <c r="K3931" s="127">
        <v>67</v>
      </c>
      <c r="L3931" s="127"/>
      <c r="M3931" s="127">
        <v>76</v>
      </c>
      <c r="N3931" s="34">
        <f t="shared" si="67"/>
        <v>193.04</v>
      </c>
      <c r="O3931" s="34">
        <v>1</v>
      </c>
      <c r="P3931" s="127" t="s">
        <v>101</v>
      </c>
    </row>
    <row r="3932" spans="1:17" x14ac:dyDescent="0.35">
      <c r="A3932" s="49">
        <f t="shared" si="66"/>
        <v>42207</v>
      </c>
      <c r="B3932" s="125">
        <v>2015</v>
      </c>
      <c r="C3932" s="125">
        <v>7</v>
      </c>
      <c r="D3932" s="125">
        <v>22</v>
      </c>
      <c r="E3932" s="127" t="s">
        <v>1263</v>
      </c>
      <c r="F3932">
        <v>1</v>
      </c>
      <c r="G3932" s="127"/>
      <c r="H3932" s="127"/>
      <c r="I3932" s="127"/>
      <c r="J3932" s="127" t="s">
        <v>86</v>
      </c>
      <c r="K3932" s="127">
        <v>67</v>
      </c>
      <c r="L3932" s="127"/>
      <c r="M3932" s="127">
        <v>74</v>
      </c>
      <c r="N3932" s="34">
        <f t="shared" si="67"/>
        <v>187.96</v>
      </c>
      <c r="O3932" s="34">
        <v>1</v>
      </c>
      <c r="P3932" s="127" t="s">
        <v>101</v>
      </c>
    </row>
    <row r="3933" spans="1:17" x14ac:dyDescent="0.35">
      <c r="A3933" s="49">
        <f t="shared" si="66"/>
        <v>42207</v>
      </c>
      <c r="B3933" s="125">
        <v>2015</v>
      </c>
      <c r="C3933" s="125">
        <v>7</v>
      </c>
      <c r="D3933" s="125">
        <v>22</v>
      </c>
      <c r="E3933" s="127" t="s">
        <v>1263</v>
      </c>
      <c r="F3933">
        <v>1</v>
      </c>
      <c r="G3933" s="127"/>
      <c r="H3933" s="127"/>
      <c r="I3933" s="127"/>
      <c r="J3933" s="127" t="s">
        <v>86</v>
      </c>
      <c r="K3933" s="127">
        <v>65</v>
      </c>
      <c r="L3933" s="127"/>
      <c r="M3933" s="127">
        <v>75</v>
      </c>
      <c r="N3933" s="34">
        <f t="shared" si="67"/>
        <v>190.5</v>
      </c>
      <c r="O3933" s="34">
        <v>1</v>
      </c>
      <c r="P3933" s="127" t="s">
        <v>101</v>
      </c>
    </row>
    <row r="3934" spans="1:17" x14ac:dyDescent="0.35">
      <c r="A3934" s="49">
        <f t="shared" si="66"/>
        <v>42207</v>
      </c>
      <c r="B3934" s="125">
        <v>2015</v>
      </c>
      <c r="C3934" s="125">
        <v>7</v>
      </c>
      <c r="D3934" s="125">
        <v>22</v>
      </c>
      <c r="E3934" s="127" t="s">
        <v>1263</v>
      </c>
      <c r="F3934">
        <v>1</v>
      </c>
      <c r="G3934" s="127"/>
      <c r="H3934" s="127"/>
      <c r="I3934" s="127"/>
      <c r="J3934" s="127" t="s">
        <v>87</v>
      </c>
      <c r="K3934" s="127">
        <v>71</v>
      </c>
      <c r="L3934" s="127"/>
      <c r="M3934" s="127">
        <v>78</v>
      </c>
      <c r="N3934" s="34">
        <f t="shared" si="67"/>
        <v>198.12</v>
      </c>
      <c r="O3934" s="34">
        <v>1</v>
      </c>
      <c r="P3934" s="127" t="s">
        <v>101</v>
      </c>
    </row>
    <row r="3935" spans="1:17" x14ac:dyDescent="0.35">
      <c r="A3935" s="49">
        <f t="shared" si="66"/>
        <v>42207</v>
      </c>
      <c r="B3935" s="125">
        <v>2015</v>
      </c>
      <c r="C3935" s="125">
        <v>7</v>
      </c>
      <c r="D3935" s="125">
        <v>22</v>
      </c>
      <c r="E3935" s="127" t="s">
        <v>1263</v>
      </c>
      <c r="F3935">
        <v>1</v>
      </c>
      <c r="G3935" s="127"/>
      <c r="H3935" s="127"/>
      <c r="I3935" s="127"/>
      <c r="J3935" s="127" t="s">
        <v>87</v>
      </c>
      <c r="K3935" s="127">
        <v>68</v>
      </c>
      <c r="L3935" s="127"/>
      <c r="M3935" s="127">
        <v>77</v>
      </c>
      <c r="N3935" s="34">
        <f t="shared" si="67"/>
        <v>195.58</v>
      </c>
      <c r="O3935" s="34">
        <v>1</v>
      </c>
      <c r="P3935" s="127" t="s">
        <v>101</v>
      </c>
    </row>
    <row r="3936" spans="1:17" x14ac:dyDescent="0.35">
      <c r="A3936" s="49">
        <f t="shared" si="66"/>
        <v>42207</v>
      </c>
      <c r="B3936" s="125">
        <v>2015</v>
      </c>
      <c r="C3936" s="125">
        <v>7</v>
      </c>
      <c r="D3936" s="125">
        <v>22</v>
      </c>
      <c r="E3936" s="127" t="s">
        <v>1310</v>
      </c>
      <c r="F3936">
        <v>1</v>
      </c>
      <c r="G3936" s="127"/>
      <c r="H3936" s="127"/>
      <c r="I3936" s="127"/>
      <c r="J3936" s="127" t="s">
        <v>87</v>
      </c>
      <c r="K3936" s="127">
        <v>69</v>
      </c>
      <c r="L3936" s="127"/>
      <c r="M3936" s="127">
        <v>78</v>
      </c>
      <c r="N3936" s="34">
        <f t="shared" si="67"/>
        <v>198.12</v>
      </c>
      <c r="O3936" s="34">
        <v>1</v>
      </c>
      <c r="P3936" s="127" t="s">
        <v>101</v>
      </c>
    </row>
    <row r="3937" spans="1:17" x14ac:dyDescent="0.35">
      <c r="A3937" s="49">
        <f t="shared" si="66"/>
        <v>42207</v>
      </c>
      <c r="B3937" s="125">
        <v>2015</v>
      </c>
      <c r="C3937" s="125">
        <v>7</v>
      </c>
      <c r="D3937" s="125">
        <v>22</v>
      </c>
      <c r="E3937" s="127" t="s">
        <v>123</v>
      </c>
      <c r="F3937">
        <v>1</v>
      </c>
      <c r="G3937" s="127"/>
      <c r="H3937" s="127"/>
      <c r="I3937" s="127"/>
      <c r="J3937" s="127" t="s">
        <v>86</v>
      </c>
      <c r="K3937" s="127">
        <v>62</v>
      </c>
      <c r="L3937" s="127"/>
      <c r="M3937" s="127">
        <v>72</v>
      </c>
      <c r="N3937" s="34">
        <f t="shared" si="67"/>
        <v>182.88</v>
      </c>
      <c r="O3937" s="34">
        <v>1</v>
      </c>
      <c r="P3937" s="127" t="s">
        <v>101</v>
      </c>
    </row>
    <row r="3938" spans="1:17" x14ac:dyDescent="0.35">
      <c r="A3938" s="49">
        <f t="shared" si="66"/>
        <v>42207</v>
      </c>
      <c r="B3938" s="125">
        <v>2015</v>
      </c>
      <c r="C3938" s="125">
        <v>7</v>
      </c>
      <c r="D3938" s="125">
        <v>22</v>
      </c>
      <c r="E3938" s="127" t="s">
        <v>932</v>
      </c>
      <c r="F3938">
        <v>1</v>
      </c>
      <c r="G3938" s="127"/>
      <c r="H3938" s="127"/>
      <c r="I3938" s="127"/>
      <c r="J3938" s="127" t="s">
        <v>87</v>
      </c>
      <c r="K3938" s="127">
        <v>77</v>
      </c>
      <c r="L3938" s="127"/>
      <c r="M3938" s="127">
        <v>85</v>
      </c>
      <c r="N3938" s="34">
        <f t="shared" si="67"/>
        <v>215.9</v>
      </c>
      <c r="O3938" s="34">
        <v>1</v>
      </c>
      <c r="P3938" s="127" t="s">
        <v>101</v>
      </c>
    </row>
    <row r="3939" spans="1:17" x14ac:dyDescent="0.35">
      <c r="A3939" s="49">
        <f t="shared" si="66"/>
        <v>42207</v>
      </c>
      <c r="B3939" s="125">
        <v>2015</v>
      </c>
      <c r="C3939" s="125">
        <v>7</v>
      </c>
      <c r="D3939" s="125">
        <v>22</v>
      </c>
      <c r="E3939" s="127" t="s">
        <v>932</v>
      </c>
      <c r="F3939">
        <v>1</v>
      </c>
      <c r="G3939" s="127"/>
      <c r="H3939" s="127"/>
      <c r="I3939" s="127"/>
      <c r="J3939" s="127" t="s">
        <v>87</v>
      </c>
      <c r="K3939" s="127">
        <v>84</v>
      </c>
      <c r="L3939" s="127"/>
      <c r="M3939" s="127">
        <v>96</v>
      </c>
      <c r="N3939" s="34">
        <f t="shared" si="67"/>
        <v>243.84</v>
      </c>
      <c r="O3939" s="34">
        <v>1</v>
      </c>
      <c r="P3939" s="127" t="s">
        <v>101</v>
      </c>
      <c r="Q3939" t="s">
        <v>1390</v>
      </c>
    </row>
    <row r="3940" spans="1:17" x14ac:dyDescent="0.35">
      <c r="A3940" s="49">
        <f t="shared" si="66"/>
        <v>42207</v>
      </c>
      <c r="B3940" s="138">
        <v>2015</v>
      </c>
      <c r="C3940" s="138">
        <v>7</v>
      </c>
      <c r="D3940" s="138">
        <v>22</v>
      </c>
      <c r="E3940" s="139" t="s">
        <v>117</v>
      </c>
      <c r="F3940">
        <v>1</v>
      </c>
      <c r="G3940" s="139"/>
      <c r="H3940" s="139"/>
      <c r="I3940" s="58"/>
      <c r="J3940" s="139" t="s">
        <v>86</v>
      </c>
      <c r="K3940" s="139">
        <v>62</v>
      </c>
      <c r="L3940" s="139"/>
      <c r="M3940" s="139">
        <v>70</v>
      </c>
      <c r="N3940" s="34">
        <f t="shared" si="67"/>
        <v>177.8</v>
      </c>
      <c r="O3940" s="34">
        <v>1</v>
      </c>
      <c r="P3940" s="139" t="s">
        <v>101</v>
      </c>
      <c r="Q3940" s="58"/>
    </row>
    <row r="3941" spans="1:17" x14ac:dyDescent="0.35">
      <c r="A3941" s="49">
        <f t="shared" si="66"/>
        <v>42208</v>
      </c>
      <c r="B3941" s="125">
        <v>2015</v>
      </c>
      <c r="C3941" s="125">
        <v>7</v>
      </c>
      <c r="D3941" s="125">
        <v>23</v>
      </c>
      <c r="E3941" t="s">
        <v>117</v>
      </c>
      <c r="F3941">
        <v>1</v>
      </c>
      <c r="G3941"/>
      <c r="H3941">
        <v>781</v>
      </c>
      <c r="I3941" s="34">
        <v>186541</v>
      </c>
      <c r="J3941" s="48" t="s">
        <v>87</v>
      </c>
      <c r="K3941" s="127">
        <v>72</v>
      </c>
      <c r="L3941" s="48"/>
      <c r="M3941" s="127">
        <v>80</v>
      </c>
      <c r="N3941" s="34">
        <f t="shared" si="67"/>
        <v>203.2</v>
      </c>
      <c r="O3941" s="34">
        <v>0</v>
      </c>
      <c r="P3941" s="128" t="s">
        <v>102</v>
      </c>
      <c r="Q3941" t="s">
        <v>1423</v>
      </c>
    </row>
    <row r="3942" spans="1:17" x14ac:dyDescent="0.35">
      <c r="A3942" s="49">
        <f t="shared" si="66"/>
        <v>42208</v>
      </c>
      <c r="B3942" s="125">
        <v>2015</v>
      </c>
      <c r="C3942" s="125">
        <v>7</v>
      </c>
      <c r="D3942" s="125">
        <v>23</v>
      </c>
      <c r="E3942" t="s">
        <v>932</v>
      </c>
      <c r="F3942">
        <v>1</v>
      </c>
      <c r="G3942"/>
      <c r="H3942">
        <v>785</v>
      </c>
      <c r="I3942" s="34">
        <v>186542</v>
      </c>
      <c r="J3942" s="48" t="s">
        <v>87</v>
      </c>
      <c r="K3942" s="34">
        <v>75</v>
      </c>
      <c r="L3942" s="48"/>
      <c r="M3942" s="48">
        <v>84</v>
      </c>
      <c r="N3942" s="34">
        <f t="shared" si="67"/>
        <v>213.36</v>
      </c>
      <c r="O3942" s="34">
        <v>0</v>
      </c>
      <c r="P3942" s="128" t="s">
        <v>102</v>
      </c>
      <c r="Q3942" t="s">
        <v>1413</v>
      </c>
    </row>
    <row r="3943" spans="1:17" x14ac:dyDescent="0.35">
      <c r="A3943" s="49">
        <f t="shared" si="66"/>
        <v>42208</v>
      </c>
      <c r="B3943" s="125">
        <v>2015</v>
      </c>
      <c r="C3943" s="125">
        <v>7</v>
      </c>
      <c r="D3943" s="125">
        <v>23</v>
      </c>
      <c r="E3943" s="48" t="s">
        <v>94</v>
      </c>
      <c r="F3943">
        <v>1</v>
      </c>
      <c r="G3943" s="48"/>
      <c r="H3943" s="48">
        <v>789</v>
      </c>
      <c r="I3943" s="48">
        <v>186545</v>
      </c>
      <c r="J3943" s="48" t="s">
        <v>87</v>
      </c>
      <c r="K3943" s="34">
        <v>65</v>
      </c>
      <c r="L3943" s="48"/>
      <c r="M3943" s="48">
        <v>73</v>
      </c>
      <c r="N3943" s="34">
        <f t="shared" si="67"/>
        <v>185.42000000000002</v>
      </c>
      <c r="O3943" s="34">
        <v>0</v>
      </c>
      <c r="P3943" s="128" t="s">
        <v>102</v>
      </c>
      <c r="Q3943" t="s">
        <v>1413</v>
      </c>
    </row>
    <row r="3944" spans="1:17" x14ac:dyDescent="0.35">
      <c r="A3944" s="49">
        <f t="shared" si="66"/>
        <v>42208</v>
      </c>
      <c r="B3944" s="125">
        <v>2015</v>
      </c>
      <c r="C3944" s="125">
        <v>7</v>
      </c>
      <c r="D3944" s="125">
        <v>23</v>
      </c>
      <c r="E3944" s="48" t="s">
        <v>94</v>
      </c>
      <c r="F3944">
        <v>1</v>
      </c>
      <c r="G3944" s="48"/>
      <c r="H3944" s="48">
        <v>792</v>
      </c>
      <c r="I3944" s="34">
        <v>186548</v>
      </c>
      <c r="J3944" s="48" t="s">
        <v>86</v>
      </c>
      <c r="K3944" s="34">
        <v>44</v>
      </c>
      <c r="L3944" s="48"/>
      <c r="M3944" s="48">
        <v>55</v>
      </c>
      <c r="N3944" s="34">
        <f t="shared" si="67"/>
        <v>139.69999999999999</v>
      </c>
      <c r="O3944" s="34">
        <v>0</v>
      </c>
      <c r="P3944" s="127" t="s">
        <v>102</v>
      </c>
    </row>
    <row r="3945" spans="1:17" x14ac:dyDescent="0.35">
      <c r="A3945" s="49">
        <f t="shared" si="66"/>
        <v>42208</v>
      </c>
      <c r="B3945" s="125">
        <v>2015</v>
      </c>
      <c r="C3945" s="125">
        <v>7</v>
      </c>
      <c r="D3945" s="125">
        <v>23</v>
      </c>
      <c r="E3945" s="48" t="s">
        <v>1335</v>
      </c>
      <c r="F3945">
        <v>1</v>
      </c>
      <c r="G3945" s="128" t="s">
        <v>1437</v>
      </c>
      <c r="H3945" s="48">
        <v>791</v>
      </c>
      <c r="I3945" s="48">
        <v>187117</v>
      </c>
      <c r="J3945" s="48" t="s">
        <v>87</v>
      </c>
      <c r="K3945" s="34">
        <v>69</v>
      </c>
      <c r="L3945" s="48"/>
      <c r="M3945" s="48">
        <v>76</v>
      </c>
      <c r="N3945" s="34">
        <f t="shared" si="67"/>
        <v>193.04</v>
      </c>
      <c r="O3945" s="34">
        <v>0</v>
      </c>
      <c r="P3945" s="127" t="s">
        <v>102</v>
      </c>
      <c r="Q3945" t="s">
        <v>1438</v>
      </c>
    </row>
    <row r="3946" spans="1:17" x14ac:dyDescent="0.35">
      <c r="A3946" s="49">
        <f t="shared" si="66"/>
        <v>42208</v>
      </c>
      <c r="B3946" s="125">
        <v>2015</v>
      </c>
      <c r="C3946" s="125">
        <v>7</v>
      </c>
      <c r="D3946" s="125">
        <v>23</v>
      </c>
      <c r="E3946" s="48" t="s">
        <v>1167</v>
      </c>
      <c r="F3946">
        <v>1</v>
      </c>
      <c r="G3946" s="48"/>
      <c r="H3946" s="48"/>
      <c r="I3946" s="48"/>
      <c r="J3946" s="48" t="s">
        <v>86</v>
      </c>
      <c r="K3946" s="34">
        <v>66</v>
      </c>
      <c r="L3946" s="48"/>
      <c r="M3946" s="48">
        <v>74</v>
      </c>
      <c r="N3946" s="34">
        <f t="shared" si="67"/>
        <v>187.96</v>
      </c>
      <c r="O3946" s="34">
        <v>1</v>
      </c>
      <c r="P3946" s="128" t="s">
        <v>101</v>
      </c>
    </row>
    <row r="3947" spans="1:17" x14ac:dyDescent="0.35">
      <c r="A3947" s="49">
        <f t="shared" si="66"/>
        <v>42208</v>
      </c>
      <c r="B3947" s="125">
        <v>2015</v>
      </c>
      <c r="C3947" s="125">
        <v>7</v>
      </c>
      <c r="D3947" s="125">
        <v>23</v>
      </c>
      <c r="E3947" s="48" t="s">
        <v>1167</v>
      </c>
      <c r="F3947">
        <v>1</v>
      </c>
      <c r="G3947" s="48"/>
      <c r="H3947" s="48"/>
      <c r="I3947" s="48"/>
      <c r="J3947" s="48" t="s">
        <v>86</v>
      </c>
      <c r="K3947" s="34">
        <v>68</v>
      </c>
      <c r="L3947" s="48"/>
      <c r="M3947" s="48">
        <v>77</v>
      </c>
      <c r="N3947" s="34">
        <f t="shared" si="67"/>
        <v>195.58</v>
      </c>
      <c r="O3947" s="34">
        <v>1</v>
      </c>
      <c r="P3947" s="128" t="s">
        <v>101</v>
      </c>
    </row>
    <row r="3948" spans="1:17" x14ac:dyDescent="0.35">
      <c r="A3948" s="49">
        <f t="shared" si="66"/>
        <v>42208</v>
      </c>
      <c r="B3948" s="125">
        <v>2015</v>
      </c>
      <c r="C3948" s="125">
        <v>7</v>
      </c>
      <c r="D3948" s="125">
        <v>23</v>
      </c>
      <c r="E3948" s="48" t="s">
        <v>1167</v>
      </c>
      <c r="F3948">
        <v>1</v>
      </c>
      <c r="G3948" s="48"/>
      <c r="H3948" s="48"/>
      <c r="I3948" s="48"/>
      <c r="J3948" s="48" t="s">
        <v>86</v>
      </c>
      <c r="K3948" s="34">
        <v>65</v>
      </c>
      <c r="L3948" s="48"/>
      <c r="M3948" s="48">
        <v>74</v>
      </c>
      <c r="N3948" s="34">
        <f t="shared" si="67"/>
        <v>187.96</v>
      </c>
      <c r="O3948" s="34">
        <v>1</v>
      </c>
      <c r="P3948" s="128" t="s">
        <v>101</v>
      </c>
    </row>
    <row r="3949" spans="1:17" x14ac:dyDescent="0.35">
      <c r="A3949" s="49">
        <f t="shared" si="66"/>
        <v>42208</v>
      </c>
      <c r="B3949" s="125">
        <v>2015</v>
      </c>
      <c r="C3949" s="125">
        <v>7</v>
      </c>
      <c r="D3949" s="125">
        <v>23</v>
      </c>
      <c r="E3949" s="48" t="s">
        <v>123</v>
      </c>
      <c r="F3949">
        <v>1</v>
      </c>
      <c r="G3949" s="48"/>
      <c r="H3949" s="48"/>
      <c r="I3949" s="48"/>
      <c r="J3949" s="48" t="s">
        <v>87</v>
      </c>
      <c r="K3949" s="34">
        <v>69</v>
      </c>
      <c r="L3949" s="48"/>
      <c r="M3949" s="48">
        <v>77</v>
      </c>
      <c r="N3949" s="34">
        <f t="shared" si="67"/>
        <v>195.58</v>
      </c>
      <c r="O3949" s="34">
        <v>1</v>
      </c>
      <c r="P3949" s="128" t="s">
        <v>101</v>
      </c>
    </row>
    <row r="3950" spans="1:17" x14ac:dyDescent="0.35">
      <c r="A3950" s="49">
        <f t="shared" si="66"/>
        <v>42208</v>
      </c>
      <c r="B3950" s="125">
        <v>2015</v>
      </c>
      <c r="C3950" s="125">
        <v>7</v>
      </c>
      <c r="D3950" s="125">
        <v>23</v>
      </c>
      <c r="E3950" s="48" t="s">
        <v>123</v>
      </c>
      <c r="F3950">
        <v>1</v>
      </c>
      <c r="G3950" s="48"/>
      <c r="H3950" s="48"/>
      <c r="I3950" s="48"/>
      <c r="J3950" s="48" t="s">
        <v>86</v>
      </c>
      <c r="K3950" s="34">
        <v>64</v>
      </c>
      <c r="L3950" s="48"/>
      <c r="M3950" s="48">
        <v>71</v>
      </c>
      <c r="N3950" s="34">
        <f t="shared" si="67"/>
        <v>180.34</v>
      </c>
      <c r="O3950" s="34">
        <v>1</v>
      </c>
      <c r="P3950" s="128" t="s">
        <v>101</v>
      </c>
    </row>
    <row r="3951" spans="1:17" x14ac:dyDescent="0.35">
      <c r="A3951" s="49">
        <f t="shared" si="66"/>
        <v>42208</v>
      </c>
      <c r="B3951" s="125">
        <v>2015</v>
      </c>
      <c r="C3951" s="125">
        <v>7</v>
      </c>
      <c r="D3951" s="125">
        <v>23</v>
      </c>
      <c r="E3951" s="48" t="s">
        <v>94</v>
      </c>
      <c r="F3951">
        <v>1</v>
      </c>
      <c r="G3951" s="48"/>
      <c r="H3951" s="48"/>
      <c r="I3951" s="48"/>
      <c r="J3951" s="48" t="s">
        <v>87</v>
      </c>
      <c r="K3951" s="34">
        <v>69</v>
      </c>
      <c r="L3951" s="48"/>
      <c r="M3951" s="48">
        <v>76</v>
      </c>
      <c r="N3951" s="34">
        <f t="shared" si="67"/>
        <v>193.04</v>
      </c>
      <c r="O3951" s="34">
        <v>1</v>
      </c>
      <c r="P3951" s="128" t="s">
        <v>101</v>
      </c>
    </row>
    <row r="3952" spans="1:17" x14ac:dyDescent="0.35">
      <c r="A3952" s="49">
        <f t="shared" si="66"/>
        <v>42208</v>
      </c>
      <c r="B3952" s="125">
        <v>2015</v>
      </c>
      <c r="C3952" s="125">
        <v>7</v>
      </c>
      <c r="D3952" s="125">
        <v>23</v>
      </c>
      <c r="E3952" s="48" t="s">
        <v>94</v>
      </c>
      <c r="F3952">
        <v>1</v>
      </c>
      <c r="G3952" s="48"/>
      <c r="H3952" s="48"/>
      <c r="I3952" s="34"/>
      <c r="J3952" s="48" t="s">
        <v>86</v>
      </c>
      <c r="K3952" s="34">
        <v>62</v>
      </c>
      <c r="L3952" s="48"/>
      <c r="M3952" s="48">
        <v>71</v>
      </c>
      <c r="N3952" s="34">
        <f t="shared" si="67"/>
        <v>180.34</v>
      </c>
      <c r="O3952" s="34">
        <v>1</v>
      </c>
      <c r="P3952" s="128" t="s">
        <v>101</v>
      </c>
    </row>
    <row r="3953" spans="1:17" x14ac:dyDescent="0.35">
      <c r="A3953" s="49">
        <f t="shared" si="66"/>
        <v>42208</v>
      </c>
      <c r="B3953" s="125">
        <v>2015</v>
      </c>
      <c r="C3953" s="125">
        <v>7</v>
      </c>
      <c r="D3953" s="125">
        <v>23</v>
      </c>
      <c r="E3953" t="s">
        <v>1147</v>
      </c>
      <c r="F3953">
        <v>1</v>
      </c>
      <c r="G3953"/>
      <c r="H3953"/>
      <c r="I3953" s="34"/>
      <c r="J3953" s="48" t="s">
        <v>86</v>
      </c>
      <c r="K3953" s="34">
        <v>64</v>
      </c>
      <c r="L3953" s="48"/>
      <c r="M3953" s="48">
        <v>72</v>
      </c>
      <c r="N3953" s="34">
        <f t="shared" si="67"/>
        <v>182.88</v>
      </c>
      <c r="O3953" s="34">
        <v>1</v>
      </c>
      <c r="P3953" s="128" t="s">
        <v>101</v>
      </c>
    </row>
    <row r="3954" spans="1:17" x14ac:dyDescent="0.35">
      <c r="A3954" s="49">
        <f t="shared" si="66"/>
        <v>42208</v>
      </c>
      <c r="B3954" s="125">
        <v>2015</v>
      </c>
      <c r="C3954" s="125">
        <v>7</v>
      </c>
      <c r="D3954" s="125">
        <v>23</v>
      </c>
      <c r="E3954" t="s">
        <v>932</v>
      </c>
      <c r="F3954">
        <v>1</v>
      </c>
      <c r="G3954"/>
      <c r="H3954"/>
      <c r="I3954" s="34"/>
      <c r="J3954" s="48" t="s">
        <v>86</v>
      </c>
      <c r="K3954" s="34">
        <v>66</v>
      </c>
      <c r="L3954" s="48"/>
      <c r="M3954" s="48">
        <v>75</v>
      </c>
      <c r="N3954" s="34">
        <f t="shared" si="67"/>
        <v>190.5</v>
      </c>
      <c r="O3954" s="34">
        <v>1</v>
      </c>
      <c r="P3954" s="128" t="s">
        <v>101</v>
      </c>
    </row>
    <row r="3955" spans="1:17" x14ac:dyDescent="0.35">
      <c r="A3955" s="49">
        <f t="shared" si="66"/>
        <v>42208</v>
      </c>
      <c r="B3955" s="125">
        <v>2015</v>
      </c>
      <c r="C3955" s="125">
        <v>7</v>
      </c>
      <c r="D3955" s="125">
        <v>23</v>
      </c>
      <c r="E3955" t="s">
        <v>1263</v>
      </c>
      <c r="F3955">
        <v>1</v>
      </c>
      <c r="G3955"/>
      <c r="H3955"/>
      <c r="I3955" s="34"/>
      <c r="J3955" s="34" t="s">
        <v>87</v>
      </c>
      <c r="K3955">
        <v>69</v>
      </c>
      <c r="L3955" s="34"/>
      <c r="M3955" s="34">
        <v>77</v>
      </c>
      <c r="N3955" s="34">
        <f t="shared" si="67"/>
        <v>195.58</v>
      </c>
      <c r="O3955" s="34">
        <v>1</v>
      </c>
      <c r="P3955" s="128" t="s">
        <v>101</v>
      </c>
    </row>
    <row r="3956" spans="1:17" x14ac:dyDescent="0.35">
      <c r="A3956" s="49">
        <f t="shared" si="66"/>
        <v>42208</v>
      </c>
      <c r="B3956" s="125">
        <v>2015</v>
      </c>
      <c r="C3956" s="125">
        <v>7</v>
      </c>
      <c r="D3956" s="125">
        <v>23</v>
      </c>
      <c r="E3956" t="s">
        <v>1263</v>
      </c>
      <c r="F3956">
        <v>1</v>
      </c>
      <c r="G3956"/>
      <c r="H3956"/>
      <c r="I3956" s="34"/>
      <c r="J3956" s="34" t="s">
        <v>87</v>
      </c>
      <c r="K3956" s="34">
        <v>70</v>
      </c>
      <c r="L3956" s="34"/>
      <c r="M3956" s="34">
        <v>78</v>
      </c>
      <c r="N3956" s="34">
        <f t="shared" si="67"/>
        <v>198.12</v>
      </c>
      <c r="O3956" s="34">
        <v>1</v>
      </c>
      <c r="P3956" s="128" t="s">
        <v>101</v>
      </c>
    </row>
    <row r="3957" spans="1:17" x14ac:dyDescent="0.35">
      <c r="A3957" s="49">
        <f t="shared" si="66"/>
        <v>42209</v>
      </c>
      <c r="B3957" s="125">
        <v>2015</v>
      </c>
      <c r="C3957" s="125">
        <v>7</v>
      </c>
      <c r="D3957" s="125">
        <v>24</v>
      </c>
      <c r="E3957" t="s">
        <v>1335</v>
      </c>
      <c r="F3957">
        <v>1</v>
      </c>
      <c r="G3957"/>
      <c r="H3957">
        <v>793</v>
      </c>
      <c r="I3957" s="34">
        <v>186549</v>
      </c>
      <c r="J3957" s="34" t="s">
        <v>90</v>
      </c>
      <c r="K3957" s="34">
        <v>32.5</v>
      </c>
      <c r="L3957" s="34"/>
      <c r="M3957" s="34">
        <v>38.5</v>
      </c>
      <c r="N3957" s="34">
        <f t="shared" si="67"/>
        <v>97.79</v>
      </c>
      <c r="O3957" s="34">
        <v>0</v>
      </c>
      <c r="P3957" s="127" t="s">
        <v>102</v>
      </c>
    </row>
    <row r="3958" spans="1:17" x14ac:dyDescent="0.35">
      <c r="A3958" s="49">
        <f t="shared" si="66"/>
        <v>42209</v>
      </c>
      <c r="B3958" s="126">
        <v>2015</v>
      </c>
      <c r="C3958" s="126">
        <v>7</v>
      </c>
      <c r="D3958" s="126">
        <v>24</v>
      </c>
      <c r="E3958" s="48" t="s">
        <v>117</v>
      </c>
      <c r="F3958">
        <v>1</v>
      </c>
      <c r="G3958" s="48"/>
      <c r="H3958" s="48">
        <v>724</v>
      </c>
      <c r="I3958" s="48">
        <v>186550</v>
      </c>
      <c r="J3958" s="48" t="s">
        <v>86</v>
      </c>
      <c r="K3958" s="34">
        <v>57</v>
      </c>
      <c r="L3958" s="48"/>
      <c r="M3958" s="48">
        <v>64</v>
      </c>
      <c r="N3958" s="34">
        <f t="shared" si="67"/>
        <v>162.56</v>
      </c>
      <c r="O3958" s="34">
        <v>0</v>
      </c>
      <c r="P3958" s="127" t="s">
        <v>102</v>
      </c>
      <c r="Q3958" s="34"/>
    </row>
    <row r="3959" spans="1:17" x14ac:dyDescent="0.35">
      <c r="A3959" s="49">
        <f t="shared" si="66"/>
        <v>42209</v>
      </c>
      <c r="B3959" s="125">
        <v>2015</v>
      </c>
      <c r="C3959" s="125">
        <v>7</v>
      </c>
      <c r="D3959" s="125">
        <v>24</v>
      </c>
      <c r="E3959" s="48" t="s">
        <v>94</v>
      </c>
      <c r="F3959">
        <v>1</v>
      </c>
      <c r="G3959" s="48"/>
      <c r="H3959" s="48"/>
      <c r="I3959" s="48"/>
      <c r="J3959" s="48" t="s">
        <v>86</v>
      </c>
      <c r="K3959" s="34">
        <v>69</v>
      </c>
      <c r="L3959" s="48"/>
      <c r="M3959" s="48">
        <v>77</v>
      </c>
      <c r="N3959" s="34">
        <f t="shared" si="67"/>
        <v>195.58</v>
      </c>
      <c r="O3959" s="34">
        <v>1</v>
      </c>
      <c r="P3959" s="128" t="s">
        <v>101</v>
      </c>
    </row>
    <row r="3960" spans="1:17" x14ac:dyDescent="0.35">
      <c r="A3960" s="49">
        <f t="shared" si="66"/>
        <v>42209</v>
      </c>
      <c r="B3960" s="125">
        <v>2015</v>
      </c>
      <c r="C3960" s="125">
        <v>7</v>
      </c>
      <c r="D3960" s="125">
        <v>24</v>
      </c>
      <c r="E3960" s="48" t="s">
        <v>94</v>
      </c>
      <c r="F3960">
        <v>1</v>
      </c>
      <c r="G3960" s="48"/>
      <c r="H3960" s="48"/>
      <c r="I3960" s="48"/>
      <c r="J3960" s="48" t="s">
        <v>87</v>
      </c>
      <c r="K3960" s="34">
        <v>67</v>
      </c>
      <c r="L3960" s="48"/>
      <c r="M3960" s="48">
        <v>76</v>
      </c>
      <c r="N3960" s="34">
        <f t="shared" si="67"/>
        <v>193.04</v>
      </c>
      <c r="O3960" s="34">
        <v>1</v>
      </c>
      <c r="P3960" s="128" t="s">
        <v>101</v>
      </c>
    </row>
    <row r="3961" spans="1:17" x14ac:dyDescent="0.35">
      <c r="A3961" s="49">
        <f t="shared" si="66"/>
        <v>42209</v>
      </c>
      <c r="B3961" s="125">
        <v>2015</v>
      </c>
      <c r="C3961" s="125">
        <v>7</v>
      </c>
      <c r="D3961" s="125">
        <v>24</v>
      </c>
      <c r="E3961" s="48" t="s">
        <v>94</v>
      </c>
      <c r="F3961">
        <v>1</v>
      </c>
      <c r="G3961" s="48"/>
      <c r="H3961" s="48"/>
      <c r="I3961" s="48"/>
      <c r="J3961" s="48" t="s">
        <v>86</v>
      </c>
      <c r="K3961" s="34">
        <v>62</v>
      </c>
      <c r="L3961" s="48"/>
      <c r="M3961" s="48">
        <v>69</v>
      </c>
      <c r="N3961" s="34">
        <f t="shared" si="67"/>
        <v>175.26</v>
      </c>
      <c r="O3961" s="34">
        <v>1</v>
      </c>
      <c r="P3961" s="128" t="s">
        <v>101</v>
      </c>
    </row>
    <row r="3962" spans="1:17" x14ac:dyDescent="0.35">
      <c r="A3962" s="49">
        <f t="shared" si="66"/>
        <v>42209</v>
      </c>
      <c r="B3962" s="125">
        <v>2015</v>
      </c>
      <c r="C3962" s="125">
        <v>7</v>
      </c>
      <c r="D3962" s="125">
        <v>24</v>
      </c>
      <c r="E3962" s="48" t="s">
        <v>94</v>
      </c>
      <c r="F3962">
        <v>1</v>
      </c>
      <c r="G3962" s="48"/>
      <c r="H3962" s="48"/>
      <c r="I3962" s="48"/>
      <c r="J3962" s="48" t="s">
        <v>86</v>
      </c>
      <c r="K3962" s="34">
        <v>65</v>
      </c>
      <c r="L3962" s="48"/>
      <c r="M3962" s="48">
        <v>74</v>
      </c>
      <c r="N3962" s="34">
        <f t="shared" si="67"/>
        <v>187.96</v>
      </c>
      <c r="O3962" s="34">
        <v>1</v>
      </c>
      <c r="P3962" s="128" t="s">
        <v>101</v>
      </c>
    </row>
    <row r="3963" spans="1:17" x14ac:dyDescent="0.35">
      <c r="A3963" s="49">
        <f t="shared" si="66"/>
        <v>42209</v>
      </c>
      <c r="B3963" s="125">
        <v>2015</v>
      </c>
      <c r="C3963" s="125">
        <v>7</v>
      </c>
      <c r="D3963" s="125">
        <v>24</v>
      </c>
      <c r="E3963" s="48" t="s">
        <v>94</v>
      </c>
      <c r="F3963">
        <v>1</v>
      </c>
      <c r="G3963" s="48"/>
      <c r="H3963" s="48"/>
      <c r="I3963" s="48"/>
      <c r="J3963" s="48" t="s">
        <v>86</v>
      </c>
      <c r="K3963" s="34">
        <v>57</v>
      </c>
      <c r="L3963" s="48"/>
      <c r="M3963" s="48">
        <v>66</v>
      </c>
      <c r="N3963" s="34">
        <f t="shared" si="67"/>
        <v>167.64000000000001</v>
      </c>
      <c r="O3963" s="34">
        <v>1</v>
      </c>
      <c r="P3963" s="128" t="s">
        <v>101</v>
      </c>
    </row>
    <row r="3964" spans="1:17" x14ac:dyDescent="0.35">
      <c r="A3964" s="49">
        <f t="shared" si="66"/>
        <v>42209</v>
      </c>
      <c r="B3964" s="125">
        <v>2015</v>
      </c>
      <c r="C3964" s="125">
        <v>7</v>
      </c>
      <c r="D3964" s="125">
        <v>24</v>
      </c>
      <c r="E3964" s="48" t="s">
        <v>1147</v>
      </c>
      <c r="F3964">
        <v>1</v>
      </c>
      <c r="G3964" s="48"/>
      <c r="H3964" s="48"/>
      <c r="I3964" s="48"/>
      <c r="J3964" s="48" t="s">
        <v>87</v>
      </c>
      <c r="K3964" s="34">
        <v>77</v>
      </c>
      <c r="L3964" s="48"/>
      <c r="M3964" s="48">
        <v>88</v>
      </c>
      <c r="N3964" s="34">
        <f t="shared" si="67"/>
        <v>223.52</v>
      </c>
      <c r="O3964" s="34">
        <v>1</v>
      </c>
      <c r="P3964" s="128" t="s">
        <v>101</v>
      </c>
    </row>
    <row r="3965" spans="1:17" x14ac:dyDescent="0.35">
      <c r="A3965" s="49">
        <f t="shared" si="66"/>
        <v>42209</v>
      </c>
      <c r="B3965" s="125">
        <v>2015</v>
      </c>
      <c r="C3965" s="125">
        <v>7</v>
      </c>
      <c r="D3965" s="125">
        <v>24</v>
      </c>
      <c r="E3965" s="48" t="s">
        <v>1167</v>
      </c>
      <c r="F3965">
        <v>1</v>
      </c>
      <c r="G3965" s="48"/>
      <c r="H3965" s="48"/>
      <c r="I3965" s="48"/>
      <c r="J3965" s="48" t="s">
        <v>87</v>
      </c>
      <c r="K3965" s="34">
        <v>69</v>
      </c>
      <c r="L3965" s="48"/>
      <c r="M3965" s="48">
        <v>78</v>
      </c>
      <c r="N3965" s="34">
        <f t="shared" si="67"/>
        <v>198.12</v>
      </c>
      <c r="O3965" s="34">
        <v>1</v>
      </c>
      <c r="P3965" s="128" t="s">
        <v>101</v>
      </c>
    </row>
    <row r="3966" spans="1:17" x14ac:dyDescent="0.35">
      <c r="A3966" s="49">
        <f t="shared" si="66"/>
        <v>42209</v>
      </c>
      <c r="B3966" s="125">
        <v>2015</v>
      </c>
      <c r="C3966" s="125">
        <v>7</v>
      </c>
      <c r="D3966" s="125">
        <v>24</v>
      </c>
      <c r="E3966" s="48" t="s">
        <v>1167</v>
      </c>
      <c r="F3966">
        <v>1</v>
      </c>
      <c r="G3966" s="48"/>
      <c r="H3966" s="48"/>
      <c r="I3966" s="48"/>
      <c r="J3966" s="48" t="s">
        <v>86</v>
      </c>
      <c r="K3966" s="34">
        <v>67</v>
      </c>
      <c r="L3966" s="48"/>
      <c r="M3966" s="48">
        <v>77</v>
      </c>
      <c r="N3966" s="34">
        <f t="shared" si="67"/>
        <v>195.58</v>
      </c>
      <c r="O3966" s="34">
        <v>1</v>
      </c>
      <c r="P3966" s="128" t="s">
        <v>101</v>
      </c>
    </row>
    <row r="3967" spans="1:17" x14ac:dyDescent="0.35">
      <c r="A3967" s="49">
        <f t="shared" si="66"/>
        <v>42209</v>
      </c>
      <c r="B3967" s="125">
        <v>2015</v>
      </c>
      <c r="C3967" s="125">
        <v>7</v>
      </c>
      <c r="D3967" s="125">
        <v>24</v>
      </c>
      <c r="E3967" s="48" t="s">
        <v>1167</v>
      </c>
      <c r="F3967">
        <v>1</v>
      </c>
      <c r="G3967" s="48"/>
      <c r="H3967" s="48"/>
      <c r="I3967" s="48"/>
      <c r="J3967" s="48" t="s">
        <v>87</v>
      </c>
      <c r="K3967" s="34">
        <v>74</v>
      </c>
      <c r="L3967" s="48"/>
      <c r="M3967" s="48">
        <v>83</v>
      </c>
      <c r="N3967" s="34">
        <f t="shared" si="67"/>
        <v>210.82</v>
      </c>
      <c r="O3967" s="34">
        <v>1</v>
      </c>
      <c r="P3967" s="128" t="s">
        <v>99</v>
      </c>
      <c r="Q3967" t="s">
        <v>99</v>
      </c>
    </row>
    <row r="3968" spans="1:17" x14ac:dyDescent="0.35">
      <c r="A3968" s="49">
        <f t="shared" si="66"/>
        <v>42209</v>
      </c>
      <c r="B3968" s="125">
        <v>2015</v>
      </c>
      <c r="C3968" s="125">
        <v>7</v>
      </c>
      <c r="D3968" s="125">
        <v>24</v>
      </c>
      <c r="E3968" s="48" t="s">
        <v>932</v>
      </c>
      <c r="F3968">
        <v>1</v>
      </c>
      <c r="G3968" s="48"/>
      <c r="H3968" s="48"/>
      <c r="I3968" s="48"/>
      <c r="J3968" s="48" t="s">
        <v>86</v>
      </c>
      <c r="K3968" s="34">
        <v>63</v>
      </c>
      <c r="L3968" s="48"/>
      <c r="M3968" s="48">
        <v>72</v>
      </c>
      <c r="N3968" s="34">
        <f t="shared" si="67"/>
        <v>182.88</v>
      </c>
      <c r="O3968" s="34">
        <v>1</v>
      </c>
      <c r="P3968" s="128" t="s">
        <v>101</v>
      </c>
    </row>
    <row r="3969" spans="1:17" x14ac:dyDescent="0.35">
      <c r="A3969" s="49">
        <f t="shared" si="66"/>
        <v>42209</v>
      </c>
      <c r="B3969" s="125">
        <v>2015</v>
      </c>
      <c r="C3969" s="125">
        <v>7</v>
      </c>
      <c r="D3969" s="125">
        <v>24</v>
      </c>
      <c r="E3969" s="48" t="s">
        <v>932</v>
      </c>
      <c r="F3969">
        <v>1</v>
      </c>
      <c r="G3969" s="48"/>
      <c r="H3969" s="48"/>
      <c r="I3969" s="48"/>
      <c r="J3969" s="48" t="s">
        <v>87</v>
      </c>
      <c r="K3969" s="34">
        <v>90</v>
      </c>
      <c r="L3969" s="48"/>
      <c r="M3969" s="48">
        <v>101</v>
      </c>
      <c r="N3969" s="34">
        <f t="shared" si="67"/>
        <v>256.54000000000002</v>
      </c>
      <c r="O3969" s="34">
        <v>1</v>
      </c>
      <c r="P3969" s="128" t="s">
        <v>101</v>
      </c>
    </row>
    <row r="3970" spans="1:17" x14ac:dyDescent="0.35">
      <c r="A3970" s="49">
        <f t="shared" si="66"/>
        <v>42209</v>
      </c>
      <c r="B3970" s="125">
        <v>2015</v>
      </c>
      <c r="C3970" s="125">
        <v>7</v>
      </c>
      <c r="D3970" s="125">
        <v>24</v>
      </c>
      <c r="E3970" s="48" t="s">
        <v>1263</v>
      </c>
      <c r="F3970">
        <v>1</v>
      </c>
      <c r="G3970" s="48"/>
      <c r="H3970" s="48"/>
      <c r="I3970" s="48"/>
      <c r="J3970" s="48" t="s">
        <v>87</v>
      </c>
      <c r="K3970" s="34">
        <v>73</v>
      </c>
      <c r="L3970" s="48"/>
      <c r="M3970" s="48">
        <v>81</v>
      </c>
      <c r="N3970" s="34">
        <f t="shared" si="67"/>
        <v>205.74</v>
      </c>
      <c r="O3970" s="34">
        <v>1</v>
      </c>
      <c r="P3970" s="128" t="s">
        <v>101</v>
      </c>
    </row>
    <row r="3971" spans="1:17" x14ac:dyDescent="0.35">
      <c r="A3971" s="49">
        <f t="shared" si="66"/>
        <v>42209</v>
      </c>
      <c r="B3971" s="125">
        <v>2015</v>
      </c>
      <c r="C3971" s="125">
        <v>7</v>
      </c>
      <c r="D3971" s="125">
        <v>24</v>
      </c>
      <c r="E3971" s="48" t="s">
        <v>1263</v>
      </c>
      <c r="F3971">
        <v>1</v>
      </c>
      <c r="G3971" s="48"/>
      <c r="H3971" s="48"/>
      <c r="I3971" s="48"/>
      <c r="J3971" s="48" t="s">
        <v>86</v>
      </c>
      <c r="K3971" s="34">
        <v>65</v>
      </c>
      <c r="L3971" s="48"/>
      <c r="M3971" s="48">
        <v>72</v>
      </c>
      <c r="N3971" s="34">
        <f t="shared" si="67"/>
        <v>182.88</v>
      </c>
      <c r="O3971" s="34">
        <v>1</v>
      </c>
      <c r="P3971" s="128" t="s">
        <v>101</v>
      </c>
    </row>
    <row r="3972" spans="1:17" x14ac:dyDescent="0.35">
      <c r="A3972" s="49">
        <f t="shared" ref="A3972:A4035" si="68">DATE(B3972,C3972,D3972)</f>
        <v>42210</v>
      </c>
      <c r="B3972" s="125">
        <v>2015</v>
      </c>
      <c r="C3972" s="125">
        <v>7</v>
      </c>
      <c r="D3972" s="126">
        <v>25</v>
      </c>
      <c r="E3972" s="48" t="s">
        <v>94</v>
      </c>
      <c r="F3972">
        <v>1</v>
      </c>
      <c r="G3972" s="48"/>
      <c r="H3972" s="48">
        <v>789</v>
      </c>
      <c r="I3972" s="48">
        <v>186545</v>
      </c>
      <c r="J3972" s="48" t="s">
        <v>87</v>
      </c>
      <c r="K3972" s="127">
        <v>66</v>
      </c>
      <c r="L3972" s="48"/>
      <c r="M3972" s="127">
        <v>74</v>
      </c>
      <c r="N3972" s="34">
        <f t="shared" ref="N3972:N4035" si="69">M3972*2.54</f>
        <v>187.96</v>
      </c>
      <c r="O3972" s="34">
        <v>0</v>
      </c>
      <c r="P3972" s="128" t="s">
        <v>102</v>
      </c>
      <c r="Q3972" t="s">
        <v>1413</v>
      </c>
    </row>
    <row r="3973" spans="1:17" x14ac:dyDescent="0.35">
      <c r="A3973" s="49">
        <f t="shared" si="68"/>
        <v>42210</v>
      </c>
      <c r="B3973" s="125">
        <v>2015</v>
      </c>
      <c r="C3973" s="125">
        <v>7</v>
      </c>
      <c r="D3973" s="126">
        <v>25</v>
      </c>
      <c r="E3973" s="48" t="s">
        <v>94</v>
      </c>
      <c r="F3973">
        <v>1</v>
      </c>
      <c r="G3973" s="48"/>
      <c r="H3973" s="48">
        <v>724</v>
      </c>
      <c r="I3973" s="48">
        <v>186550</v>
      </c>
      <c r="J3973" s="48" t="s">
        <v>86</v>
      </c>
      <c r="K3973" s="34">
        <v>57</v>
      </c>
      <c r="L3973" s="48"/>
      <c r="M3973" s="48">
        <v>64</v>
      </c>
      <c r="N3973" s="34">
        <f t="shared" si="69"/>
        <v>162.56</v>
      </c>
      <c r="O3973" s="34">
        <v>0</v>
      </c>
      <c r="P3973" s="128" t="s">
        <v>102</v>
      </c>
      <c r="Q3973" t="s">
        <v>1413</v>
      </c>
    </row>
    <row r="3974" spans="1:17" x14ac:dyDescent="0.35">
      <c r="A3974" s="49">
        <f t="shared" si="68"/>
        <v>42210</v>
      </c>
      <c r="B3974" s="125">
        <v>2015</v>
      </c>
      <c r="C3974" s="125">
        <v>7</v>
      </c>
      <c r="D3974" s="126">
        <v>25</v>
      </c>
      <c r="E3974" s="48" t="s">
        <v>94</v>
      </c>
      <c r="F3974">
        <v>1</v>
      </c>
      <c r="G3974" s="48" t="s">
        <v>1228</v>
      </c>
      <c r="H3974" s="48">
        <v>5031</v>
      </c>
      <c r="I3974" s="48">
        <v>186551</v>
      </c>
      <c r="J3974" s="48" t="s">
        <v>86</v>
      </c>
      <c r="K3974" s="34">
        <v>63</v>
      </c>
      <c r="L3974" s="48"/>
      <c r="M3974" s="48">
        <v>72</v>
      </c>
      <c r="N3974" s="34">
        <f t="shared" si="69"/>
        <v>182.88</v>
      </c>
      <c r="O3974" s="34">
        <v>0</v>
      </c>
      <c r="P3974" s="127" t="s">
        <v>102</v>
      </c>
      <c r="Q3974" t="s">
        <v>1423</v>
      </c>
    </row>
    <row r="3975" spans="1:17" x14ac:dyDescent="0.35">
      <c r="A3975" s="49">
        <f t="shared" si="68"/>
        <v>42210</v>
      </c>
      <c r="B3975" s="125">
        <v>2015</v>
      </c>
      <c r="C3975" s="125">
        <v>7</v>
      </c>
      <c r="D3975" s="126">
        <v>25</v>
      </c>
      <c r="E3975" s="48" t="s">
        <v>94</v>
      </c>
      <c r="F3975">
        <v>1</v>
      </c>
      <c r="G3975" s="48"/>
      <c r="H3975" s="48">
        <v>721</v>
      </c>
      <c r="I3975" s="48">
        <v>186552</v>
      </c>
      <c r="J3975" s="48" t="s">
        <v>86</v>
      </c>
      <c r="K3975" s="34">
        <v>58</v>
      </c>
      <c r="L3975" s="48"/>
      <c r="M3975" s="34">
        <v>66</v>
      </c>
      <c r="N3975" s="34">
        <f t="shared" si="69"/>
        <v>167.64000000000001</v>
      </c>
      <c r="O3975" s="34">
        <v>0</v>
      </c>
      <c r="P3975" s="127" t="s">
        <v>102</v>
      </c>
    </row>
    <row r="3976" spans="1:17" x14ac:dyDescent="0.35">
      <c r="A3976" s="49">
        <f t="shared" si="68"/>
        <v>42210</v>
      </c>
      <c r="B3976" s="125">
        <v>2015</v>
      </c>
      <c r="C3976" s="125">
        <v>7</v>
      </c>
      <c r="D3976" s="126">
        <v>25</v>
      </c>
      <c r="E3976" s="48" t="s">
        <v>1147</v>
      </c>
      <c r="F3976">
        <v>1</v>
      </c>
      <c r="G3976" s="48"/>
      <c r="H3976" s="48">
        <v>720</v>
      </c>
      <c r="I3976" s="48">
        <v>186553</v>
      </c>
      <c r="J3976" s="48" t="s">
        <v>87</v>
      </c>
      <c r="K3976" s="34">
        <v>74</v>
      </c>
      <c r="L3976" s="48"/>
      <c r="M3976" s="34">
        <v>81</v>
      </c>
      <c r="N3976" s="34">
        <f t="shared" si="69"/>
        <v>205.74</v>
      </c>
      <c r="O3976" s="34">
        <v>0</v>
      </c>
      <c r="P3976" s="127" t="s">
        <v>102</v>
      </c>
    </row>
    <row r="3977" spans="1:17" x14ac:dyDescent="0.35">
      <c r="A3977" s="73">
        <f t="shared" si="68"/>
        <v>42210</v>
      </c>
      <c r="B3977" s="126">
        <v>2015</v>
      </c>
      <c r="C3977" s="126">
        <v>7</v>
      </c>
      <c r="D3977" s="126">
        <v>25</v>
      </c>
      <c r="E3977" s="48" t="s">
        <v>1439</v>
      </c>
      <c r="F3977" s="34">
        <v>1</v>
      </c>
      <c r="G3977" s="48" t="s">
        <v>1362</v>
      </c>
      <c r="H3977" s="48">
        <v>262</v>
      </c>
      <c r="I3977" s="48"/>
      <c r="J3977" s="48" t="s">
        <v>87</v>
      </c>
      <c r="K3977" s="34">
        <v>76</v>
      </c>
      <c r="L3977" s="48"/>
      <c r="M3977" s="48">
        <v>84</v>
      </c>
      <c r="N3977" s="34">
        <f t="shared" si="69"/>
        <v>213.36</v>
      </c>
      <c r="O3977" s="34">
        <v>1</v>
      </c>
      <c r="P3977" s="34" t="s">
        <v>101</v>
      </c>
      <c r="Q3977" s="34"/>
    </row>
    <row r="3978" spans="1:17" x14ac:dyDescent="0.35">
      <c r="A3978" s="73">
        <f t="shared" si="68"/>
        <v>42210</v>
      </c>
      <c r="B3978" s="126">
        <v>2015</v>
      </c>
      <c r="C3978" s="126">
        <v>7</v>
      </c>
      <c r="D3978" s="126">
        <v>25</v>
      </c>
      <c r="E3978" s="48" t="s">
        <v>1263</v>
      </c>
      <c r="F3978" s="34">
        <v>1</v>
      </c>
      <c r="G3978" s="48" t="s">
        <v>108</v>
      </c>
      <c r="H3978" s="48">
        <v>1006</v>
      </c>
      <c r="I3978" s="48"/>
      <c r="J3978" s="48" t="s">
        <v>86</v>
      </c>
      <c r="K3978" s="48">
        <v>70</v>
      </c>
      <c r="L3978" s="48"/>
      <c r="M3978" s="48">
        <v>74</v>
      </c>
      <c r="N3978" s="34">
        <f t="shared" si="69"/>
        <v>187.96</v>
      </c>
      <c r="O3978" s="34">
        <v>0</v>
      </c>
      <c r="P3978" s="128" t="s">
        <v>102</v>
      </c>
      <c r="Q3978" s="34" t="s">
        <v>1413</v>
      </c>
    </row>
    <row r="3979" spans="1:17" x14ac:dyDescent="0.35">
      <c r="A3979" s="73">
        <f t="shared" si="68"/>
        <v>42210</v>
      </c>
      <c r="B3979" s="126">
        <v>2015</v>
      </c>
      <c r="C3979" s="126">
        <v>7</v>
      </c>
      <c r="D3979" s="126">
        <v>25</v>
      </c>
      <c r="E3979" s="48" t="s">
        <v>1167</v>
      </c>
      <c r="F3979" s="34">
        <v>1</v>
      </c>
      <c r="G3979" s="48" t="s">
        <v>1208</v>
      </c>
      <c r="H3979" s="48">
        <v>4006</v>
      </c>
      <c r="I3979" s="48"/>
      <c r="J3979" s="48" t="s">
        <v>87</v>
      </c>
      <c r="K3979" s="34">
        <v>74</v>
      </c>
      <c r="L3979" s="48"/>
      <c r="M3979" s="48">
        <v>83</v>
      </c>
      <c r="N3979" s="34">
        <f t="shared" si="69"/>
        <v>210.82</v>
      </c>
      <c r="O3979" s="34">
        <v>1</v>
      </c>
      <c r="P3979" s="128" t="s">
        <v>99</v>
      </c>
      <c r="Q3979" s="34" t="s">
        <v>1440</v>
      </c>
    </row>
    <row r="3980" spans="1:17" x14ac:dyDescent="0.35">
      <c r="A3980" s="49">
        <f t="shared" si="68"/>
        <v>42210</v>
      </c>
      <c r="B3980" s="125">
        <v>2015</v>
      </c>
      <c r="C3980" s="125">
        <v>7</v>
      </c>
      <c r="D3980" s="126">
        <v>25</v>
      </c>
      <c r="E3980" s="48" t="s">
        <v>1439</v>
      </c>
      <c r="F3980">
        <v>1</v>
      </c>
      <c r="G3980" s="48"/>
      <c r="H3980" s="48"/>
      <c r="I3980" s="48"/>
      <c r="J3980" s="48" t="s">
        <v>86</v>
      </c>
      <c r="K3980" s="34">
        <v>72</v>
      </c>
      <c r="L3980" s="48"/>
      <c r="M3980" s="48">
        <v>78</v>
      </c>
      <c r="N3980" s="34">
        <f t="shared" si="69"/>
        <v>198.12</v>
      </c>
      <c r="O3980" s="34">
        <v>1</v>
      </c>
      <c r="P3980" s="128" t="s">
        <v>101</v>
      </c>
    </row>
    <row r="3981" spans="1:17" x14ac:dyDescent="0.35">
      <c r="A3981" s="49">
        <f t="shared" si="68"/>
        <v>42210</v>
      </c>
      <c r="B3981" s="125">
        <v>2015</v>
      </c>
      <c r="C3981" s="125">
        <v>7</v>
      </c>
      <c r="D3981" s="126">
        <v>25</v>
      </c>
      <c r="E3981" s="48" t="s">
        <v>123</v>
      </c>
      <c r="F3981">
        <v>1</v>
      </c>
      <c r="G3981" s="48"/>
      <c r="H3981" s="48"/>
      <c r="I3981" s="48"/>
      <c r="J3981" s="48" t="s">
        <v>86</v>
      </c>
      <c r="K3981" s="34">
        <v>67</v>
      </c>
      <c r="L3981" s="48"/>
      <c r="M3981" s="48">
        <v>76</v>
      </c>
      <c r="N3981" s="34">
        <f t="shared" si="69"/>
        <v>193.04</v>
      </c>
      <c r="O3981" s="34">
        <v>1</v>
      </c>
      <c r="P3981" s="128" t="s">
        <v>101</v>
      </c>
    </row>
    <row r="3982" spans="1:17" x14ac:dyDescent="0.35">
      <c r="A3982" s="49">
        <f t="shared" si="68"/>
        <v>42210</v>
      </c>
      <c r="B3982" s="125">
        <v>2015</v>
      </c>
      <c r="C3982" s="125">
        <v>7</v>
      </c>
      <c r="D3982" s="126">
        <v>25</v>
      </c>
      <c r="E3982" s="48" t="s">
        <v>94</v>
      </c>
      <c r="F3982">
        <v>1</v>
      </c>
      <c r="G3982" s="48"/>
      <c r="H3982" s="48"/>
      <c r="I3982" s="48"/>
      <c r="J3982" s="48" t="s">
        <v>86</v>
      </c>
      <c r="K3982" s="34">
        <v>64</v>
      </c>
      <c r="L3982" s="48"/>
      <c r="M3982" s="48">
        <v>72</v>
      </c>
      <c r="N3982" s="34">
        <f t="shared" si="69"/>
        <v>182.88</v>
      </c>
      <c r="O3982" s="34">
        <v>1</v>
      </c>
      <c r="P3982" s="128" t="s">
        <v>101</v>
      </c>
    </row>
    <row r="3983" spans="1:17" x14ac:dyDescent="0.35">
      <c r="A3983" s="49">
        <f t="shared" si="68"/>
        <v>42210</v>
      </c>
      <c r="B3983" s="125">
        <v>2015</v>
      </c>
      <c r="C3983" s="125">
        <v>7</v>
      </c>
      <c r="D3983" s="126">
        <v>25</v>
      </c>
      <c r="E3983" s="48" t="s">
        <v>94</v>
      </c>
      <c r="F3983">
        <v>1</v>
      </c>
      <c r="G3983" s="48"/>
      <c r="H3983" s="48"/>
      <c r="I3983" s="48"/>
      <c r="J3983" s="48" t="s">
        <v>86</v>
      </c>
      <c r="K3983" s="34">
        <v>64</v>
      </c>
      <c r="L3983" s="48"/>
      <c r="M3983" s="34">
        <v>71</v>
      </c>
      <c r="N3983" s="34">
        <f t="shared" si="69"/>
        <v>180.34</v>
      </c>
      <c r="O3983" s="34">
        <v>1</v>
      </c>
      <c r="P3983" s="128" t="s">
        <v>101</v>
      </c>
    </row>
    <row r="3984" spans="1:17" x14ac:dyDescent="0.35">
      <c r="A3984" s="49">
        <f t="shared" si="68"/>
        <v>42210</v>
      </c>
      <c r="B3984" s="125">
        <v>2015</v>
      </c>
      <c r="C3984" s="125">
        <v>7</v>
      </c>
      <c r="D3984" s="126">
        <v>25</v>
      </c>
      <c r="E3984" s="48" t="s">
        <v>94</v>
      </c>
      <c r="F3984">
        <v>1</v>
      </c>
      <c r="G3984" s="48"/>
      <c r="H3984" s="48"/>
      <c r="I3984" s="48"/>
      <c r="J3984" s="48" t="s">
        <v>86</v>
      </c>
      <c r="K3984" s="34">
        <v>62</v>
      </c>
      <c r="L3984" s="48"/>
      <c r="M3984" s="34">
        <v>71</v>
      </c>
      <c r="N3984" s="34">
        <f t="shared" si="69"/>
        <v>180.34</v>
      </c>
      <c r="O3984" s="34">
        <v>1</v>
      </c>
      <c r="P3984" s="128" t="s">
        <v>101</v>
      </c>
    </row>
    <row r="3985" spans="1:17" x14ac:dyDescent="0.35">
      <c r="A3985" s="49">
        <f t="shared" si="68"/>
        <v>42210</v>
      </c>
      <c r="B3985" s="125">
        <v>2015</v>
      </c>
      <c r="C3985" s="125">
        <v>7</v>
      </c>
      <c r="D3985" s="126">
        <v>25</v>
      </c>
      <c r="E3985" s="48" t="s">
        <v>932</v>
      </c>
      <c r="F3985">
        <v>1</v>
      </c>
      <c r="G3985" s="48"/>
      <c r="H3985" s="48"/>
      <c r="I3985" s="48"/>
      <c r="J3985" s="48" t="s">
        <v>87</v>
      </c>
      <c r="K3985" s="48">
        <v>71</v>
      </c>
      <c r="L3985" s="48"/>
      <c r="M3985" s="48">
        <v>79</v>
      </c>
      <c r="N3985" s="34">
        <f t="shared" si="69"/>
        <v>200.66</v>
      </c>
      <c r="O3985" s="34">
        <v>1</v>
      </c>
      <c r="P3985" s="128" t="s">
        <v>101</v>
      </c>
    </row>
    <row r="3986" spans="1:17" x14ac:dyDescent="0.35">
      <c r="A3986" s="49">
        <f t="shared" si="68"/>
        <v>42210</v>
      </c>
      <c r="B3986" s="125">
        <v>2015</v>
      </c>
      <c r="C3986" s="125">
        <v>7</v>
      </c>
      <c r="D3986" s="126">
        <v>25</v>
      </c>
      <c r="E3986" s="48" t="s">
        <v>117</v>
      </c>
      <c r="F3986">
        <v>1</v>
      </c>
      <c r="G3986" s="48"/>
      <c r="H3986" s="48"/>
      <c r="I3986" s="48"/>
      <c r="J3986" s="48" t="s">
        <v>86</v>
      </c>
      <c r="K3986" s="48">
        <v>63</v>
      </c>
      <c r="L3986" s="48"/>
      <c r="M3986" s="48">
        <v>69</v>
      </c>
      <c r="N3986" s="34">
        <f t="shared" si="69"/>
        <v>175.26</v>
      </c>
      <c r="O3986" s="34">
        <v>1</v>
      </c>
      <c r="P3986" s="128" t="s">
        <v>101</v>
      </c>
    </row>
    <row r="3987" spans="1:17" x14ac:dyDescent="0.35">
      <c r="A3987" s="49">
        <f t="shared" si="68"/>
        <v>42210</v>
      </c>
      <c r="B3987" s="125">
        <v>2015</v>
      </c>
      <c r="C3987" s="125">
        <v>7</v>
      </c>
      <c r="D3987" s="126">
        <v>25</v>
      </c>
      <c r="E3987" s="48" t="s">
        <v>1263</v>
      </c>
      <c r="F3987">
        <v>1</v>
      </c>
      <c r="G3987" s="48"/>
      <c r="H3987" s="48"/>
      <c r="I3987" s="48"/>
      <c r="J3987" s="48" t="s">
        <v>87</v>
      </c>
      <c r="K3987" s="48">
        <v>69</v>
      </c>
      <c r="L3987" s="48"/>
      <c r="M3987" s="48">
        <v>76</v>
      </c>
      <c r="N3987" s="34">
        <f t="shared" si="69"/>
        <v>193.04</v>
      </c>
      <c r="O3987" s="34">
        <v>1</v>
      </c>
      <c r="P3987" s="128" t="s">
        <v>101</v>
      </c>
    </row>
    <row r="3988" spans="1:17" x14ac:dyDescent="0.35">
      <c r="A3988" s="49">
        <f t="shared" si="68"/>
        <v>42211</v>
      </c>
      <c r="B3988" s="125">
        <v>2015</v>
      </c>
      <c r="C3988" s="125">
        <v>7</v>
      </c>
      <c r="D3988" s="126">
        <v>26</v>
      </c>
      <c r="E3988" s="48" t="s">
        <v>123</v>
      </c>
      <c r="F3988">
        <v>1</v>
      </c>
      <c r="G3988" s="48"/>
      <c r="H3988" s="48">
        <v>779</v>
      </c>
      <c r="I3988" s="48">
        <v>186554</v>
      </c>
      <c r="J3988" s="48" t="s">
        <v>87</v>
      </c>
      <c r="K3988" s="48">
        <v>80</v>
      </c>
      <c r="L3988" s="48"/>
      <c r="M3988" s="48">
        <v>91</v>
      </c>
      <c r="N3988" s="34">
        <f t="shared" si="69"/>
        <v>231.14000000000001</v>
      </c>
      <c r="O3988" s="34">
        <v>0</v>
      </c>
      <c r="P3988" s="127" t="s">
        <v>102</v>
      </c>
    </row>
    <row r="3989" spans="1:17" x14ac:dyDescent="0.35">
      <c r="A3989" s="49">
        <f t="shared" si="68"/>
        <v>42211</v>
      </c>
      <c r="B3989" s="125">
        <v>2015</v>
      </c>
      <c r="C3989" s="125">
        <v>7</v>
      </c>
      <c r="D3989" s="126">
        <v>26</v>
      </c>
      <c r="E3989" s="48" t="s">
        <v>1147</v>
      </c>
      <c r="F3989">
        <v>1</v>
      </c>
      <c r="G3989" s="48"/>
      <c r="H3989" s="48">
        <v>718</v>
      </c>
      <c r="I3989" s="48">
        <v>186555</v>
      </c>
      <c r="J3989" s="48" t="s">
        <v>87</v>
      </c>
      <c r="K3989" s="48">
        <v>70</v>
      </c>
      <c r="L3989" s="48"/>
      <c r="M3989" s="48">
        <v>78</v>
      </c>
      <c r="N3989" s="34">
        <f t="shared" si="69"/>
        <v>198.12</v>
      </c>
      <c r="O3989" s="34">
        <v>0</v>
      </c>
      <c r="P3989" s="127" t="s">
        <v>102</v>
      </c>
    </row>
    <row r="3990" spans="1:17" x14ac:dyDescent="0.35">
      <c r="A3990" s="49">
        <f t="shared" si="68"/>
        <v>42211</v>
      </c>
      <c r="B3990" s="125">
        <v>2015</v>
      </c>
      <c r="C3990" s="125">
        <v>7</v>
      </c>
      <c r="D3990" s="126">
        <v>26</v>
      </c>
      <c r="E3990" s="48" t="s">
        <v>1439</v>
      </c>
      <c r="F3990">
        <v>1</v>
      </c>
      <c r="G3990" s="48"/>
      <c r="H3990" s="48"/>
      <c r="I3990" s="48"/>
      <c r="J3990" s="48" t="s">
        <v>87</v>
      </c>
      <c r="K3990" s="48">
        <v>69</v>
      </c>
      <c r="L3990" s="48"/>
      <c r="M3990" s="48">
        <v>77</v>
      </c>
      <c r="N3990" s="34">
        <f t="shared" si="69"/>
        <v>195.58</v>
      </c>
      <c r="O3990" s="34">
        <v>1</v>
      </c>
      <c r="P3990" s="128" t="s">
        <v>101</v>
      </c>
    </row>
    <row r="3991" spans="1:17" x14ac:dyDescent="0.35">
      <c r="A3991" s="49">
        <f t="shared" si="68"/>
        <v>42211</v>
      </c>
      <c r="B3991" s="125">
        <v>2015</v>
      </c>
      <c r="C3991" s="125">
        <v>7</v>
      </c>
      <c r="D3991" s="126">
        <v>26</v>
      </c>
      <c r="E3991" s="48" t="s">
        <v>123</v>
      </c>
      <c r="F3991">
        <v>1</v>
      </c>
      <c r="G3991" s="48"/>
      <c r="H3991" s="48"/>
      <c r="I3991" s="48"/>
      <c r="J3991" s="48" t="s">
        <v>87</v>
      </c>
      <c r="K3991" s="48">
        <v>74</v>
      </c>
      <c r="L3991" s="48"/>
      <c r="M3991" s="48">
        <v>83</v>
      </c>
      <c r="N3991" s="34">
        <f t="shared" si="69"/>
        <v>210.82</v>
      </c>
      <c r="O3991" s="34">
        <v>1</v>
      </c>
      <c r="P3991" s="128" t="s">
        <v>101</v>
      </c>
    </row>
    <row r="3992" spans="1:17" x14ac:dyDescent="0.35">
      <c r="A3992" s="49">
        <f t="shared" si="68"/>
        <v>42211</v>
      </c>
      <c r="B3992" s="125">
        <v>2015</v>
      </c>
      <c r="C3992" s="125">
        <v>7</v>
      </c>
      <c r="D3992" s="126">
        <v>26</v>
      </c>
      <c r="E3992" s="48" t="s">
        <v>123</v>
      </c>
      <c r="F3992">
        <v>1</v>
      </c>
      <c r="G3992" s="48"/>
      <c r="H3992" s="48"/>
      <c r="I3992" s="48"/>
      <c r="J3992" s="48" t="s">
        <v>86</v>
      </c>
      <c r="K3992" s="48">
        <v>62</v>
      </c>
      <c r="L3992" s="48"/>
      <c r="M3992" s="48">
        <v>68</v>
      </c>
      <c r="N3992" s="34">
        <f t="shared" si="69"/>
        <v>172.72</v>
      </c>
      <c r="O3992" s="34">
        <v>1</v>
      </c>
      <c r="P3992" s="128" t="s">
        <v>101</v>
      </c>
    </row>
    <row r="3993" spans="1:17" x14ac:dyDescent="0.35">
      <c r="A3993" s="49">
        <f t="shared" si="68"/>
        <v>42211</v>
      </c>
      <c r="B3993" s="125">
        <v>2015</v>
      </c>
      <c r="C3993" s="125">
        <v>7</v>
      </c>
      <c r="D3993" s="126">
        <v>26</v>
      </c>
      <c r="E3993" s="48" t="s">
        <v>94</v>
      </c>
      <c r="F3993">
        <v>1</v>
      </c>
      <c r="G3993" s="48"/>
      <c r="H3993" s="48"/>
      <c r="I3993" s="48"/>
      <c r="J3993" s="48" t="s">
        <v>86</v>
      </c>
      <c r="K3993" s="48">
        <v>62</v>
      </c>
      <c r="L3993" s="48"/>
      <c r="M3993" s="48">
        <v>71</v>
      </c>
      <c r="N3993" s="34">
        <f t="shared" si="69"/>
        <v>180.34</v>
      </c>
      <c r="O3993" s="34">
        <v>1</v>
      </c>
      <c r="P3993" s="128" t="s">
        <v>101</v>
      </c>
    </row>
    <row r="3994" spans="1:17" x14ac:dyDescent="0.35">
      <c r="A3994" s="49">
        <f t="shared" si="68"/>
        <v>42211</v>
      </c>
      <c r="B3994" s="125">
        <v>2015</v>
      </c>
      <c r="C3994" s="125">
        <v>7</v>
      </c>
      <c r="D3994" s="126">
        <v>26</v>
      </c>
      <c r="E3994" s="48" t="s">
        <v>94</v>
      </c>
      <c r="F3994">
        <v>1</v>
      </c>
      <c r="G3994" s="48"/>
      <c r="H3994" s="48"/>
      <c r="I3994" s="48"/>
      <c r="J3994" s="48" t="s">
        <v>86</v>
      </c>
      <c r="K3994" s="48">
        <v>67</v>
      </c>
      <c r="L3994" s="48"/>
      <c r="M3994" s="48">
        <v>74</v>
      </c>
      <c r="N3994" s="34">
        <f t="shared" si="69"/>
        <v>187.96</v>
      </c>
      <c r="O3994" s="34">
        <v>1</v>
      </c>
      <c r="P3994" s="128" t="s">
        <v>101</v>
      </c>
    </row>
    <row r="3995" spans="1:17" x14ac:dyDescent="0.35">
      <c r="A3995" s="49">
        <f t="shared" si="68"/>
        <v>42211</v>
      </c>
      <c r="B3995" s="125">
        <v>2015</v>
      </c>
      <c r="C3995" s="125">
        <v>7</v>
      </c>
      <c r="D3995" s="126">
        <v>26</v>
      </c>
      <c r="E3995" s="48" t="s">
        <v>94</v>
      </c>
      <c r="F3995">
        <v>1</v>
      </c>
      <c r="G3995" s="48"/>
      <c r="H3995" s="48"/>
      <c r="I3995" s="48"/>
      <c r="J3995" s="48" t="s">
        <v>86</v>
      </c>
      <c r="K3995" s="48">
        <v>58</v>
      </c>
      <c r="L3995" s="48"/>
      <c r="M3995" s="48">
        <v>67</v>
      </c>
      <c r="N3995" s="34">
        <f t="shared" si="69"/>
        <v>170.18</v>
      </c>
      <c r="O3995" s="34">
        <v>1</v>
      </c>
      <c r="P3995" s="128" t="s">
        <v>101</v>
      </c>
    </row>
    <row r="3996" spans="1:17" x14ac:dyDescent="0.35">
      <c r="A3996" s="49">
        <f t="shared" si="68"/>
        <v>42211</v>
      </c>
      <c r="B3996" s="125">
        <v>2015</v>
      </c>
      <c r="C3996" s="125">
        <v>7</v>
      </c>
      <c r="D3996" s="126">
        <v>26</v>
      </c>
      <c r="E3996" s="48" t="s">
        <v>117</v>
      </c>
      <c r="F3996">
        <v>1</v>
      </c>
      <c r="G3996" s="48"/>
      <c r="H3996" s="48"/>
      <c r="I3996" s="48"/>
      <c r="J3996" s="48" t="s">
        <v>87</v>
      </c>
      <c r="K3996" s="48">
        <v>71</v>
      </c>
      <c r="L3996" s="48"/>
      <c r="M3996" s="48">
        <v>81</v>
      </c>
      <c r="N3996" s="34">
        <f t="shared" si="69"/>
        <v>205.74</v>
      </c>
      <c r="O3996" s="34">
        <v>1</v>
      </c>
      <c r="P3996" s="128" t="s">
        <v>101</v>
      </c>
    </row>
    <row r="3997" spans="1:17" x14ac:dyDescent="0.35">
      <c r="A3997" s="49">
        <f t="shared" si="68"/>
        <v>42211</v>
      </c>
      <c r="B3997" s="125">
        <v>2015</v>
      </c>
      <c r="C3997" s="125">
        <v>7</v>
      </c>
      <c r="D3997" s="126">
        <v>26</v>
      </c>
      <c r="E3997" s="48" t="s">
        <v>117</v>
      </c>
      <c r="F3997">
        <v>1</v>
      </c>
      <c r="G3997" s="48"/>
      <c r="H3997" s="48"/>
      <c r="I3997" s="48"/>
      <c r="J3997" s="48" t="s">
        <v>86</v>
      </c>
      <c r="K3997" s="48">
        <v>63</v>
      </c>
      <c r="L3997" s="48"/>
      <c r="M3997" s="48">
        <v>71</v>
      </c>
      <c r="N3997" s="34">
        <f t="shared" si="69"/>
        <v>180.34</v>
      </c>
      <c r="O3997" s="34">
        <v>1</v>
      </c>
      <c r="P3997" s="128" t="s">
        <v>101</v>
      </c>
    </row>
    <row r="3998" spans="1:17" x14ac:dyDescent="0.35">
      <c r="A3998" s="49">
        <f t="shared" si="68"/>
        <v>42211</v>
      </c>
      <c r="B3998" s="125">
        <v>2015</v>
      </c>
      <c r="C3998" s="125">
        <v>7</v>
      </c>
      <c r="D3998" s="126">
        <v>26</v>
      </c>
      <c r="E3998" s="48" t="s">
        <v>1263</v>
      </c>
      <c r="F3998">
        <v>1</v>
      </c>
      <c r="G3998" s="48"/>
      <c r="H3998" s="48"/>
      <c r="I3998" s="48"/>
      <c r="J3998" s="48" t="s">
        <v>87</v>
      </c>
      <c r="K3998" s="48">
        <v>72</v>
      </c>
      <c r="L3998" s="48"/>
      <c r="M3998" s="48">
        <v>80</v>
      </c>
      <c r="N3998" s="34">
        <f t="shared" si="69"/>
        <v>203.2</v>
      </c>
      <c r="O3998" s="34">
        <v>1</v>
      </c>
      <c r="P3998" s="128" t="s">
        <v>101</v>
      </c>
    </row>
    <row r="3999" spans="1:17" x14ac:dyDescent="0.35">
      <c r="A3999" s="49">
        <f t="shared" si="68"/>
        <v>42211</v>
      </c>
      <c r="B3999" s="125">
        <v>2015</v>
      </c>
      <c r="C3999" s="125">
        <v>7</v>
      </c>
      <c r="D3999" s="126">
        <v>26</v>
      </c>
      <c r="E3999" s="48" t="s">
        <v>1263</v>
      </c>
      <c r="F3999">
        <v>1</v>
      </c>
      <c r="G3999" s="48"/>
      <c r="H3999" s="48"/>
      <c r="I3999" s="48"/>
      <c r="J3999" s="48" t="s">
        <v>86</v>
      </c>
      <c r="K3999" s="48">
        <v>64</v>
      </c>
      <c r="L3999" s="48"/>
      <c r="M3999" s="48">
        <v>69</v>
      </c>
      <c r="N3999" s="34">
        <f t="shared" si="69"/>
        <v>175.26</v>
      </c>
      <c r="O3999" s="34">
        <v>1</v>
      </c>
      <c r="P3999" s="128" t="s">
        <v>101</v>
      </c>
    </row>
    <row r="4000" spans="1:17" x14ac:dyDescent="0.35">
      <c r="A4000" s="49">
        <f t="shared" si="68"/>
        <v>42212</v>
      </c>
      <c r="B4000" s="125">
        <v>2015</v>
      </c>
      <c r="C4000" s="125">
        <v>7</v>
      </c>
      <c r="D4000" s="126">
        <v>27</v>
      </c>
      <c r="E4000" s="48" t="s">
        <v>1167</v>
      </c>
      <c r="F4000">
        <v>1</v>
      </c>
      <c r="G4000" s="48"/>
      <c r="H4000" s="48">
        <v>710</v>
      </c>
      <c r="I4000" s="48">
        <v>186556</v>
      </c>
      <c r="J4000" s="48" t="s">
        <v>87</v>
      </c>
      <c r="K4000" s="48">
        <v>66</v>
      </c>
      <c r="L4000" s="48"/>
      <c r="M4000" s="48">
        <v>74</v>
      </c>
      <c r="N4000" s="34">
        <f t="shared" si="69"/>
        <v>187.96</v>
      </c>
      <c r="O4000" s="34">
        <v>0</v>
      </c>
      <c r="P4000" s="127" t="s">
        <v>102</v>
      </c>
      <c r="Q4000" t="s">
        <v>1352</v>
      </c>
    </row>
    <row r="4001" spans="1:17" x14ac:dyDescent="0.35">
      <c r="A4001" s="49">
        <f t="shared" si="68"/>
        <v>42212</v>
      </c>
      <c r="B4001" s="125">
        <v>2015</v>
      </c>
      <c r="C4001" s="125">
        <v>7</v>
      </c>
      <c r="D4001" s="126">
        <v>27</v>
      </c>
      <c r="E4001" s="48" t="s">
        <v>123</v>
      </c>
      <c r="F4001">
        <v>1</v>
      </c>
      <c r="G4001" s="48"/>
      <c r="H4001" s="48">
        <v>709</v>
      </c>
      <c r="I4001" s="45">
        <v>186557</v>
      </c>
      <c r="J4001" s="48" t="s">
        <v>87</v>
      </c>
      <c r="K4001" s="48">
        <v>66</v>
      </c>
      <c r="L4001" s="48"/>
      <c r="M4001" s="48">
        <v>74</v>
      </c>
      <c r="N4001" s="34">
        <f t="shared" si="69"/>
        <v>187.96</v>
      </c>
      <c r="O4001" s="34">
        <v>0</v>
      </c>
      <c r="P4001" s="127" t="s">
        <v>102</v>
      </c>
      <c r="Q4001" t="s">
        <v>1441</v>
      </c>
    </row>
    <row r="4002" spans="1:17" x14ac:dyDescent="0.35">
      <c r="A4002" s="49">
        <f t="shared" si="68"/>
        <v>42212</v>
      </c>
      <c r="B4002" s="125">
        <v>2015</v>
      </c>
      <c r="C4002" s="125">
        <v>7</v>
      </c>
      <c r="D4002" s="126">
        <v>27</v>
      </c>
      <c r="E4002" s="48" t="s">
        <v>117</v>
      </c>
      <c r="F4002">
        <v>1</v>
      </c>
      <c r="G4002" s="48"/>
      <c r="H4002" s="48">
        <v>708</v>
      </c>
      <c r="I4002" s="48">
        <v>186558</v>
      </c>
      <c r="J4002" s="48" t="s">
        <v>87</v>
      </c>
      <c r="K4002" s="48">
        <v>71</v>
      </c>
      <c r="L4002" s="48"/>
      <c r="M4002" s="48">
        <v>84</v>
      </c>
      <c r="N4002" s="34">
        <f t="shared" si="69"/>
        <v>213.36</v>
      </c>
      <c r="O4002" s="34">
        <v>0</v>
      </c>
      <c r="P4002" s="127" t="s">
        <v>102</v>
      </c>
      <c r="Q4002" t="s">
        <v>562</v>
      </c>
    </row>
    <row r="4003" spans="1:17" x14ac:dyDescent="0.35">
      <c r="A4003" s="49">
        <f t="shared" si="68"/>
        <v>42212</v>
      </c>
      <c r="B4003" s="125">
        <v>2015</v>
      </c>
      <c r="C4003" s="125">
        <v>7</v>
      </c>
      <c r="D4003" s="126">
        <v>27</v>
      </c>
      <c r="E4003" s="48" t="s">
        <v>117</v>
      </c>
      <c r="F4003">
        <v>1</v>
      </c>
      <c r="G4003" s="48"/>
      <c r="H4003" s="48">
        <v>707</v>
      </c>
      <c r="I4003" s="45">
        <v>186559</v>
      </c>
      <c r="J4003" s="48" t="s">
        <v>86</v>
      </c>
      <c r="K4003" s="48">
        <v>56</v>
      </c>
      <c r="L4003" s="48"/>
      <c r="M4003" s="48">
        <v>65</v>
      </c>
      <c r="N4003" s="34">
        <f t="shared" si="69"/>
        <v>165.1</v>
      </c>
      <c r="O4003" s="34">
        <v>0</v>
      </c>
      <c r="P4003" s="127" t="s">
        <v>102</v>
      </c>
    </row>
    <row r="4004" spans="1:17" x14ac:dyDescent="0.35">
      <c r="A4004" s="49">
        <f t="shared" si="68"/>
        <v>42212</v>
      </c>
      <c r="B4004" s="125">
        <v>2015</v>
      </c>
      <c r="C4004" s="125">
        <v>7</v>
      </c>
      <c r="D4004" s="126">
        <v>27</v>
      </c>
      <c r="E4004" s="48" t="s">
        <v>117</v>
      </c>
      <c r="F4004">
        <v>1</v>
      </c>
      <c r="G4004" s="48"/>
      <c r="H4004" s="48">
        <v>701</v>
      </c>
      <c r="I4004" s="140">
        <v>186560</v>
      </c>
      <c r="J4004" s="48" t="s">
        <v>87</v>
      </c>
      <c r="K4004" s="48">
        <v>71</v>
      </c>
      <c r="L4004" s="48"/>
      <c r="M4004" s="48">
        <v>79</v>
      </c>
      <c r="N4004" s="34">
        <f t="shared" si="69"/>
        <v>200.66</v>
      </c>
      <c r="O4004" s="34">
        <v>0</v>
      </c>
      <c r="P4004" s="127" t="s">
        <v>102</v>
      </c>
      <c r="Q4004" t="s">
        <v>1436</v>
      </c>
    </row>
    <row r="4005" spans="1:17" x14ac:dyDescent="0.35">
      <c r="A4005" s="73">
        <f t="shared" si="68"/>
        <v>42212</v>
      </c>
      <c r="B4005" s="126">
        <v>2015</v>
      </c>
      <c r="C4005" s="126">
        <v>7</v>
      </c>
      <c r="D4005" s="126">
        <v>27</v>
      </c>
      <c r="E4005" s="48" t="s">
        <v>1439</v>
      </c>
      <c r="F4005" s="34">
        <v>1</v>
      </c>
      <c r="G4005" s="48" t="s">
        <v>108</v>
      </c>
      <c r="H4005" s="48">
        <v>860</v>
      </c>
      <c r="I4005" s="141" t="s">
        <v>1420</v>
      </c>
      <c r="J4005" s="48" t="s">
        <v>86</v>
      </c>
      <c r="K4005" s="48">
        <v>57</v>
      </c>
      <c r="L4005" s="48"/>
      <c r="M4005" s="48">
        <v>64</v>
      </c>
      <c r="N4005" s="34">
        <f t="shared" si="69"/>
        <v>162.56</v>
      </c>
      <c r="O4005" s="34">
        <v>0</v>
      </c>
      <c r="P4005" s="128" t="s">
        <v>102</v>
      </c>
      <c r="Q4005" s="34"/>
    </row>
    <row r="4006" spans="1:17" x14ac:dyDescent="0.35">
      <c r="A4006" s="49">
        <f t="shared" si="68"/>
        <v>42212</v>
      </c>
      <c r="B4006" s="125">
        <v>2015</v>
      </c>
      <c r="C4006" s="125">
        <v>7</v>
      </c>
      <c r="D4006" s="126">
        <v>27</v>
      </c>
      <c r="E4006" s="48" t="s">
        <v>1335</v>
      </c>
      <c r="F4006">
        <v>1</v>
      </c>
      <c r="G4006" s="48"/>
      <c r="H4006" s="48"/>
      <c r="I4006" s="48"/>
      <c r="J4006" s="48" t="s">
        <v>87</v>
      </c>
      <c r="K4006" s="48">
        <v>73</v>
      </c>
      <c r="L4006" s="48"/>
      <c r="M4006" s="48">
        <v>82</v>
      </c>
      <c r="N4006" s="34">
        <f t="shared" si="69"/>
        <v>208.28</v>
      </c>
      <c r="O4006" s="34">
        <v>1</v>
      </c>
      <c r="P4006" s="128" t="s">
        <v>101</v>
      </c>
    </row>
    <row r="4007" spans="1:17" x14ac:dyDescent="0.35">
      <c r="A4007" s="49">
        <f t="shared" si="68"/>
        <v>42212</v>
      </c>
      <c r="B4007" s="125">
        <v>2015</v>
      </c>
      <c r="C4007" s="125">
        <v>7</v>
      </c>
      <c r="D4007" s="126">
        <v>27</v>
      </c>
      <c r="E4007" s="48" t="s">
        <v>1167</v>
      </c>
      <c r="F4007">
        <v>1</v>
      </c>
      <c r="G4007" s="48"/>
      <c r="H4007" s="48"/>
      <c r="I4007" s="48"/>
      <c r="J4007" s="48" t="s">
        <v>86</v>
      </c>
      <c r="K4007" s="48">
        <v>67</v>
      </c>
      <c r="L4007" s="48"/>
      <c r="M4007" s="48">
        <v>77</v>
      </c>
      <c r="N4007" s="34">
        <f t="shared" si="69"/>
        <v>195.58</v>
      </c>
      <c r="O4007" s="34">
        <v>1</v>
      </c>
      <c r="P4007" s="128" t="s">
        <v>101</v>
      </c>
    </row>
    <row r="4008" spans="1:17" x14ac:dyDescent="0.35">
      <c r="A4008" s="49">
        <f t="shared" si="68"/>
        <v>42212</v>
      </c>
      <c r="B4008" s="125">
        <v>2015</v>
      </c>
      <c r="C4008" s="125">
        <v>7</v>
      </c>
      <c r="D4008" s="126">
        <v>27</v>
      </c>
      <c r="E4008" s="48" t="s">
        <v>932</v>
      </c>
      <c r="F4008">
        <v>1</v>
      </c>
      <c r="G4008" s="48"/>
      <c r="H4008" s="48"/>
      <c r="I4008" s="45"/>
      <c r="J4008" s="48" t="s">
        <v>86</v>
      </c>
      <c r="K4008" s="48">
        <v>61</v>
      </c>
      <c r="L4008" s="48"/>
      <c r="M4008" s="48">
        <v>73</v>
      </c>
      <c r="N4008" s="34">
        <f t="shared" si="69"/>
        <v>185.42000000000002</v>
      </c>
      <c r="O4008" s="34">
        <v>1</v>
      </c>
      <c r="P4008" s="128" t="s">
        <v>101</v>
      </c>
    </row>
    <row r="4009" spans="1:17" x14ac:dyDescent="0.35">
      <c r="A4009" s="49">
        <f t="shared" si="68"/>
        <v>42212</v>
      </c>
      <c r="B4009" s="125">
        <v>2015</v>
      </c>
      <c r="C4009" s="125">
        <v>7</v>
      </c>
      <c r="D4009" s="126">
        <v>27</v>
      </c>
      <c r="E4009" s="48" t="s">
        <v>1263</v>
      </c>
      <c r="F4009">
        <v>1</v>
      </c>
      <c r="G4009" s="48"/>
      <c r="H4009" s="48"/>
      <c r="I4009" s="48"/>
      <c r="J4009" s="48" t="s">
        <v>87</v>
      </c>
      <c r="K4009" s="48">
        <v>76</v>
      </c>
      <c r="L4009" s="48"/>
      <c r="M4009" s="48">
        <v>85</v>
      </c>
      <c r="N4009" s="34">
        <f t="shared" si="69"/>
        <v>215.9</v>
      </c>
      <c r="O4009" s="34">
        <v>1</v>
      </c>
      <c r="P4009" s="128" t="s">
        <v>101</v>
      </c>
    </row>
    <row r="4010" spans="1:17" x14ac:dyDescent="0.35">
      <c r="A4010" s="49">
        <f t="shared" si="68"/>
        <v>42212</v>
      </c>
      <c r="B4010" s="125">
        <v>2015</v>
      </c>
      <c r="C4010" s="125">
        <v>7</v>
      </c>
      <c r="D4010" s="126">
        <v>27</v>
      </c>
      <c r="E4010" s="48" t="s">
        <v>1263</v>
      </c>
      <c r="F4010">
        <v>1</v>
      </c>
      <c r="G4010" s="48"/>
      <c r="H4010" s="48"/>
      <c r="I4010" s="48"/>
      <c r="J4010" s="48" t="s">
        <v>87</v>
      </c>
      <c r="K4010" s="48">
        <v>76</v>
      </c>
      <c r="L4010" s="48"/>
      <c r="M4010" s="48">
        <v>86</v>
      </c>
      <c r="N4010" s="34">
        <f t="shared" si="69"/>
        <v>218.44</v>
      </c>
      <c r="O4010" s="34">
        <v>1</v>
      </c>
      <c r="P4010" s="128" t="s">
        <v>101</v>
      </c>
    </row>
    <row r="4011" spans="1:17" x14ac:dyDescent="0.35">
      <c r="A4011" s="49">
        <f t="shared" si="68"/>
        <v>42213</v>
      </c>
      <c r="B4011" s="125">
        <v>2015</v>
      </c>
      <c r="C4011" s="125">
        <v>7</v>
      </c>
      <c r="D4011" s="125">
        <v>28</v>
      </c>
      <c r="E4011" s="48" t="s">
        <v>1147</v>
      </c>
      <c r="F4011">
        <v>1</v>
      </c>
      <c r="G4011" s="48"/>
      <c r="H4011" s="48">
        <v>756</v>
      </c>
      <c r="I4011" s="34">
        <v>186535</v>
      </c>
      <c r="J4011" s="48" t="s">
        <v>87</v>
      </c>
      <c r="K4011" s="128">
        <v>78</v>
      </c>
      <c r="L4011" s="48"/>
      <c r="M4011" s="128">
        <v>88</v>
      </c>
      <c r="N4011" s="34">
        <f t="shared" si="69"/>
        <v>223.52</v>
      </c>
      <c r="O4011" s="34">
        <v>0</v>
      </c>
      <c r="P4011" s="128" t="s">
        <v>102</v>
      </c>
      <c r="Q4011" t="s">
        <v>1413</v>
      </c>
    </row>
    <row r="4012" spans="1:17" x14ac:dyDescent="0.35">
      <c r="A4012" s="49">
        <f t="shared" si="68"/>
        <v>42213</v>
      </c>
      <c r="B4012" s="125">
        <v>2015</v>
      </c>
      <c r="C4012" s="125">
        <v>7</v>
      </c>
      <c r="D4012" s="125">
        <v>28</v>
      </c>
      <c r="E4012" s="48" t="s">
        <v>117</v>
      </c>
      <c r="F4012">
        <v>1</v>
      </c>
      <c r="G4012" s="48"/>
      <c r="H4012" s="48">
        <v>701</v>
      </c>
      <c r="I4012" s="48">
        <v>186560</v>
      </c>
      <c r="J4012" s="48" t="s">
        <v>87</v>
      </c>
      <c r="K4012" s="48">
        <v>71</v>
      </c>
      <c r="L4012" s="48"/>
      <c r="M4012" s="48">
        <v>79</v>
      </c>
      <c r="N4012" s="34">
        <f t="shared" si="69"/>
        <v>200.66</v>
      </c>
      <c r="O4012" s="34">
        <v>0</v>
      </c>
      <c r="P4012" s="128" t="s">
        <v>102</v>
      </c>
      <c r="Q4012" t="s">
        <v>1436</v>
      </c>
    </row>
    <row r="4013" spans="1:17" x14ac:dyDescent="0.35">
      <c r="A4013" s="49">
        <f t="shared" si="68"/>
        <v>42213</v>
      </c>
      <c r="B4013" s="125">
        <v>2015</v>
      </c>
      <c r="C4013" s="125">
        <v>7</v>
      </c>
      <c r="D4013" s="125">
        <v>28</v>
      </c>
      <c r="E4013" s="48" t="s">
        <v>932</v>
      </c>
      <c r="F4013">
        <v>1</v>
      </c>
      <c r="G4013" s="48"/>
      <c r="H4013" s="48">
        <v>449</v>
      </c>
      <c r="I4013" s="48">
        <v>186562</v>
      </c>
      <c r="J4013" s="48" t="s">
        <v>86</v>
      </c>
      <c r="K4013" s="34">
        <v>57</v>
      </c>
      <c r="L4013" s="48"/>
      <c r="M4013" s="34">
        <v>63</v>
      </c>
      <c r="N4013" s="34">
        <f t="shared" si="69"/>
        <v>160.02000000000001</v>
      </c>
      <c r="O4013" s="34">
        <v>0</v>
      </c>
      <c r="P4013" s="127" t="s">
        <v>102</v>
      </c>
    </row>
    <row r="4014" spans="1:17" x14ac:dyDescent="0.35">
      <c r="A4014" s="49">
        <f t="shared" si="68"/>
        <v>42213</v>
      </c>
      <c r="B4014" s="125">
        <v>2015</v>
      </c>
      <c r="C4014" s="125">
        <v>7</v>
      </c>
      <c r="D4014" s="125">
        <v>28</v>
      </c>
      <c r="E4014" s="48" t="s">
        <v>94</v>
      </c>
      <c r="F4014">
        <v>1</v>
      </c>
      <c r="G4014" s="48" t="s">
        <v>108</v>
      </c>
      <c r="H4014" s="48">
        <v>1023</v>
      </c>
      <c r="I4014" s="48">
        <v>187230</v>
      </c>
      <c r="J4014" s="48" t="s">
        <v>86</v>
      </c>
      <c r="K4014" s="34">
        <v>65</v>
      </c>
      <c r="L4014" s="48"/>
      <c r="M4014" s="34">
        <v>75</v>
      </c>
      <c r="N4014" s="34">
        <f t="shared" si="69"/>
        <v>190.5</v>
      </c>
      <c r="O4014" s="34">
        <v>1</v>
      </c>
      <c r="P4014" t="s">
        <v>101</v>
      </c>
    </row>
    <row r="4015" spans="1:17" x14ac:dyDescent="0.35">
      <c r="A4015" s="73">
        <f t="shared" si="68"/>
        <v>42213</v>
      </c>
      <c r="B4015" s="126">
        <v>2015</v>
      </c>
      <c r="C4015" s="126">
        <v>7</v>
      </c>
      <c r="D4015" s="126">
        <v>28</v>
      </c>
      <c r="E4015" s="48" t="s">
        <v>1439</v>
      </c>
      <c r="F4015" s="34">
        <v>1</v>
      </c>
      <c r="G4015" s="48" t="s">
        <v>108</v>
      </c>
      <c r="H4015" s="48">
        <v>866</v>
      </c>
      <c r="I4015" s="48"/>
      <c r="J4015" s="48" t="s">
        <v>87</v>
      </c>
      <c r="K4015" s="34">
        <v>69</v>
      </c>
      <c r="L4015" s="48"/>
      <c r="M4015" s="34">
        <v>76</v>
      </c>
      <c r="N4015" s="34">
        <f t="shared" si="69"/>
        <v>193.04</v>
      </c>
      <c r="O4015" s="34">
        <v>0</v>
      </c>
      <c r="P4015" s="128" t="s">
        <v>102</v>
      </c>
      <c r="Q4015" s="34" t="s">
        <v>562</v>
      </c>
    </row>
    <row r="4016" spans="1:17" x14ac:dyDescent="0.35">
      <c r="A4016" s="49">
        <f t="shared" si="68"/>
        <v>42213</v>
      </c>
      <c r="B4016" s="125">
        <v>2015</v>
      </c>
      <c r="C4016" s="125">
        <v>7</v>
      </c>
      <c r="D4016" s="125">
        <v>28</v>
      </c>
      <c r="E4016" s="48" t="s">
        <v>1167</v>
      </c>
      <c r="F4016">
        <v>1</v>
      </c>
      <c r="G4016" s="48"/>
      <c r="H4016" s="48"/>
      <c r="I4016" s="48"/>
      <c r="J4016" s="48" t="s">
        <v>86</v>
      </c>
      <c r="K4016" s="48">
        <v>59</v>
      </c>
      <c r="L4016" s="48"/>
      <c r="M4016" s="48">
        <v>68</v>
      </c>
      <c r="N4016" s="34">
        <f t="shared" si="69"/>
        <v>172.72</v>
      </c>
      <c r="O4016" s="34">
        <v>1</v>
      </c>
      <c r="P4016" s="128" t="s">
        <v>101</v>
      </c>
    </row>
    <row r="4017" spans="1:17" x14ac:dyDescent="0.35">
      <c r="A4017" s="49">
        <f t="shared" si="68"/>
        <v>42213</v>
      </c>
      <c r="B4017" s="125">
        <v>2015</v>
      </c>
      <c r="C4017" s="125">
        <v>7</v>
      </c>
      <c r="D4017" s="125">
        <v>28</v>
      </c>
      <c r="E4017" s="48" t="s">
        <v>1167</v>
      </c>
      <c r="F4017">
        <v>1</v>
      </c>
      <c r="G4017" s="48"/>
      <c r="H4017" s="48"/>
      <c r="I4017" s="48"/>
      <c r="J4017" s="48" t="s">
        <v>86</v>
      </c>
      <c r="K4017" s="48">
        <v>69</v>
      </c>
      <c r="L4017" s="48"/>
      <c r="M4017" s="48">
        <v>79</v>
      </c>
      <c r="N4017" s="34">
        <f t="shared" si="69"/>
        <v>200.66</v>
      </c>
      <c r="O4017" s="34">
        <v>1</v>
      </c>
      <c r="P4017" s="128" t="s">
        <v>101</v>
      </c>
    </row>
    <row r="4018" spans="1:17" x14ac:dyDescent="0.35">
      <c r="A4018" s="49">
        <f t="shared" si="68"/>
        <v>42213</v>
      </c>
      <c r="B4018" s="125">
        <v>2015</v>
      </c>
      <c r="C4018" s="125">
        <v>7</v>
      </c>
      <c r="D4018" s="125">
        <v>28</v>
      </c>
      <c r="E4018" s="48" t="s">
        <v>94</v>
      </c>
      <c r="F4018">
        <v>1</v>
      </c>
      <c r="G4018" s="48"/>
      <c r="H4018" s="48"/>
      <c r="I4018" s="48"/>
      <c r="J4018" s="48" t="s">
        <v>87</v>
      </c>
      <c r="K4018" s="34">
        <v>68</v>
      </c>
      <c r="L4018" s="48"/>
      <c r="M4018" s="34">
        <v>77</v>
      </c>
      <c r="N4018" s="34">
        <f t="shared" si="69"/>
        <v>195.58</v>
      </c>
      <c r="O4018" s="34">
        <v>1</v>
      </c>
      <c r="P4018" s="128" t="s">
        <v>101</v>
      </c>
    </row>
    <row r="4019" spans="1:17" x14ac:dyDescent="0.35">
      <c r="A4019" s="49">
        <f t="shared" si="68"/>
        <v>42213</v>
      </c>
      <c r="B4019" s="125">
        <v>2015</v>
      </c>
      <c r="C4019" s="125">
        <v>7</v>
      </c>
      <c r="D4019" s="125">
        <v>28</v>
      </c>
      <c r="E4019" s="48" t="s">
        <v>1147</v>
      </c>
      <c r="F4019">
        <v>1</v>
      </c>
      <c r="G4019" s="48"/>
      <c r="H4019" s="48"/>
      <c r="I4019" s="48"/>
      <c r="J4019" s="48" t="s">
        <v>86</v>
      </c>
      <c r="K4019" s="34">
        <v>71</v>
      </c>
      <c r="L4019" s="48"/>
      <c r="M4019" s="34">
        <v>79</v>
      </c>
      <c r="N4019" s="34">
        <f t="shared" si="69"/>
        <v>200.66</v>
      </c>
      <c r="O4019" s="34">
        <v>1</v>
      </c>
      <c r="P4019" s="128" t="s">
        <v>101</v>
      </c>
    </row>
    <row r="4020" spans="1:17" x14ac:dyDescent="0.35">
      <c r="A4020" s="49">
        <f t="shared" si="68"/>
        <v>42213</v>
      </c>
      <c r="B4020" s="125">
        <v>2015</v>
      </c>
      <c r="C4020" s="125">
        <v>7</v>
      </c>
      <c r="D4020" s="125">
        <v>28</v>
      </c>
      <c r="E4020" s="48" t="s">
        <v>932</v>
      </c>
      <c r="F4020">
        <v>1</v>
      </c>
      <c r="G4020" s="48"/>
      <c r="H4020" s="48"/>
      <c r="I4020" s="48"/>
      <c r="J4020" s="48" t="s">
        <v>87</v>
      </c>
      <c r="K4020" s="34">
        <v>67</v>
      </c>
      <c r="L4020" s="48"/>
      <c r="M4020" s="34">
        <v>77</v>
      </c>
      <c r="N4020" s="34">
        <f t="shared" si="69"/>
        <v>195.58</v>
      </c>
      <c r="O4020" s="34">
        <v>1</v>
      </c>
      <c r="P4020" s="128" t="s">
        <v>101</v>
      </c>
    </row>
    <row r="4021" spans="1:17" x14ac:dyDescent="0.35">
      <c r="A4021" s="49">
        <f t="shared" si="68"/>
        <v>42213</v>
      </c>
      <c r="B4021" s="125">
        <v>2015</v>
      </c>
      <c r="C4021" s="125">
        <v>7</v>
      </c>
      <c r="D4021" s="125">
        <v>28</v>
      </c>
      <c r="E4021" s="48" t="s">
        <v>117</v>
      </c>
      <c r="F4021">
        <v>1</v>
      </c>
      <c r="G4021" s="48"/>
      <c r="H4021" s="48"/>
      <c r="I4021" s="48"/>
      <c r="J4021" s="48" t="s">
        <v>86</v>
      </c>
      <c r="K4021" s="34">
        <v>65</v>
      </c>
      <c r="L4021" s="48"/>
      <c r="M4021" s="34">
        <v>72</v>
      </c>
      <c r="N4021" s="34">
        <f t="shared" si="69"/>
        <v>182.88</v>
      </c>
      <c r="O4021" s="34">
        <v>1</v>
      </c>
      <c r="P4021" s="128" t="s">
        <v>101</v>
      </c>
    </row>
    <row r="4022" spans="1:17" x14ac:dyDescent="0.35">
      <c r="A4022" s="49">
        <f t="shared" si="68"/>
        <v>42214</v>
      </c>
      <c r="B4022" s="125">
        <v>2015</v>
      </c>
      <c r="C4022" s="125">
        <v>7</v>
      </c>
      <c r="D4022" s="125">
        <v>29</v>
      </c>
      <c r="E4022" s="48" t="s">
        <v>94</v>
      </c>
      <c r="F4022">
        <v>1</v>
      </c>
      <c r="G4022" s="48"/>
      <c r="H4022" s="48">
        <v>251</v>
      </c>
      <c r="I4022" s="142">
        <v>186511</v>
      </c>
      <c r="J4022" s="48" t="s">
        <v>87</v>
      </c>
      <c r="K4022" s="48">
        <v>66</v>
      </c>
      <c r="L4022" s="48"/>
      <c r="M4022" s="48">
        <v>75</v>
      </c>
      <c r="N4022" s="34">
        <f t="shared" si="69"/>
        <v>190.5</v>
      </c>
      <c r="O4022" s="34">
        <v>0</v>
      </c>
      <c r="P4022" s="128" t="s">
        <v>102</v>
      </c>
      <c r="Q4022" t="s">
        <v>1436</v>
      </c>
    </row>
    <row r="4023" spans="1:17" x14ac:dyDescent="0.35">
      <c r="A4023" s="49">
        <f t="shared" si="68"/>
        <v>42214</v>
      </c>
      <c r="B4023" s="125">
        <v>2015</v>
      </c>
      <c r="C4023" s="125">
        <v>7</v>
      </c>
      <c r="D4023" s="125">
        <v>29</v>
      </c>
      <c r="E4023" s="48" t="s">
        <v>1335</v>
      </c>
      <c r="F4023">
        <v>1</v>
      </c>
      <c r="G4023" s="48"/>
      <c r="H4023" s="48">
        <v>948</v>
      </c>
      <c r="I4023" s="48">
        <v>186563</v>
      </c>
      <c r="J4023" s="48" t="s">
        <v>86</v>
      </c>
      <c r="K4023" s="48">
        <v>55</v>
      </c>
      <c r="L4023" s="48"/>
      <c r="M4023" s="48">
        <v>62</v>
      </c>
      <c r="N4023" s="34">
        <f t="shared" si="69"/>
        <v>157.47999999999999</v>
      </c>
      <c r="O4023" s="34">
        <v>0</v>
      </c>
      <c r="P4023" s="127" t="s">
        <v>102</v>
      </c>
    </row>
    <row r="4024" spans="1:17" x14ac:dyDescent="0.35">
      <c r="A4024" s="49">
        <f t="shared" si="68"/>
        <v>42214</v>
      </c>
      <c r="B4024" s="125">
        <v>2015</v>
      </c>
      <c r="C4024" s="125">
        <v>7</v>
      </c>
      <c r="D4024" s="125">
        <v>29</v>
      </c>
      <c r="E4024" s="48" t="s">
        <v>1439</v>
      </c>
      <c r="F4024">
        <v>1</v>
      </c>
      <c r="G4024" s="48"/>
      <c r="H4024" s="48">
        <v>947</v>
      </c>
      <c r="I4024" s="48">
        <v>186564</v>
      </c>
      <c r="J4024" s="48" t="s">
        <v>87</v>
      </c>
      <c r="K4024" s="48">
        <v>72</v>
      </c>
      <c r="L4024" s="48"/>
      <c r="M4024" s="48">
        <v>81</v>
      </c>
      <c r="N4024" s="34">
        <f t="shared" si="69"/>
        <v>205.74</v>
      </c>
      <c r="O4024" s="34">
        <v>0</v>
      </c>
      <c r="P4024" s="127" t="s">
        <v>102</v>
      </c>
      <c r="Q4024" t="s">
        <v>562</v>
      </c>
    </row>
    <row r="4025" spans="1:17" x14ac:dyDescent="0.35">
      <c r="A4025" s="49">
        <f t="shared" si="68"/>
        <v>42214</v>
      </c>
      <c r="B4025" s="125">
        <v>2015</v>
      </c>
      <c r="C4025" s="125">
        <v>7</v>
      </c>
      <c r="D4025" s="125">
        <v>29</v>
      </c>
      <c r="E4025" s="48" t="s">
        <v>1439</v>
      </c>
      <c r="F4025" s="34">
        <v>1</v>
      </c>
      <c r="G4025" s="48" t="s">
        <v>108</v>
      </c>
      <c r="H4025" s="48">
        <v>408</v>
      </c>
      <c r="I4025" s="48">
        <v>186565</v>
      </c>
      <c r="J4025" s="48" t="s">
        <v>87</v>
      </c>
      <c r="K4025" s="48">
        <v>67</v>
      </c>
      <c r="L4025" s="48"/>
      <c r="M4025" s="48">
        <v>75</v>
      </c>
      <c r="N4025" s="34">
        <f t="shared" si="69"/>
        <v>190.5</v>
      </c>
      <c r="O4025" s="34">
        <v>0</v>
      </c>
      <c r="P4025" s="128" t="s">
        <v>102</v>
      </c>
      <c r="Q4025" t="s">
        <v>562</v>
      </c>
    </row>
    <row r="4026" spans="1:17" x14ac:dyDescent="0.35">
      <c r="A4026" s="49">
        <f t="shared" si="68"/>
        <v>42214</v>
      </c>
      <c r="B4026" s="125">
        <v>2015</v>
      </c>
      <c r="C4026" s="125">
        <v>7</v>
      </c>
      <c r="D4026" s="125">
        <v>29</v>
      </c>
      <c r="E4026" s="48" t="s">
        <v>94</v>
      </c>
      <c r="F4026" s="34">
        <v>1</v>
      </c>
      <c r="G4026" s="48"/>
      <c r="H4026" s="48">
        <v>944</v>
      </c>
      <c r="I4026" s="48">
        <v>186566</v>
      </c>
      <c r="J4026" s="48" t="s">
        <v>87</v>
      </c>
      <c r="K4026" s="48">
        <v>66</v>
      </c>
      <c r="L4026" s="48"/>
      <c r="M4026" s="48">
        <v>74</v>
      </c>
      <c r="N4026" s="34">
        <f t="shared" si="69"/>
        <v>187.96</v>
      </c>
      <c r="O4026" s="34">
        <v>0</v>
      </c>
      <c r="P4026" s="128" t="s">
        <v>102</v>
      </c>
      <c r="Q4026" t="s">
        <v>562</v>
      </c>
    </row>
    <row r="4027" spans="1:17" x14ac:dyDescent="0.35">
      <c r="A4027" s="49">
        <f t="shared" si="68"/>
        <v>42214</v>
      </c>
      <c r="B4027" s="125">
        <v>2015</v>
      </c>
      <c r="C4027" s="125">
        <v>7</v>
      </c>
      <c r="D4027" s="125">
        <v>29</v>
      </c>
      <c r="E4027" s="48" t="s">
        <v>932</v>
      </c>
      <c r="F4027">
        <v>1</v>
      </c>
      <c r="G4027" s="48"/>
      <c r="H4027" s="48">
        <v>940</v>
      </c>
      <c r="I4027" s="143">
        <v>186568</v>
      </c>
      <c r="J4027" s="48" t="s">
        <v>87</v>
      </c>
      <c r="K4027" s="48">
        <v>76</v>
      </c>
      <c r="L4027" s="48"/>
      <c r="M4027" s="48">
        <v>85</v>
      </c>
      <c r="N4027" s="34">
        <f t="shared" si="69"/>
        <v>215.9</v>
      </c>
      <c r="O4027" s="34">
        <v>0</v>
      </c>
      <c r="P4027" s="127" t="s">
        <v>102</v>
      </c>
      <c r="Q4027" t="s">
        <v>562</v>
      </c>
    </row>
    <row r="4028" spans="1:17" x14ac:dyDescent="0.35">
      <c r="A4028" s="73">
        <f t="shared" si="68"/>
        <v>42214</v>
      </c>
      <c r="B4028" s="126">
        <v>2015</v>
      </c>
      <c r="C4028" s="126">
        <v>7</v>
      </c>
      <c r="D4028" s="126">
        <v>29</v>
      </c>
      <c r="E4028" s="48" t="s">
        <v>117</v>
      </c>
      <c r="F4028" s="34">
        <v>1</v>
      </c>
      <c r="G4028" s="48" t="s">
        <v>1208</v>
      </c>
      <c r="H4028" s="48">
        <v>2215</v>
      </c>
      <c r="I4028" s="48"/>
      <c r="J4028" s="48" t="s">
        <v>87</v>
      </c>
      <c r="K4028" s="48">
        <v>72</v>
      </c>
      <c r="L4028" s="48"/>
      <c r="M4028" s="48">
        <v>82</v>
      </c>
      <c r="N4028" s="34">
        <f t="shared" si="69"/>
        <v>208.28</v>
      </c>
      <c r="O4028" s="34">
        <v>1</v>
      </c>
      <c r="P4028" s="128" t="s">
        <v>101</v>
      </c>
      <c r="Q4028" s="34"/>
    </row>
    <row r="4029" spans="1:17" x14ac:dyDescent="0.35">
      <c r="A4029" s="49">
        <f t="shared" si="68"/>
        <v>42214</v>
      </c>
      <c r="B4029" s="125">
        <v>2015</v>
      </c>
      <c r="C4029" s="125">
        <v>7</v>
      </c>
      <c r="D4029" s="125">
        <v>29</v>
      </c>
      <c r="E4029" s="48" t="s">
        <v>1167</v>
      </c>
      <c r="F4029">
        <v>1</v>
      </c>
      <c r="G4029" s="48"/>
      <c r="H4029" s="48"/>
      <c r="I4029"/>
      <c r="J4029" s="48" t="s">
        <v>86</v>
      </c>
      <c r="K4029" s="48">
        <v>64</v>
      </c>
      <c r="L4029" s="48"/>
      <c r="M4029" s="48">
        <v>72</v>
      </c>
      <c r="N4029" s="34">
        <f t="shared" si="69"/>
        <v>182.88</v>
      </c>
      <c r="O4029" s="34">
        <v>1</v>
      </c>
      <c r="P4029" s="128" t="s">
        <v>101</v>
      </c>
    </row>
    <row r="4030" spans="1:17" x14ac:dyDescent="0.35">
      <c r="A4030" s="49">
        <f t="shared" si="68"/>
        <v>42214</v>
      </c>
      <c r="B4030" s="125">
        <v>2015</v>
      </c>
      <c r="C4030" s="125">
        <v>7</v>
      </c>
      <c r="D4030" s="125">
        <v>29</v>
      </c>
      <c r="E4030" s="48" t="s">
        <v>1167</v>
      </c>
      <c r="F4030">
        <v>1</v>
      </c>
      <c r="G4030" s="48"/>
      <c r="H4030" s="48"/>
      <c r="I4030" s="48"/>
      <c r="J4030" s="48" t="s">
        <v>86</v>
      </c>
      <c r="K4030" s="48">
        <v>69</v>
      </c>
      <c r="L4030" s="48"/>
      <c r="M4030" s="48">
        <v>77</v>
      </c>
      <c r="N4030" s="34">
        <f t="shared" si="69"/>
        <v>195.58</v>
      </c>
      <c r="O4030" s="34">
        <v>1</v>
      </c>
      <c r="P4030" s="128" t="s">
        <v>101</v>
      </c>
    </row>
    <row r="4031" spans="1:17" x14ac:dyDescent="0.35">
      <c r="A4031" s="49">
        <f t="shared" si="68"/>
        <v>42214</v>
      </c>
      <c r="B4031" s="125">
        <v>2015</v>
      </c>
      <c r="C4031" s="125">
        <v>7</v>
      </c>
      <c r="D4031" s="125">
        <v>29</v>
      </c>
      <c r="E4031" s="48" t="s">
        <v>94</v>
      </c>
      <c r="F4031">
        <v>1</v>
      </c>
      <c r="G4031" s="48"/>
      <c r="H4031" s="48"/>
      <c r="I4031" s="48"/>
      <c r="J4031" s="48" t="s">
        <v>87</v>
      </c>
      <c r="K4031" s="48">
        <v>78</v>
      </c>
      <c r="L4031" s="48"/>
      <c r="M4031" s="48">
        <v>88</v>
      </c>
      <c r="N4031" s="34">
        <f t="shared" si="69"/>
        <v>223.52</v>
      </c>
      <c r="O4031" s="34">
        <v>1</v>
      </c>
      <c r="P4031" s="128" t="s">
        <v>101</v>
      </c>
    </row>
    <row r="4032" spans="1:17" x14ac:dyDescent="0.35">
      <c r="A4032" s="49">
        <f t="shared" si="68"/>
        <v>42214</v>
      </c>
      <c r="B4032" s="125">
        <v>2015</v>
      </c>
      <c r="C4032" s="125">
        <v>7</v>
      </c>
      <c r="D4032" s="125">
        <v>29</v>
      </c>
      <c r="E4032" s="48" t="s">
        <v>932</v>
      </c>
      <c r="F4032">
        <v>1</v>
      </c>
      <c r="G4032" s="48"/>
      <c r="H4032" s="48"/>
      <c r="I4032" s="48"/>
      <c r="J4032" s="48" t="s">
        <v>86</v>
      </c>
      <c r="K4032" s="48">
        <v>56</v>
      </c>
      <c r="L4032" s="48"/>
      <c r="M4032" s="48">
        <v>64</v>
      </c>
      <c r="N4032" s="34">
        <f t="shared" si="69"/>
        <v>162.56</v>
      </c>
      <c r="O4032" s="34">
        <v>1</v>
      </c>
      <c r="P4032" s="128" t="s">
        <v>101</v>
      </c>
    </row>
    <row r="4033" spans="1:17" x14ac:dyDescent="0.35">
      <c r="A4033" s="49">
        <f t="shared" si="68"/>
        <v>42215</v>
      </c>
      <c r="B4033" s="125">
        <v>2015</v>
      </c>
      <c r="C4033" s="125">
        <v>7</v>
      </c>
      <c r="D4033" s="125">
        <v>30</v>
      </c>
      <c r="E4033" s="48" t="s">
        <v>1335</v>
      </c>
      <c r="F4033">
        <v>1</v>
      </c>
      <c r="G4033" s="48"/>
      <c r="H4033" s="48">
        <v>937</v>
      </c>
      <c r="I4033" s="45">
        <v>186569</v>
      </c>
      <c r="J4033" s="48" t="s">
        <v>86</v>
      </c>
      <c r="K4033" s="48">
        <v>60</v>
      </c>
      <c r="L4033" s="48"/>
      <c r="M4033" s="48">
        <v>67</v>
      </c>
      <c r="N4033" s="34">
        <f t="shared" si="69"/>
        <v>170.18</v>
      </c>
      <c r="O4033" s="34">
        <v>0</v>
      </c>
      <c r="P4033" s="127" t="s">
        <v>102</v>
      </c>
      <c r="Q4033" t="s">
        <v>1352</v>
      </c>
    </row>
    <row r="4034" spans="1:17" x14ac:dyDescent="0.35">
      <c r="A4034" s="49">
        <f t="shared" si="68"/>
        <v>42215</v>
      </c>
      <c r="B4034" s="125">
        <v>2015</v>
      </c>
      <c r="C4034" s="125">
        <v>7</v>
      </c>
      <c r="D4034" s="125">
        <v>30</v>
      </c>
      <c r="E4034" s="48" t="s">
        <v>117</v>
      </c>
      <c r="F4034">
        <v>1</v>
      </c>
      <c r="G4034" s="48"/>
      <c r="H4034" s="48">
        <v>933</v>
      </c>
      <c r="I4034" s="45">
        <v>186570</v>
      </c>
      <c r="J4034" s="48" t="s">
        <v>87</v>
      </c>
      <c r="K4034" s="48">
        <v>64</v>
      </c>
      <c r="L4034" s="48"/>
      <c r="M4034" s="48">
        <v>76</v>
      </c>
      <c r="N4034" s="34">
        <f t="shared" si="69"/>
        <v>193.04</v>
      </c>
      <c r="O4034" s="34">
        <v>0</v>
      </c>
      <c r="P4034" s="127" t="s">
        <v>102</v>
      </c>
      <c r="Q4034" t="s">
        <v>562</v>
      </c>
    </row>
    <row r="4035" spans="1:17" x14ac:dyDescent="0.35">
      <c r="A4035" s="49">
        <f t="shared" si="68"/>
        <v>42215</v>
      </c>
      <c r="B4035" s="125">
        <v>2015</v>
      </c>
      <c r="C4035" s="125">
        <v>7</v>
      </c>
      <c r="D4035" s="125">
        <v>30</v>
      </c>
      <c r="E4035" s="48" t="s">
        <v>1335</v>
      </c>
      <c r="F4035">
        <v>1</v>
      </c>
      <c r="G4035" s="48"/>
      <c r="H4035" s="48"/>
      <c r="I4035" s="48"/>
      <c r="J4035" s="48" t="s">
        <v>87</v>
      </c>
      <c r="K4035" s="48">
        <v>77</v>
      </c>
      <c r="L4035" s="48"/>
      <c r="M4035" s="48">
        <v>87</v>
      </c>
      <c r="N4035" s="34">
        <f t="shared" si="69"/>
        <v>220.98</v>
      </c>
      <c r="O4035" s="34">
        <v>1</v>
      </c>
      <c r="P4035" s="128" t="s">
        <v>101</v>
      </c>
    </row>
    <row r="4036" spans="1:17" x14ac:dyDescent="0.35">
      <c r="A4036" s="49">
        <f t="shared" ref="A4036:A4099" si="70">DATE(B4036,C4036,D4036)</f>
        <v>42215</v>
      </c>
      <c r="B4036" s="125">
        <v>2015</v>
      </c>
      <c r="C4036" s="125">
        <v>7</v>
      </c>
      <c r="D4036" s="125">
        <v>30</v>
      </c>
      <c r="E4036" s="48" t="s">
        <v>1167</v>
      </c>
      <c r="F4036">
        <v>1</v>
      </c>
      <c r="G4036" s="48"/>
      <c r="H4036" s="48"/>
      <c r="I4036" s="48"/>
      <c r="J4036" s="48" t="s">
        <v>86</v>
      </c>
      <c r="K4036" s="48">
        <v>69</v>
      </c>
      <c r="L4036" s="48"/>
      <c r="M4036" s="48">
        <v>76</v>
      </c>
      <c r="N4036" s="34">
        <f t="shared" ref="N4036:N4099" si="71">M4036*2.54</f>
        <v>193.04</v>
      </c>
      <c r="O4036" s="34">
        <v>1</v>
      </c>
      <c r="P4036" s="128" t="s">
        <v>101</v>
      </c>
    </row>
    <row r="4037" spans="1:17" x14ac:dyDescent="0.35">
      <c r="A4037" s="49">
        <f t="shared" si="70"/>
        <v>42215</v>
      </c>
      <c r="B4037" s="125">
        <v>2015</v>
      </c>
      <c r="C4037" s="125">
        <v>7</v>
      </c>
      <c r="D4037" s="125">
        <v>30</v>
      </c>
      <c r="E4037" s="48" t="s">
        <v>1439</v>
      </c>
      <c r="F4037">
        <v>1</v>
      </c>
      <c r="G4037" s="48"/>
      <c r="H4037" s="48"/>
      <c r="I4037" s="48"/>
      <c r="J4037" s="48" t="s">
        <v>86</v>
      </c>
      <c r="K4037" s="48">
        <v>62</v>
      </c>
      <c r="L4037" s="48"/>
      <c r="M4037" s="48">
        <v>69</v>
      </c>
      <c r="N4037" s="34">
        <f t="shared" si="71"/>
        <v>175.26</v>
      </c>
      <c r="O4037" s="34">
        <v>1</v>
      </c>
      <c r="P4037" s="128" t="s">
        <v>101</v>
      </c>
    </row>
    <row r="4038" spans="1:17" x14ac:dyDescent="0.35">
      <c r="A4038" s="49">
        <f t="shared" si="70"/>
        <v>42215</v>
      </c>
      <c r="B4038" s="125">
        <v>2015</v>
      </c>
      <c r="C4038" s="125">
        <v>7</v>
      </c>
      <c r="D4038" s="125">
        <v>30</v>
      </c>
      <c r="E4038" s="48" t="s">
        <v>94</v>
      </c>
      <c r="F4038">
        <v>1</v>
      </c>
      <c r="G4038" s="48"/>
      <c r="H4038" s="48"/>
      <c r="I4038" s="48"/>
      <c r="J4038" s="48" t="s">
        <v>86</v>
      </c>
      <c r="K4038" s="48">
        <v>60</v>
      </c>
      <c r="L4038" s="48"/>
      <c r="M4038" s="48">
        <v>68</v>
      </c>
      <c r="N4038" s="34">
        <f t="shared" si="71"/>
        <v>172.72</v>
      </c>
      <c r="O4038" s="34">
        <v>1</v>
      </c>
      <c r="P4038" s="128" t="s">
        <v>101</v>
      </c>
    </row>
    <row r="4039" spans="1:17" x14ac:dyDescent="0.35">
      <c r="A4039" s="49">
        <f t="shared" si="70"/>
        <v>42215</v>
      </c>
      <c r="B4039" s="125">
        <v>2015</v>
      </c>
      <c r="C4039" s="125">
        <v>7</v>
      </c>
      <c r="D4039" s="125">
        <v>30</v>
      </c>
      <c r="E4039" s="48" t="s">
        <v>117</v>
      </c>
      <c r="F4039">
        <v>1</v>
      </c>
      <c r="G4039" s="48"/>
      <c r="H4039" s="48"/>
      <c r="I4039" s="48"/>
      <c r="J4039" s="48" t="s">
        <v>87</v>
      </c>
      <c r="K4039" s="48">
        <v>70</v>
      </c>
      <c r="L4039" s="48"/>
      <c r="M4039" s="48">
        <v>79</v>
      </c>
      <c r="N4039" s="34">
        <f t="shared" si="71"/>
        <v>200.66</v>
      </c>
      <c r="O4039" s="34">
        <v>1</v>
      </c>
      <c r="P4039" s="128" t="s">
        <v>101</v>
      </c>
    </row>
    <row r="4040" spans="1:17" x14ac:dyDescent="0.35">
      <c r="A4040" s="49">
        <f t="shared" si="70"/>
        <v>42215</v>
      </c>
      <c r="B4040" s="125">
        <v>2015</v>
      </c>
      <c r="C4040" s="125">
        <v>7</v>
      </c>
      <c r="D4040" s="125">
        <v>30</v>
      </c>
      <c r="E4040" s="48" t="s">
        <v>117</v>
      </c>
      <c r="F4040">
        <v>1</v>
      </c>
      <c r="G4040" s="48"/>
      <c r="H4040" s="48"/>
      <c r="I4040" s="48"/>
      <c r="J4040" s="48" t="s">
        <v>87</v>
      </c>
      <c r="K4040" s="48">
        <v>71</v>
      </c>
      <c r="L4040" s="48"/>
      <c r="M4040" s="48">
        <v>80</v>
      </c>
      <c r="N4040" s="34">
        <f t="shared" si="71"/>
        <v>203.2</v>
      </c>
      <c r="O4040" s="34">
        <v>1</v>
      </c>
      <c r="P4040" s="128" t="s">
        <v>101</v>
      </c>
    </row>
    <row r="4041" spans="1:17" x14ac:dyDescent="0.35">
      <c r="A4041" s="49">
        <f t="shared" si="70"/>
        <v>42215</v>
      </c>
      <c r="B4041" s="125">
        <v>2015</v>
      </c>
      <c r="C4041" s="125">
        <v>7</v>
      </c>
      <c r="D4041" s="125">
        <v>30</v>
      </c>
      <c r="E4041" s="48" t="s">
        <v>117</v>
      </c>
      <c r="F4041">
        <v>1</v>
      </c>
      <c r="G4041" s="48"/>
      <c r="H4041" s="48"/>
      <c r="I4041" s="48"/>
      <c r="J4041" s="48" t="s">
        <v>86</v>
      </c>
      <c r="K4041" s="48">
        <v>62</v>
      </c>
      <c r="L4041" s="48"/>
      <c r="M4041" s="48">
        <v>71</v>
      </c>
      <c r="N4041" s="34">
        <f t="shared" si="71"/>
        <v>180.34</v>
      </c>
      <c r="O4041" s="34">
        <v>1</v>
      </c>
      <c r="P4041" s="128" t="s">
        <v>101</v>
      </c>
    </row>
    <row r="4042" spans="1:17" x14ac:dyDescent="0.35">
      <c r="A4042" s="49">
        <f t="shared" si="70"/>
        <v>42215</v>
      </c>
      <c r="B4042" s="125">
        <v>2015</v>
      </c>
      <c r="C4042" s="125">
        <v>7</v>
      </c>
      <c r="D4042" s="125">
        <v>30</v>
      </c>
      <c r="E4042" s="48" t="s">
        <v>117</v>
      </c>
      <c r="F4042">
        <v>1</v>
      </c>
      <c r="G4042" s="48"/>
      <c r="H4042" s="48"/>
      <c r="I4042" s="48"/>
      <c r="J4042" s="48" t="s">
        <v>86</v>
      </c>
      <c r="K4042" s="48">
        <v>66</v>
      </c>
      <c r="L4042" s="48"/>
      <c r="M4042" s="48">
        <v>74</v>
      </c>
      <c r="N4042" s="34">
        <f t="shared" si="71"/>
        <v>187.96</v>
      </c>
      <c r="O4042" s="34">
        <v>1</v>
      </c>
      <c r="P4042" s="128" t="s">
        <v>101</v>
      </c>
    </row>
    <row r="4043" spans="1:17" x14ac:dyDescent="0.35">
      <c r="A4043" s="49">
        <f t="shared" si="70"/>
        <v>42215</v>
      </c>
      <c r="B4043" s="125">
        <v>2015</v>
      </c>
      <c r="C4043" s="125">
        <v>7</v>
      </c>
      <c r="D4043" s="125">
        <v>30</v>
      </c>
      <c r="E4043" s="48" t="s">
        <v>117</v>
      </c>
      <c r="F4043">
        <v>1</v>
      </c>
      <c r="G4043" s="48"/>
      <c r="H4043" s="48"/>
      <c r="I4043" s="48"/>
      <c r="J4043" s="48" t="s">
        <v>86</v>
      </c>
      <c r="K4043" s="48">
        <v>68</v>
      </c>
      <c r="L4043" s="48"/>
      <c r="M4043" s="48">
        <v>78</v>
      </c>
      <c r="N4043" s="34">
        <f t="shared" si="71"/>
        <v>198.12</v>
      </c>
      <c r="O4043" s="34">
        <v>1</v>
      </c>
      <c r="P4043" s="128" t="s">
        <v>101</v>
      </c>
    </row>
    <row r="4044" spans="1:17" x14ac:dyDescent="0.35">
      <c r="A4044" s="49">
        <f t="shared" si="70"/>
        <v>42215</v>
      </c>
      <c r="B4044" s="125">
        <v>2015</v>
      </c>
      <c r="C4044" s="125">
        <v>7</v>
      </c>
      <c r="D4044" s="125">
        <v>30</v>
      </c>
      <c r="E4044" s="48" t="s">
        <v>1263</v>
      </c>
      <c r="F4044">
        <v>1</v>
      </c>
      <c r="G4044" s="48"/>
      <c r="H4044" s="48"/>
      <c r="I4044" s="48"/>
      <c r="J4044" s="48" t="s">
        <v>86</v>
      </c>
      <c r="K4044" s="48">
        <v>65</v>
      </c>
      <c r="L4044" s="48"/>
      <c r="M4044" s="48">
        <v>73</v>
      </c>
      <c r="N4044" s="34">
        <f t="shared" si="71"/>
        <v>185.42000000000002</v>
      </c>
      <c r="O4044" s="34">
        <v>1</v>
      </c>
      <c r="P4044" s="128" t="s">
        <v>101</v>
      </c>
    </row>
    <row r="4045" spans="1:17" x14ac:dyDescent="0.35">
      <c r="A4045" s="49">
        <f t="shared" si="70"/>
        <v>42215</v>
      </c>
      <c r="B4045" s="125">
        <v>2015</v>
      </c>
      <c r="C4045" s="125">
        <v>7</v>
      </c>
      <c r="D4045" s="125">
        <v>30</v>
      </c>
      <c r="E4045" s="48" t="s">
        <v>1263</v>
      </c>
      <c r="F4045">
        <v>1</v>
      </c>
      <c r="G4045" s="48"/>
      <c r="H4045" s="48"/>
      <c r="I4045" s="48"/>
      <c r="J4045" s="48" t="s">
        <v>87</v>
      </c>
      <c r="K4045" s="48">
        <v>76</v>
      </c>
      <c r="L4045" s="48"/>
      <c r="M4045" s="48">
        <v>84</v>
      </c>
      <c r="N4045" s="34">
        <f t="shared" si="71"/>
        <v>213.36</v>
      </c>
      <c r="O4045" s="34">
        <v>1</v>
      </c>
      <c r="P4045" s="128" t="s">
        <v>101</v>
      </c>
    </row>
    <row r="4046" spans="1:17" x14ac:dyDescent="0.35">
      <c r="A4046" s="49">
        <f t="shared" si="70"/>
        <v>42215</v>
      </c>
      <c r="B4046" s="125">
        <v>2015</v>
      </c>
      <c r="C4046" s="125">
        <v>7</v>
      </c>
      <c r="D4046" s="125">
        <v>30</v>
      </c>
      <c r="E4046" s="48" t="s">
        <v>1263</v>
      </c>
      <c r="F4046">
        <v>1</v>
      </c>
      <c r="G4046" s="48"/>
      <c r="H4046" s="48"/>
      <c r="I4046" s="48"/>
      <c r="J4046" s="48" t="s">
        <v>87</v>
      </c>
      <c r="K4046" s="48">
        <v>67</v>
      </c>
      <c r="L4046" s="48"/>
      <c r="M4046" s="48">
        <v>73</v>
      </c>
      <c r="N4046" s="34">
        <f t="shared" si="71"/>
        <v>185.42000000000002</v>
      </c>
      <c r="O4046" s="34">
        <v>1</v>
      </c>
      <c r="P4046" s="128" t="s">
        <v>101</v>
      </c>
    </row>
    <row r="4047" spans="1:17" x14ac:dyDescent="0.35">
      <c r="A4047" s="49">
        <f t="shared" si="70"/>
        <v>42216</v>
      </c>
      <c r="B4047" s="125">
        <v>2015</v>
      </c>
      <c r="C4047" s="125">
        <v>7</v>
      </c>
      <c r="D4047" s="125">
        <v>31</v>
      </c>
      <c r="E4047" s="48" t="s">
        <v>932</v>
      </c>
      <c r="F4047">
        <v>1</v>
      </c>
      <c r="G4047" s="48"/>
      <c r="H4047" s="48">
        <v>768</v>
      </c>
      <c r="I4047" s="48">
        <v>186524</v>
      </c>
      <c r="J4047" s="48" t="s">
        <v>87</v>
      </c>
      <c r="K4047" s="48">
        <v>73</v>
      </c>
      <c r="L4047" s="48"/>
      <c r="M4047" s="48">
        <v>82</v>
      </c>
      <c r="N4047" s="34">
        <f t="shared" si="71"/>
        <v>208.28</v>
      </c>
      <c r="O4047" s="34">
        <v>0</v>
      </c>
      <c r="P4047" s="128" t="s">
        <v>102</v>
      </c>
      <c r="Q4047" t="s">
        <v>1413</v>
      </c>
    </row>
    <row r="4048" spans="1:17" x14ac:dyDescent="0.35">
      <c r="A4048" s="49">
        <f t="shared" si="70"/>
        <v>42216</v>
      </c>
      <c r="B4048" s="125">
        <v>2015</v>
      </c>
      <c r="C4048" s="125">
        <v>7</v>
      </c>
      <c r="D4048" s="125">
        <v>31</v>
      </c>
      <c r="E4048" s="48" t="s">
        <v>123</v>
      </c>
      <c r="F4048">
        <v>1</v>
      </c>
      <c r="G4048" s="48"/>
      <c r="H4048" s="48">
        <v>781</v>
      </c>
      <c r="I4048" s="45">
        <v>186541</v>
      </c>
      <c r="J4048" s="48" t="s">
        <v>87</v>
      </c>
      <c r="K4048" s="127">
        <v>72</v>
      </c>
      <c r="L4048" s="48"/>
      <c r="M4048" s="127">
        <v>80</v>
      </c>
      <c r="N4048" s="34">
        <f t="shared" si="71"/>
        <v>203.2</v>
      </c>
      <c r="O4048" s="34">
        <v>0</v>
      </c>
      <c r="P4048" s="128" t="s">
        <v>102</v>
      </c>
      <c r="Q4048" t="s">
        <v>562</v>
      </c>
    </row>
    <row r="4049" spans="1:17" x14ac:dyDescent="0.35">
      <c r="A4049" s="49">
        <f t="shared" si="70"/>
        <v>42216</v>
      </c>
      <c r="B4049" s="125">
        <v>2015</v>
      </c>
      <c r="C4049" s="125">
        <v>7</v>
      </c>
      <c r="D4049" s="125">
        <v>31</v>
      </c>
      <c r="E4049" s="48" t="s">
        <v>94</v>
      </c>
      <c r="F4049">
        <v>1</v>
      </c>
      <c r="G4049" s="48"/>
      <c r="H4049" s="48">
        <v>720</v>
      </c>
      <c r="I4049" s="45">
        <v>186553</v>
      </c>
      <c r="J4049" s="48" t="s">
        <v>87</v>
      </c>
      <c r="K4049" s="34">
        <v>74</v>
      </c>
      <c r="L4049" s="48"/>
      <c r="M4049" s="34">
        <v>81</v>
      </c>
      <c r="N4049" s="34">
        <f t="shared" si="71"/>
        <v>205.74</v>
      </c>
      <c r="O4049" s="34">
        <v>0</v>
      </c>
      <c r="P4049" s="128" t="s">
        <v>102</v>
      </c>
      <c r="Q4049" t="s">
        <v>562</v>
      </c>
    </row>
    <row r="4050" spans="1:17" x14ac:dyDescent="0.35">
      <c r="A4050" s="49">
        <f t="shared" si="70"/>
        <v>42216</v>
      </c>
      <c r="B4050" s="126">
        <v>2015</v>
      </c>
      <c r="C4050" s="126">
        <v>7</v>
      </c>
      <c r="D4050" s="126">
        <v>31</v>
      </c>
      <c r="E4050" s="48" t="s">
        <v>1147</v>
      </c>
      <c r="F4050">
        <v>1</v>
      </c>
      <c r="G4050" s="48"/>
      <c r="H4050" s="48">
        <v>940</v>
      </c>
      <c r="I4050" s="48">
        <v>186568</v>
      </c>
      <c r="J4050" s="48" t="s">
        <v>87</v>
      </c>
      <c r="K4050" s="48">
        <v>76</v>
      </c>
      <c r="L4050" s="48"/>
      <c r="M4050" s="48">
        <v>85</v>
      </c>
      <c r="N4050" s="34">
        <f t="shared" si="71"/>
        <v>215.9</v>
      </c>
      <c r="O4050" s="34">
        <v>0</v>
      </c>
      <c r="P4050" s="128" t="s">
        <v>102</v>
      </c>
      <c r="Q4050" s="34" t="s">
        <v>562</v>
      </c>
    </row>
    <row r="4051" spans="1:17" x14ac:dyDescent="0.35">
      <c r="A4051" s="49">
        <f t="shared" si="70"/>
        <v>42216</v>
      </c>
      <c r="B4051" s="125">
        <v>2015</v>
      </c>
      <c r="C4051" s="125">
        <v>7</v>
      </c>
      <c r="D4051" s="125">
        <v>31</v>
      </c>
      <c r="E4051" s="48" t="s">
        <v>123</v>
      </c>
      <c r="F4051">
        <v>1</v>
      </c>
      <c r="G4051" s="48"/>
      <c r="H4051" s="48">
        <v>931</v>
      </c>
      <c r="I4051" s="48">
        <v>186571</v>
      </c>
      <c r="J4051" s="48" t="s">
        <v>87</v>
      </c>
      <c r="K4051" s="48">
        <v>75</v>
      </c>
      <c r="L4051" s="48"/>
      <c r="M4051" s="48">
        <v>86</v>
      </c>
      <c r="N4051" s="34">
        <f t="shared" si="71"/>
        <v>218.44</v>
      </c>
      <c r="O4051" s="34">
        <v>0</v>
      </c>
      <c r="P4051" s="127" t="s">
        <v>102</v>
      </c>
      <c r="Q4051" t="s">
        <v>562</v>
      </c>
    </row>
    <row r="4052" spans="1:17" x14ac:dyDescent="0.35">
      <c r="A4052" s="73">
        <f t="shared" si="70"/>
        <v>42216</v>
      </c>
      <c r="B4052" s="126">
        <v>2015</v>
      </c>
      <c r="C4052" s="126">
        <v>7</v>
      </c>
      <c r="D4052" s="126">
        <v>31</v>
      </c>
      <c r="E4052" s="48" t="s">
        <v>1167</v>
      </c>
      <c r="F4052" s="34">
        <v>1</v>
      </c>
      <c r="G4052" s="48" t="s">
        <v>1064</v>
      </c>
      <c r="H4052" s="48">
        <v>652</v>
      </c>
      <c r="I4052" s="48"/>
      <c r="J4052" s="48" t="s">
        <v>87</v>
      </c>
      <c r="K4052" s="48">
        <v>68</v>
      </c>
      <c r="L4052" s="48"/>
      <c r="M4052" s="48">
        <v>75</v>
      </c>
      <c r="N4052" s="34">
        <f t="shared" si="71"/>
        <v>190.5</v>
      </c>
      <c r="O4052" s="34">
        <v>1</v>
      </c>
      <c r="P4052" s="34" t="s">
        <v>101</v>
      </c>
      <c r="Q4052" s="34"/>
    </row>
    <row r="4053" spans="1:17" x14ac:dyDescent="0.35">
      <c r="A4053" s="49">
        <f t="shared" si="70"/>
        <v>42216</v>
      </c>
      <c r="B4053" s="125">
        <v>2015</v>
      </c>
      <c r="C4053" s="125">
        <v>7</v>
      </c>
      <c r="D4053" s="125">
        <v>31</v>
      </c>
      <c r="E4053" s="48" t="s">
        <v>1335</v>
      </c>
      <c r="F4053">
        <v>1</v>
      </c>
      <c r="G4053" s="48"/>
      <c r="H4053" s="48"/>
      <c r="I4053" s="48"/>
      <c r="J4053" s="48" t="s">
        <v>86</v>
      </c>
      <c r="K4053" s="48">
        <v>62</v>
      </c>
      <c r="L4053" s="48"/>
      <c r="M4053" s="48">
        <v>70</v>
      </c>
      <c r="N4053" s="34">
        <f t="shared" si="71"/>
        <v>177.8</v>
      </c>
      <c r="O4053" s="34">
        <v>1</v>
      </c>
      <c r="P4053" s="128" t="s">
        <v>101</v>
      </c>
    </row>
    <row r="4054" spans="1:17" x14ac:dyDescent="0.35">
      <c r="A4054" s="49">
        <f t="shared" si="70"/>
        <v>42216</v>
      </c>
      <c r="B4054" s="125">
        <v>2015</v>
      </c>
      <c r="C4054" s="125">
        <v>7</v>
      </c>
      <c r="D4054" s="125">
        <v>31</v>
      </c>
      <c r="E4054" s="48" t="s">
        <v>1335</v>
      </c>
      <c r="F4054">
        <v>1</v>
      </c>
      <c r="G4054" s="48"/>
      <c r="H4054" s="48"/>
      <c r="I4054" s="48"/>
      <c r="J4054" s="48" t="s">
        <v>87</v>
      </c>
      <c r="K4054" s="48">
        <v>66</v>
      </c>
      <c r="L4054" s="48"/>
      <c r="M4054" s="48">
        <v>73</v>
      </c>
      <c r="N4054" s="34">
        <f t="shared" si="71"/>
        <v>185.42000000000002</v>
      </c>
      <c r="O4054" s="34">
        <v>1</v>
      </c>
      <c r="P4054" s="128" t="s">
        <v>101</v>
      </c>
    </row>
    <row r="4055" spans="1:17" x14ac:dyDescent="0.35">
      <c r="A4055" s="49">
        <f t="shared" si="70"/>
        <v>42216</v>
      </c>
      <c r="B4055" s="125">
        <v>2015</v>
      </c>
      <c r="C4055" s="125">
        <v>7</v>
      </c>
      <c r="D4055" s="125">
        <v>31</v>
      </c>
      <c r="E4055" s="48" t="s">
        <v>1167</v>
      </c>
      <c r="F4055">
        <v>1</v>
      </c>
      <c r="G4055" s="48"/>
      <c r="H4055" s="48"/>
      <c r="I4055" s="48"/>
      <c r="J4055" s="48" t="s">
        <v>86</v>
      </c>
      <c r="K4055" s="48">
        <v>68</v>
      </c>
      <c r="L4055" s="48"/>
      <c r="M4055" s="48">
        <v>78</v>
      </c>
      <c r="N4055" s="34">
        <f t="shared" si="71"/>
        <v>198.12</v>
      </c>
      <c r="O4055" s="34">
        <v>1</v>
      </c>
      <c r="P4055" s="128" t="s">
        <v>101</v>
      </c>
    </row>
    <row r="4056" spans="1:17" x14ac:dyDescent="0.35">
      <c r="A4056" s="49">
        <f t="shared" si="70"/>
        <v>42216</v>
      </c>
      <c r="B4056" s="125">
        <v>2015</v>
      </c>
      <c r="C4056" s="125">
        <v>7</v>
      </c>
      <c r="D4056" s="125">
        <v>31</v>
      </c>
      <c r="E4056" s="48" t="s">
        <v>94</v>
      </c>
      <c r="F4056">
        <v>1</v>
      </c>
      <c r="G4056" s="48"/>
      <c r="H4056" s="48"/>
      <c r="I4056" s="45"/>
      <c r="J4056" s="48" t="s">
        <v>86</v>
      </c>
      <c r="K4056" s="48">
        <v>58</v>
      </c>
      <c r="L4056" s="48"/>
      <c r="M4056" s="48">
        <v>69</v>
      </c>
      <c r="N4056" s="34">
        <f t="shared" si="71"/>
        <v>175.26</v>
      </c>
      <c r="O4056" s="34">
        <v>1</v>
      </c>
      <c r="P4056" s="128" t="s">
        <v>101</v>
      </c>
    </row>
    <row r="4057" spans="1:17" x14ac:dyDescent="0.35">
      <c r="A4057" s="49">
        <f t="shared" si="70"/>
        <v>42216</v>
      </c>
      <c r="B4057" s="125">
        <v>2015</v>
      </c>
      <c r="C4057" s="125">
        <v>7</v>
      </c>
      <c r="D4057" s="125">
        <v>31</v>
      </c>
      <c r="E4057" s="48" t="s">
        <v>117</v>
      </c>
      <c r="F4057">
        <v>1</v>
      </c>
      <c r="G4057" s="48"/>
      <c r="H4057" s="48"/>
      <c r="I4057" s="48"/>
      <c r="J4057" s="48" t="s">
        <v>87</v>
      </c>
      <c r="K4057" s="48">
        <v>69</v>
      </c>
      <c r="L4057" s="48"/>
      <c r="M4057" s="48">
        <v>77</v>
      </c>
      <c r="N4057" s="34">
        <f t="shared" si="71"/>
        <v>195.58</v>
      </c>
      <c r="O4057" s="34">
        <v>1</v>
      </c>
      <c r="P4057" s="128" t="s">
        <v>101</v>
      </c>
    </row>
    <row r="4058" spans="1:17" x14ac:dyDescent="0.35">
      <c r="A4058" s="49">
        <f t="shared" si="70"/>
        <v>42216</v>
      </c>
      <c r="B4058" s="125">
        <v>2015</v>
      </c>
      <c r="C4058" s="125">
        <v>7</v>
      </c>
      <c r="D4058" s="125">
        <v>31</v>
      </c>
      <c r="E4058" s="48" t="s">
        <v>117</v>
      </c>
      <c r="F4058">
        <v>1</v>
      </c>
      <c r="G4058" s="48"/>
      <c r="H4058" s="48"/>
      <c r="I4058" s="48"/>
      <c r="J4058" s="48" t="s">
        <v>86</v>
      </c>
      <c r="K4058" s="48">
        <v>61</v>
      </c>
      <c r="L4058" s="48"/>
      <c r="M4058" s="48">
        <v>68</v>
      </c>
      <c r="N4058" s="34">
        <f t="shared" si="71"/>
        <v>172.72</v>
      </c>
      <c r="O4058" s="34">
        <v>1</v>
      </c>
      <c r="P4058" s="128" t="s">
        <v>101</v>
      </c>
    </row>
    <row r="4059" spans="1:17" x14ac:dyDescent="0.35">
      <c r="A4059" s="49">
        <f t="shared" si="70"/>
        <v>42216</v>
      </c>
      <c r="B4059" s="125">
        <v>2015</v>
      </c>
      <c r="C4059" s="125">
        <v>7</v>
      </c>
      <c r="D4059" s="125">
        <v>31</v>
      </c>
      <c r="E4059" s="48" t="s">
        <v>932</v>
      </c>
      <c r="F4059">
        <v>1</v>
      </c>
      <c r="G4059" s="48"/>
      <c r="H4059" s="48"/>
      <c r="I4059" s="48"/>
      <c r="J4059" s="48" t="s">
        <v>86</v>
      </c>
      <c r="K4059" s="48">
        <v>66</v>
      </c>
      <c r="L4059" s="48"/>
      <c r="M4059" s="48">
        <v>73</v>
      </c>
      <c r="N4059" s="34">
        <f t="shared" si="71"/>
        <v>185.42000000000002</v>
      </c>
      <c r="O4059" s="34">
        <v>1</v>
      </c>
      <c r="P4059" s="128" t="s">
        <v>101</v>
      </c>
    </row>
    <row r="4060" spans="1:17" x14ac:dyDescent="0.35">
      <c r="A4060" s="49">
        <f t="shared" si="70"/>
        <v>42216</v>
      </c>
      <c r="B4060" s="125">
        <v>2015</v>
      </c>
      <c r="C4060" s="125">
        <v>7</v>
      </c>
      <c r="D4060" s="125">
        <v>31</v>
      </c>
      <c r="E4060" s="48" t="s">
        <v>932</v>
      </c>
      <c r="F4060">
        <v>1</v>
      </c>
      <c r="G4060" s="48"/>
      <c r="H4060" s="48"/>
      <c r="I4060" s="48"/>
      <c r="J4060" s="48" t="s">
        <v>86</v>
      </c>
      <c r="K4060" s="48">
        <v>68</v>
      </c>
      <c r="L4060" s="48"/>
      <c r="M4060" s="48">
        <v>77</v>
      </c>
      <c r="N4060" s="34">
        <f t="shared" si="71"/>
        <v>195.58</v>
      </c>
      <c r="O4060" s="34">
        <v>1</v>
      </c>
      <c r="P4060" s="128" t="s">
        <v>101</v>
      </c>
    </row>
    <row r="4061" spans="1:17" x14ac:dyDescent="0.35">
      <c r="A4061" s="49">
        <f t="shared" si="70"/>
        <v>42216</v>
      </c>
      <c r="B4061" s="125">
        <v>2015</v>
      </c>
      <c r="C4061" s="125">
        <v>7</v>
      </c>
      <c r="D4061" s="125">
        <v>31</v>
      </c>
      <c r="E4061" s="48" t="s">
        <v>1263</v>
      </c>
      <c r="F4061">
        <v>1</v>
      </c>
      <c r="G4061" s="48"/>
      <c r="H4061" s="48"/>
      <c r="I4061" s="48"/>
      <c r="J4061" s="48" t="s">
        <v>86</v>
      </c>
      <c r="K4061" s="34">
        <v>67</v>
      </c>
      <c r="L4061" s="48"/>
      <c r="M4061" s="48">
        <v>73</v>
      </c>
      <c r="N4061" s="34">
        <f t="shared" si="71"/>
        <v>185.42000000000002</v>
      </c>
      <c r="O4061" s="34">
        <v>1</v>
      </c>
      <c r="P4061" s="128" t="s">
        <v>101</v>
      </c>
    </row>
    <row r="4062" spans="1:17" x14ac:dyDescent="0.35">
      <c r="A4062" s="49">
        <f t="shared" si="70"/>
        <v>42217</v>
      </c>
      <c r="B4062" s="125">
        <v>2015</v>
      </c>
      <c r="C4062" s="125">
        <v>8</v>
      </c>
      <c r="D4062" s="125">
        <v>1</v>
      </c>
      <c r="E4062" s="48" t="s">
        <v>117</v>
      </c>
      <c r="F4062">
        <v>1</v>
      </c>
      <c r="G4062" s="48"/>
      <c r="H4062" s="48">
        <v>750</v>
      </c>
      <c r="I4062" s="48">
        <v>186574</v>
      </c>
      <c r="J4062" s="48" t="s">
        <v>87</v>
      </c>
      <c r="K4062" s="48">
        <v>78</v>
      </c>
      <c r="L4062" s="48"/>
      <c r="M4062" s="48">
        <v>87</v>
      </c>
      <c r="N4062" s="34">
        <f t="shared" si="71"/>
        <v>220.98</v>
      </c>
      <c r="O4062" s="34">
        <v>0</v>
      </c>
      <c r="P4062" s="127" t="s">
        <v>102</v>
      </c>
      <c r="Q4062" t="s">
        <v>562</v>
      </c>
    </row>
    <row r="4063" spans="1:17" x14ac:dyDescent="0.35">
      <c r="A4063" s="49">
        <f t="shared" si="70"/>
        <v>42217</v>
      </c>
      <c r="B4063" s="125">
        <v>2015</v>
      </c>
      <c r="C4063" s="125">
        <v>8</v>
      </c>
      <c r="D4063" s="125">
        <v>1</v>
      </c>
      <c r="E4063" s="48" t="s">
        <v>1167</v>
      </c>
      <c r="F4063">
        <v>1</v>
      </c>
      <c r="G4063" s="48"/>
      <c r="H4063" s="48"/>
      <c r="I4063" s="48"/>
      <c r="J4063" s="48" t="s">
        <v>86</v>
      </c>
      <c r="K4063" s="34">
        <v>68</v>
      </c>
      <c r="L4063" s="48"/>
      <c r="M4063" s="48">
        <v>76</v>
      </c>
      <c r="N4063" s="34">
        <f t="shared" si="71"/>
        <v>193.04</v>
      </c>
      <c r="O4063" s="34">
        <v>1</v>
      </c>
      <c r="P4063" s="128" t="s">
        <v>101</v>
      </c>
    </row>
    <row r="4064" spans="1:17" x14ac:dyDescent="0.35">
      <c r="A4064" s="49">
        <f t="shared" si="70"/>
        <v>42217</v>
      </c>
      <c r="B4064" s="125">
        <v>2015</v>
      </c>
      <c r="C4064" s="125">
        <v>8</v>
      </c>
      <c r="D4064" s="125">
        <v>1</v>
      </c>
      <c r="E4064" s="48" t="s">
        <v>94</v>
      </c>
      <c r="F4064">
        <v>1</v>
      </c>
      <c r="G4064" s="48"/>
      <c r="H4064" s="48"/>
      <c r="I4064" s="48"/>
      <c r="J4064" s="48" t="s">
        <v>86</v>
      </c>
      <c r="K4064" s="48">
        <v>63</v>
      </c>
      <c r="L4064" s="48"/>
      <c r="M4064" s="48">
        <v>70</v>
      </c>
      <c r="N4064" s="34">
        <f t="shared" si="71"/>
        <v>177.8</v>
      </c>
      <c r="O4064" s="34">
        <v>1</v>
      </c>
      <c r="P4064" s="128" t="s">
        <v>101</v>
      </c>
    </row>
    <row r="4065" spans="1:17" x14ac:dyDescent="0.35">
      <c r="A4065" s="49">
        <f t="shared" si="70"/>
        <v>42217</v>
      </c>
      <c r="B4065" s="125">
        <v>2015</v>
      </c>
      <c r="C4065" s="125">
        <v>8</v>
      </c>
      <c r="D4065" s="125">
        <v>1</v>
      </c>
      <c r="E4065" s="48" t="s">
        <v>1439</v>
      </c>
      <c r="F4065">
        <v>1</v>
      </c>
      <c r="G4065" s="48"/>
      <c r="H4065" s="48"/>
      <c r="I4065" s="48"/>
      <c r="J4065" s="48" t="s">
        <v>87</v>
      </c>
      <c r="K4065" s="48">
        <v>74</v>
      </c>
      <c r="L4065" s="48"/>
      <c r="M4065" s="48">
        <v>85</v>
      </c>
      <c r="N4065" s="34">
        <f t="shared" si="71"/>
        <v>215.9</v>
      </c>
      <c r="O4065" s="34">
        <v>1</v>
      </c>
      <c r="P4065" s="128" t="s">
        <v>101</v>
      </c>
    </row>
    <row r="4066" spans="1:17" x14ac:dyDescent="0.35">
      <c r="A4066" s="49">
        <f t="shared" si="70"/>
        <v>42217</v>
      </c>
      <c r="B4066" s="125">
        <v>2015</v>
      </c>
      <c r="C4066" s="125">
        <v>8</v>
      </c>
      <c r="D4066" s="125">
        <v>1</v>
      </c>
      <c r="E4066" s="48" t="s">
        <v>123</v>
      </c>
      <c r="F4066">
        <v>1</v>
      </c>
      <c r="G4066" s="48"/>
      <c r="H4066" s="48"/>
      <c r="I4066" s="48"/>
      <c r="J4066" s="48" t="s">
        <v>87</v>
      </c>
      <c r="K4066" s="48">
        <v>65</v>
      </c>
      <c r="L4066" s="48"/>
      <c r="M4066" s="48">
        <v>73</v>
      </c>
      <c r="N4066" s="34">
        <f t="shared" si="71"/>
        <v>185.42000000000002</v>
      </c>
      <c r="O4066" s="34">
        <v>1</v>
      </c>
      <c r="P4066" s="128" t="s">
        <v>101</v>
      </c>
    </row>
    <row r="4067" spans="1:17" x14ac:dyDescent="0.35">
      <c r="A4067" s="49">
        <f t="shared" si="70"/>
        <v>42217</v>
      </c>
      <c r="B4067" s="125">
        <v>2015</v>
      </c>
      <c r="C4067" s="125">
        <v>8</v>
      </c>
      <c r="D4067" s="125">
        <v>1</v>
      </c>
      <c r="E4067" s="48" t="s">
        <v>123</v>
      </c>
      <c r="F4067">
        <v>1</v>
      </c>
      <c r="G4067" s="48"/>
      <c r="H4067" s="48"/>
      <c r="I4067" s="48"/>
      <c r="J4067" s="48" t="s">
        <v>86</v>
      </c>
      <c r="K4067" s="48">
        <v>64</v>
      </c>
      <c r="L4067" s="48"/>
      <c r="M4067" s="48">
        <v>73</v>
      </c>
      <c r="N4067" s="34">
        <f t="shared" si="71"/>
        <v>185.42000000000002</v>
      </c>
      <c r="O4067" s="34">
        <v>1</v>
      </c>
      <c r="P4067" s="128" t="s">
        <v>101</v>
      </c>
    </row>
    <row r="4068" spans="1:17" x14ac:dyDescent="0.35">
      <c r="A4068" s="49">
        <f t="shared" si="70"/>
        <v>42217</v>
      </c>
      <c r="B4068" s="125">
        <v>2015</v>
      </c>
      <c r="C4068" s="125">
        <v>8</v>
      </c>
      <c r="D4068" s="125">
        <v>1</v>
      </c>
      <c r="E4068" s="48" t="s">
        <v>932</v>
      </c>
      <c r="F4068">
        <v>1</v>
      </c>
      <c r="G4068" s="48"/>
      <c r="H4068" s="48"/>
      <c r="I4068" s="48"/>
      <c r="J4068" s="48" t="s">
        <v>87</v>
      </c>
      <c r="K4068" s="48">
        <v>77</v>
      </c>
      <c r="L4068" s="48"/>
      <c r="M4068" s="48">
        <v>86</v>
      </c>
      <c r="N4068" s="34">
        <f t="shared" si="71"/>
        <v>218.44</v>
      </c>
      <c r="O4068" s="34">
        <v>1</v>
      </c>
      <c r="P4068" s="128" t="s">
        <v>101</v>
      </c>
    </row>
    <row r="4069" spans="1:17" x14ac:dyDescent="0.35">
      <c r="A4069" s="49">
        <f t="shared" si="70"/>
        <v>42217</v>
      </c>
      <c r="B4069" s="125">
        <v>2015</v>
      </c>
      <c r="C4069" s="125">
        <v>8</v>
      </c>
      <c r="D4069" s="125">
        <v>1</v>
      </c>
      <c r="E4069" s="48" t="s">
        <v>932</v>
      </c>
      <c r="F4069">
        <v>1</v>
      </c>
      <c r="G4069" s="48"/>
      <c r="H4069" s="48"/>
      <c r="I4069" s="48"/>
      <c r="J4069" s="48" t="s">
        <v>87</v>
      </c>
      <c r="K4069" s="48">
        <v>63</v>
      </c>
      <c r="L4069" s="48"/>
      <c r="M4069" s="48">
        <v>71</v>
      </c>
      <c r="N4069" s="34">
        <f t="shared" si="71"/>
        <v>180.34</v>
      </c>
      <c r="O4069" s="34">
        <v>1</v>
      </c>
      <c r="P4069" s="128" t="s">
        <v>101</v>
      </c>
    </row>
    <row r="4070" spans="1:17" x14ac:dyDescent="0.35">
      <c r="A4070" s="49">
        <f t="shared" si="70"/>
        <v>42217</v>
      </c>
      <c r="B4070" s="125">
        <v>2015</v>
      </c>
      <c r="C4070" s="125">
        <v>8</v>
      </c>
      <c r="D4070" s="125">
        <v>1</v>
      </c>
      <c r="E4070" s="48" t="s">
        <v>117</v>
      </c>
      <c r="F4070">
        <v>1</v>
      </c>
      <c r="G4070" s="48"/>
      <c r="H4070" s="48"/>
      <c r="I4070" s="48"/>
      <c r="J4070" s="48" t="s">
        <v>86</v>
      </c>
      <c r="K4070" s="48">
        <v>64</v>
      </c>
      <c r="L4070" s="48"/>
      <c r="M4070" s="48">
        <v>73</v>
      </c>
      <c r="N4070" s="34">
        <f t="shared" si="71"/>
        <v>185.42000000000002</v>
      </c>
      <c r="O4070" s="34">
        <v>1</v>
      </c>
      <c r="P4070" s="128" t="s">
        <v>101</v>
      </c>
    </row>
    <row r="4071" spans="1:17" x14ac:dyDescent="0.35">
      <c r="A4071" s="49">
        <f t="shared" si="70"/>
        <v>42217</v>
      </c>
      <c r="B4071" s="125">
        <v>2015</v>
      </c>
      <c r="C4071" s="125">
        <v>8</v>
      </c>
      <c r="D4071" s="125">
        <v>1</v>
      </c>
      <c r="E4071" s="48" t="s">
        <v>1263</v>
      </c>
      <c r="F4071">
        <v>1</v>
      </c>
      <c r="G4071" s="48"/>
      <c r="H4071" s="48"/>
      <c r="I4071" s="48"/>
      <c r="J4071" s="48" t="s">
        <v>86</v>
      </c>
      <c r="K4071" s="48">
        <v>67</v>
      </c>
      <c r="L4071" s="48"/>
      <c r="M4071" s="48">
        <v>76</v>
      </c>
      <c r="N4071" s="34">
        <f t="shared" si="71"/>
        <v>193.04</v>
      </c>
      <c r="O4071" s="34">
        <v>1</v>
      </c>
      <c r="P4071" s="128" t="s">
        <v>101</v>
      </c>
    </row>
    <row r="4072" spans="1:17" x14ac:dyDescent="0.35">
      <c r="A4072" s="49">
        <f t="shared" si="70"/>
        <v>42218</v>
      </c>
      <c r="B4072" s="125">
        <v>2015</v>
      </c>
      <c r="C4072" s="125">
        <v>8</v>
      </c>
      <c r="D4072" s="125">
        <v>2</v>
      </c>
      <c r="E4072" s="48" t="s">
        <v>123</v>
      </c>
      <c r="F4072">
        <v>1</v>
      </c>
      <c r="G4072" s="48"/>
      <c r="H4072" s="48">
        <v>781</v>
      </c>
      <c r="I4072" s="48">
        <v>186541</v>
      </c>
      <c r="J4072" s="48" t="s">
        <v>87</v>
      </c>
      <c r="K4072" s="127">
        <v>72</v>
      </c>
      <c r="L4072" s="48"/>
      <c r="M4072" s="127">
        <v>80</v>
      </c>
      <c r="N4072" s="34">
        <f t="shared" si="71"/>
        <v>203.2</v>
      </c>
      <c r="O4072" s="34">
        <v>0</v>
      </c>
      <c r="P4072" s="128" t="s">
        <v>102</v>
      </c>
      <c r="Q4072" t="s">
        <v>562</v>
      </c>
    </row>
    <row r="4073" spans="1:17" x14ac:dyDescent="0.35">
      <c r="A4073" s="49">
        <f t="shared" si="70"/>
        <v>42218</v>
      </c>
      <c r="B4073" s="125">
        <v>2015</v>
      </c>
      <c r="C4073" s="125">
        <v>8</v>
      </c>
      <c r="D4073" s="125">
        <v>2</v>
      </c>
      <c r="E4073" s="48" t="s">
        <v>932</v>
      </c>
      <c r="F4073">
        <v>1</v>
      </c>
      <c r="G4073" s="48"/>
      <c r="H4073" s="48">
        <v>710</v>
      </c>
      <c r="I4073" s="45">
        <v>186556</v>
      </c>
      <c r="J4073" s="48" t="s">
        <v>87</v>
      </c>
      <c r="K4073" s="47"/>
      <c r="L4073" s="48"/>
      <c r="M4073" s="47"/>
      <c r="N4073" s="34">
        <f t="shared" si="71"/>
        <v>0</v>
      </c>
      <c r="O4073" s="34">
        <v>0</v>
      </c>
      <c r="P4073" s="128" t="s">
        <v>102</v>
      </c>
      <c r="Q4073" t="s">
        <v>562</v>
      </c>
    </row>
    <row r="4074" spans="1:17" x14ac:dyDescent="0.35">
      <c r="A4074" s="73">
        <f t="shared" si="70"/>
        <v>42218</v>
      </c>
      <c r="B4074" s="126">
        <v>2015</v>
      </c>
      <c r="C4074" s="126">
        <v>8</v>
      </c>
      <c r="D4074" s="126">
        <v>2</v>
      </c>
      <c r="E4074" s="48" t="s">
        <v>117</v>
      </c>
      <c r="F4074" s="34">
        <v>1</v>
      </c>
      <c r="G4074" s="48"/>
      <c r="H4074" s="48">
        <v>930</v>
      </c>
      <c r="I4074" s="48">
        <v>186572</v>
      </c>
      <c r="J4074" s="48" t="s">
        <v>87</v>
      </c>
      <c r="K4074" s="48">
        <v>73</v>
      </c>
      <c r="L4074" s="48"/>
      <c r="M4074" s="48">
        <v>81</v>
      </c>
      <c r="N4074" s="34">
        <f t="shared" si="71"/>
        <v>205.74</v>
      </c>
      <c r="O4074" s="34">
        <v>1</v>
      </c>
      <c r="P4074" s="128" t="s">
        <v>99</v>
      </c>
      <c r="Q4074" s="34" t="s">
        <v>99</v>
      </c>
    </row>
    <row r="4075" spans="1:17" x14ac:dyDescent="0.35">
      <c r="A4075" s="49">
        <f t="shared" si="70"/>
        <v>42218</v>
      </c>
      <c r="B4075" s="125">
        <v>2015</v>
      </c>
      <c r="C4075" s="125">
        <v>8</v>
      </c>
      <c r="D4075" s="125">
        <v>2</v>
      </c>
      <c r="E4075" s="48" t="s">
        <v>1335</v>
      </c>
      <c r="F4075">
        <v>1</v>
      </c>
      <c r="G4075" s="48"/>
      <c r="H4075" s="48">
        <v>748</v>
      </c>
      <c r="I4075" s="48">
        <v>186575</v>
      </c>
      <c r="J4075" s="48" t="s">
        <v>87</v>
      </c>
      <c r="K4075" s="48">
        <v>77</v>
      </c>
      <c r="L4075" s="48"/>
      <c r="M4075" s="48">
        <v>86</v>
      </c>
      <c r="N4075" s="34">
        <f t="shared" si="71"/>
        <v>218.44</v>
      </c>
      <c r="O4075" s="34">
        <v>0</v>
      </c>
      <c r="P4075" s="127" t="s">
        <v>102</v>
      </c>
      <c r="Q4075" t="s">
        <v>562</v>
      </c>
    </row>
    <row r="4076" spans="1:17" x14ac:dyDescent="0.35">
      <c r="A4076" s="49">
        <f t="shared" si="70"/>
        <v>42218</v>
      </c>
      <c r="B4076" s="125">
        <v>2015</v>
      </c>
      <c r="C4076" s="125">
        <v>8</v>
      </c>
      <c r="D4076" s="125">
        <v>2</v>
      </c>
      <c r="E4076" s="48" t="s">
        <v>1439</v>
      </c>
      <c r="F4076">
        <v>1</v>
      </c>
      <c r="G4076" s="48"/>
      <c r="H4076" s="48"/>
      <c r="I4076" s="48"/>
      <c r="J4076" s="48" t="s">
        <v>87</v>
      </c>
      <c r="K4076" s="48">
        <v>71</v>
      </c>
      <c r="L4076" s="48"/>
      <c r="M4076" s="48">
        <v>80</v>
      </c>
      <c r="N4076" s="34">
        <f t="shared" si="71"/>
        <v>203.2</v>
      </c>
      <c r="O4076" s="34">
        <v>1</v>
      </c>
      <c r="P4076" s="128" t="s">
        <v>101</v>
      </c>
    </row>
    <row r="4077" spans="1:17" x14ac:dyDescent="0.35">
      <c r="A4077" s="49">
        <f t="shared" si="70"/>
        <v>42218</v>
      </c>
      <c r="B4077" s="125">
        <v>2015</v>
      </c>
      <c r="C4077" s="125">
        <v>8</v>
      </c>
      <c r="D4077" s="125">
        <v>2</v>
      </c>
      <c r="E4077" s="48" t="s">
        <v>932</v>
      </c>
      <c r="F4077">
        <v>1</v>
      </c>
      <c r="G4077" s="48"/>
      <c r="H4077" s="48"/>
      <c r="I4077" s="48"/>
      <c r="J4077" s="48" t="s">
        <v>87</v>
      </c>
      <c r="K4077" s="34">
        <v>72</v>
      </c>
      <c r="L4077" s="48"/>
      <c r="M4077" s="34">
        <v>82</v>
      </c>
      <c r="N4077" s="34">
        <f t="shared" si="71"/>
        <v>208.28</v>
      </c>
      <c r="O4077" s="34">
        <v>1</v>
      </c>
      <c r="P4077" s="128" t="s">
        <v>101</v>
      </c>
    </row>
    <row r="4078" spans="1:17" x14ac:dyDescent="0.35">
      <c r="A4078" s="49">
        <f t="shared" si="70"/>
        <v>42219</v>
      </c>
      <c r="B4078" s="125">
        <v>2015</v>
      </c>
      <c r="C4078" s="125">
        <v>8</v>
      </c>
      <c r="D4078" s="125">
        <v>3</v>
      </c>
      <c r="E4078" s="48" t="s">
        <v>117</v>
      </c>
      <c r="F4078">
        <v>1</v>
      </c>
      <c r="G4078" s="48"/>
      <c r="H4078" s="48">
        <v>710</v>
      </c>
      <c r="I4078" s="48">
        <v>186556</v>
      </c>
      <c r="J4078" s="48" t="s">
        <v>87</v>
      </c>
      <c r="K4078" s="34"/>
      <c r="L4078" s="48"/>
      <c r="M4078" s="45"/>
      <c r="N4078" s="34">
        <f t="shared" si="71"/>
        <v>0</v>
      </c>
      <c r="O4078" s="34">
        <v>0</v>
      </c>
      <c r="P4078" s="128" t="s">
        <v>102</v>
      </c>
      <c r="Q4078" t="s">
        <v>1352</v>
      </c>
    </row>
    <row r="4079" spans="1:17" x14ac:dyDescent="0.35">
      <c r="A4079" s="49">
        <f t="shared" si="70"/>
        <v>42219</v>
      </c>
      <c r="B4079" s="125">
        <v>2015</v>
      </c>
      <c r="C4079" s="125">
        <v>8</v>
      </c>
      <c r="D4079" s="125">
        <v>3</v>
      </c>
      <c r="E4079" s="48" t="s">
        <v>123</v>
      </c>
      <c r="F4079">
        <v>1</v>
      </c>
      <c r="G4079" s="48"/>
      <c r="H4079" s="48">
        <v>747</v>
      </c>
      <c r="I4079" s="140">
        <v>186576</v>
      </c>
      <c r="J4079" s="140" t="s">
        <v>87</v>
      </c>
      <c r="K4079" s="48">
        <v>70</v>
      </c>
      <c r="L4079" s="140"/>
      <c r="M4079" s="48">
        <v>78</v>
      </c>
      <c r="N4079" s="34">
        <f t="shared" si="71"/>
        <v>198.12</v>
      </c>
      <c r="O4079" s="34">
        <v>0</v>
      </c>
      <c r="P4079" s="127" t="s">
        <v>102</v>
      </c>
      <c r="Q4079" t="s">
        <v>562</v>
      </c>
    </row>
    <row r="4080" spans="1:17" x14ac:dyDescent="0.35">
      <c r="A4080" s="49">
        <f t="shared" si="70"/>
        <v>42219</v>
      </c>
      <c r="B4080" s="125">
        <v>2015</v>
      </c>
      <c r="C4080" s="125">
        <v>8</v>
      </c>
      <c r="D4080" s="125">
        <v>3</v>
      </c>
      <c r="E4080" s="48" t="s">
        <v>932</v>
      </c>
      <c r="F4080">
        <v>1</v>
      </c>
      <c r="G4080" s="48"/>
      <c r="H4080" s="48">
        <v>745</v>
      </c>
      <c r="I4080" s="48">
        <v>186577</v>
      </c>
      <c r="J4080" s="48" t="s">
        <v>86</v>
      </c>
      <c r="K4080" s="48">
        <v>55</v>
      </c>
      <c r="L4080" s="48"/>
      <c r="M4080" s="48">
        <v>67</v>
      </c>
      <c r="N4080" s="34">
        <f t="shared" si="71"/>
        <v>170.18</v>
      </c>
      <c r="O4080" s="34">
        <v>0</v>
      </c>
      <c r="P4080" s="127" t="s">
        <v>102</v>
      </c>
      <c r="Q4080" t="s">
        <v>1352</v>
      </c>
    </row>
    <row r="4081" spans="1:17" x14ac:dyDescent="0.35">
      <c r="A4081" s="49">
        <f t="shared" si="70"/>
        <v>42219</v>
      </c>
      <c r="B4081" s="125">
        <v>2015</v>
      </c>
      <c r="C4081" s="125">
        <v>8</v>
      </c>
      <c r="D4081" s="125">
        <v>3</v>
      </c>
      <c r="E4081" s="48" t="s">
        <v>117</v>
      </c>
      <c r="F4081">
        <v>1</v>
      </c>
      <c r="G4081" s="48"/>
      <c r="H4081" s="48">
        <v>744</v>
      </c>
      <c r="I4081" s="48">
        <v>186578</v>
      </c>
      <c r="J4081" s="48" t="s">
        <v>87</v>
      </c>
      <c r="K4081" s="48">
        <v>77</v>
      </c>
      <c r="L4081" s="48"/>
      <c r="M4081" s="48">
        <v>86</v>
      </c>
      <c r="N4081" s="34">
        <f t="shared" si="71"/>
        <v>218.44</v>
      </c>
      <c r="O4081" s="34">
        <v>0</v>
      </c>
      <c r="P4081" s="128" t="s">
        <v>102</v>
      </c>
      <c r="Q4081" t="s">
        <v>1442</v>
      </c>
    </row>
    <row r="4082" spans="1:17" x14ac:dyDescent="0.35">
      <c r="A4082" s="49">
        <f t="shared" si="70"/>
        <v>42219</v>
      </c>
      <c r="B4082" s="125">
        <v>2015</v>
      </c>
      <c r="C4082" s="125">
        <v>8</v>
      </c>
      <c r="D4082" s="125">
        <v>3</v>
      </c>
      <c r="E4082" s="48" t="s">
        <v>123</v>
      </c>
      <c r="F4082">
        <v>1</v>
      </c>
      <c r="G4082" s="48"/>
      <c r="H4082" s="48"/>
      <c r="I4082" s="45"/>
      <c r="J4082" s="140" t="s">
        <v>86</v>
      </c>
      <c r="K4082" s="48">
        <v>65</v>
      </c>
      <c r="L4082" s="140"/>
      <c r="M4082" s="48">
        <v>74</v>
      </c>
      <c r="N4082" s="34">
        <f t="shared" si="71"/>
        <v>187.96</v>
      </c>
      <c r="O4082" s="34">
        <v>1</v>
      </c>
      <c r="P4082" s="128" t="s">
        <v>101</v>
      </c>
    </row>
    <row r="4083" spans="1:17" x14ac:dyDescent="0.35">
      <c r="A4083" s="49">
        <f t="shared" si="70"/>
        <v>42219</v>
      </c>
      <c r="B4083" s="125">
        <v>2015</v>
      </c>
      <c r="C4083" s="125">
        <v>8</v>
      </c>
      <c r="D4083" s="125">
        <v>3</v>
      </c>
      <c r="E4083" s="48" t="s">
        <v>123</v>
      </c>
      <c r="F4083">
        <v>1</v>
      </c>
      <c r="G4083" s="48"/>
      <c r="H4083" s="48"/>
      <c r="I4083" s="48"/>
      <c r="J4083" s="140" t="s">
        <v>87</v>
      </c>
      <c r="K4083" s="48">
        <v>78</v>
      </c>
      <c r="L4083" s="140"/>
      <c r="M4083" s="48">
        <v>88</v>
      </c>
      <c r="N4083" s="34">
        <f t="shared" si="71"/>
        <v>223.52</v>
      </c>
      <c r="O4083" s="34">
        <v>1</v>
      </c>
      <c r="P4083" s="128" t="s">
        <v>101</v>
      </c>
    </row>
    <row r="4084" spans="1:17" x14ac:dyDescent="0.35">
      <c r="A4084" s="49">
        <f t="shared" si="70"/>
        <v>42219</v>
      </c>
      <c r="B4084" s="125">
        <v>2015</v>
      </c>
      <c r="C4084" s="125">
        <v>8</v>
      </c>
      <c r="D4084" s="125">
        <v>3</v>
      </c>
      <c r="E4084" s="48" t="s">
        <v>1147</v>
      </c>
      <c r="F4084">
        <v>1</v>
      </c>
      <c r="G4084" s="48"/>
      <c r="H4084" s="48"/>
      <c r="I4084" s="48"/>
      <c r="J4084" s="48" t="s">
        <v>87</v>
      </c>
      <c r="K4084" s="48">
        <v>99</v>
      </c>
      <c r="L4084" s="48"/>
      <c r="M4084" s="48">
        <v>110</v>
      </c>
      <c r="N4084" s="34">
        <f t="shared" si="71"/>
        <v>279.39999999999998</v>
      </c>
      <c r="O4084" s="34">
        <v>1</v>
      </c>
      <c r="P4084" s="128" t="s">
        <v>99</v>
      </c>
      <c r="Q4084" t="s">
        <v>99</v>
      </c>
    </row>
    <row r="4085" spans="1:17" x14ac:dyDescent="0.35">
      <c r="A4085" s="49">
        <f t="shared" si="70"/>
        <v>42219</v>
      </c>
      <c r="B4085" s="125">
        <v>2015</v>
      </c>
      <c r="C4085" s="125">
        <v>8</v>
      </c>
      <c r="D4085" s="125">
        <v>3</v>
      </c>
      <c r="E4085" s="48" t="s">
        <v>932</v>
      </c>
      <c r="F4085">
        <v>1</v>
      </c>
      <c r="G4085" s="48"/>
      <c r="H4085" s="48"/>
      <c r="I4085" s="48"/>
      <c r="J4085" s="48" t="s">
        <v>87</v>
      </c>
      <c r="K4085" s="48">
        <v>64</v>
      </c>
      <c r="L4085" s="48"/>
      <c r="M4085" s="48">
        <v>72</v>
      </c>
      <c r="N4085" s="34">
        <f t="shared" si="71"/>
        <v>182.88</v>
      </c>
      <c r="O4085" s="34">
        <v>1</v>
      </c>
      <c r="P4085" s="128" t="s">
        <v>101</v>
      </c>
    </row>
    <row r="4086" spans="1:17" x14ac:dyDescent="0.35">
      <c r="A4086" s="49">
        <f t="shared" si="70"/>
        <v>42219</v>
      </c>
      <c r="B4086" s="125">
        <v>2015</v>
      </c>
      <c r="C4086" s="125">
        <v>8</v>
      </c>
      <c r="D4086" s="125">
        <v>3</v>
      </c>
      <c r="E4086" s="48" t="s">
        <v>117</v>
      </c>
      <c r="F4086">
        <v>1</v>
      </c>
      <c r="G4086" s="48"/>
      <c r="H4086" s="48"/>
      <c r="I4086" s="48"/>
      <c r="J4086" s="48" t="s">
        <v>87</v>
      </c>
      <c r="K4086" s="48">
        <v>85</v>
      </c>
      <c r="L4086" s="48"/>
      <c r="M4086" s="48">
        <v>96</v>
      </c>
      <c r="N4086" s="34">
        <f t="shared" si="71"/>
        <v>243.84</v>
      </c>
      <c r="O4086" s="34">
        <v>1</v>
      </c>
      <c r="P4086" s="128" t="s">
        <v>99</v>
      </c>
      <c r="Q4086" t="s">
        <v>99</v>
      </c>
    </row>
    <row r="4087" spans="1:17" x14ac:dyDescent="0.35">
      <c r="A4087" s="49">
        <f t="shared" si="70"/>
        <v>42219</v>
      </c>
      <c r="B4087" s="125">
        <v>2015</v>
      </c>
      <c r="C4087" s="125">
        <v>8</v>
      </c>
      <c r="D4087" s="125">
        <v>3</v>
      </c>
      <c r="E4087" s="48" t="s">
        <v>117</v>
      </c>
      <c r="F4087">
        <v>1</v>
      </c>
      <c r="G4087" s="48"/>
      <c r="H4087" s="48"/>
      <c r="I4087" s="48"/>
      <c r="J4087" s="48" t="s">
        <v>86</v>
      </c>
      <c r="K4087" s="48">
        <v>66</v>
      </c>
      <c r="L4087" s="48"/>
      <c r="M4087" s="48">
        <v>76</v>
      </c>
      <c r="N4087" s="34">
        <f t="shared" si="71"/>
        <v>193.04</v>
      </c>
      <c r="O4087" s="34">
        <v>1</v>
      </c>
      <c r="P4087" s="128" t="s">
        <v>101</v>
      </c>
    </row>
    <row r="4088" spans="1:17" x14ac:dyDescent="0.35">
      <c r="A4088" s="49">
        <f t="shared" si="70"/>
        <v>42220</v>
      </c>
      <c r="B4088" s="125">
        <v>2015</v>
      </c>
      <c r="C4088" s="125">
        <v>8</v>
      </c>
      <c r="D4088" s="125">
        <v>4</v>
      </c>
      <c r="E4088" s="48" t="s">
        <v>1167</v>
      </c>
      <c r="F4088">
        <v>1</v>
      </c>
      <c r="G4088" s="48"/>
      <c r="H4088" s="48">
        <v>766</v>
      </c>
      <c r="I4088" s="48">
        <v>186522</v>
      </c>
      <c r="J4088" s="140" t="s">
        <v>86</v>
      </c>
      <c r="K4088" s="47"/>
      <c r="L4088" s="140"/>
      <c r="M4088" s="47"/>
      <c r="N4088" s="34">
        <f t="shared" si="71"/>
        <v>0</v>
      </c>
      <c r="O4088" s="34">
        <v>0</v>
      </c>
      <c r="P4088" s="128" t="s">
        <v>102</v>
      </c>
    </row>
    <row r="4089" spans="1:17" x14ac:dyDescent="0.35">
      <c r="A4089" s="49">
        <f t="shared" si="70"/>
        <v>42220</v>
      </c>
      <c r="B4089" s="125">
        <v>2015</v>
      </c>
      <c r="C4089" s="125">
        <v>8</v>
      </c>
      <c r="D4089" s="125">
        <v>4</v>
      </c>
      <c r="E4089" s="48" t="s">
        <v>123</v>
      </c>
      <c r="F4089">
        <v>1</v>
      </c>
      <c r="G4089" s="48"/>
      <c r="H4089" s="48">
        <v>710</v>
      </c>
      <c r="I4089" s="48">
        <v>186556</v>
      </c>
      <c r="J4089" s="48" t="s">
        <v>87</v>
      </c>
      <c r="K4089" s="47"/>
      <c r="L4089" s="48"/>
      <c r="M4089" s="47"/>
      <c r="N4089" s="34">
        <f t="shared" si="71"/>
        <v>0</v>
      </c>
      <c r="O4089" s="34">
        <v>0</v>
      </c>
      <c r="P4089" s="128" t="s">
        <v>102</v>
      </c>
      <c r="Q4089" t="s">
        <v>1352</v>
      </c>
    </row>
    <row r="4090" spans="1:17" x14ac:dyDescent="0.35">
      <c r="A4090" s="49">
        <f t="shared" si="70"/>
        <v>42220</v>
      </c>
      <c r="B4090" s="125">
        <v>2015</v>
      </c>
      <c r="C4090" s="125">
        <v>8</v>
      </c>
      <c r="D4090" s="125">
        <v>4</v>
      </c>
      <c r="E4090" s="48" t="s">
        <v>1439</v>
      </c>
      <c r="F4090">
        <v>1</v>
      </c>
      <c r="G4090" s="48"/>
      <c r="H4090" s="48"/>
      <c r="I4090" s="45"/>
      <c r="J4090" s="140" t="s">
        <v>87</v>
      </c>
      <c r="K4090" s="48">
        <v>61</v>
      </c>
      <c r="L4090" s="140"/>
      <c r="M4090" s="48">
        <v>69</v>
      </c>
      <c r="N4090" s="34">
        <f t="shared" si="71"/>
        <v>175.26</v>
      </c>
      <c r="O4090" s="34">
        <v>1</v>
      </c>
      <c r="P4090" s="128" t="s">
        <v>101</v>
      </c>
    </row>
    <row r="4091" spans="1:17" x14ac:dyDescent="0.35">
      <c r="A4091" s="49">
        <f t="shared" si="70"/>
        <v>42220</v>
      </c>
      <c r="B4091" s="125">
        <v>2015</v>
      </c>
      <c r="C4091" s="125">
        <v>8</v>
      </c>
      <c r="D4091" s="125">
        <v>4</v>
      </c>
      <c r="E4091" s="48" t="s">
        <v>117</v>
      </c>
      <c r="F4091">
        <v>1</v>
      </c>
      <c r="G4091" s="48"/>
      <c r="H4091" s="48"/>
      <c r="I4091" s="48"/>
      <c r="J4091" s="48" t="s">
        <v>86</v>
      </c>
      <c r="K4091" s="48">
        <v>62</v>
      </c>
      <c r="L4091" s="48"/>
      <c r="M4091" s="48">
        <v>68</v>
      </c>
      <c r="N4091" s="34">
        <f t="shared" si="71"/>
        <v>172.72</v>
      </c>
      <c r="O4091" s="34">
        <v>1</v>
      </c>
      <c r="P4091" s="128" t="s">
        <v>101</v>
      </c>
    </row>
    <row r="4092" spans="1:17" x14ac:dyDescent="0.35">
      <c r="A4092" s="49">
        <f t="shared" si="70"/>
        <v>42220</v>
      </c>
      <c r="B4092" s="125">
        <v>2015</v>
      </c>
      <c r="C4092" s="125">
        <v>8</v>
      </c>
      <c r="D4092" s="125">
        <v>4</v>
      </c>
      <c r="E4092" s="48" t="s">
        <v>1263</v>
      </c>
      <c r="F4092">
        <v>1</v>
      </c>
      <c r="G4092" s="48"/>
      <c r="H4092" s="48"/>
      <c r="I4092" s="48"/>
      <c r="J4092" s="48" t="s">
        <v>87</v>
      </c>
      <c r="K4092" s="34">
        <v>76</v>
      </c>
      <c r="L4092" s="48"/>
      <c r="M4092" s="48">
        <v>84</v>
      </c>
      <c r="N4092" s="34">
        <f t="shared" si="71"/>
        <v>213.36</v>
      </c>
      <c r="O4092" s="34">
        <v>1</v>
      </c>
      <c r="P4092" s="128" t="s">
        <v>101</v>
      </c>
    </row>
    <row r="4093" spans="1:17" x14ac:dyDescent="0.35">
      <c r="A4093" s="49">
        <f t="shared" si="70"/>
        <v>42221</v>
      </c>
      <c r="B4093" s="125">
        <v>2015</v>
      </c>
      <c r="C4093" s="125">
        <v>8</v>
      </c>
      <c r="D4093" s="125">
        <v>5</v>
      </c>
      <c r="E4093" s="48" t="s">
        <v>1439</v>
      </c>
      <c r="F4093">
        <v>1</v>
      </c>
      <c r="G4093" s="48" t="s">
        <v>108</v>
      </c>
      <c r="H4093" s="48">
        <v>1538</v>
      </c>
      <c r="I4093" s="45">
        <v>186527</v>
      </c>
      <c r="J4093" s="48" t="s">
        <v>87</v>
      </c>
      <c r="K4093" s="34">
        <v>72</v>
      </c>
      <c r="L4093" s="48"/>
      <c r="M4093" s="48">
        <v>80</v>
      </c>
      <c r="N4093" s="34">
        <f t="shared" si="71"/>
        <v>203.2</v>
      </c>
      <c r="O4093" s="34">
        <v>0</v>
      </c>
      <c r="P4093" s="128" t="s">
        <v>102</v>
      </c>
      <c r="Q4093" t="s">
        <v>1436</v>
      </c>
    </row>
    <row r="4094" spans="1:17" x14ac:dyDescent="0.35">
      <c r="A4094" s="49">
        <f t="shared" si="70"/>
        <v>42221</v>
      </c>
      <c r="B4094" s="125">
        <v>2015</v>
      </c>
      <c r="C4094" s="125">
        <v>8</v>
      </c>
      <c r="D4094" s="125">
        <v>5</v>
      </c>
      <c r="E4094" s="48" t="s">
        <v>1147</v>
      </c>
      <c r="F4094">
        <v>1</v>
      </c>
      <c r="G4094" s="48"/>
      <c r="H4094" s="48"/>
      <c r="I4094" s="48"/>
      <c r="J4094" s="48" t="s">
        <v>87</v>
      </c>
      <c r="K4094" s="34">
        <v>68</v>
      </c>
      <c r="L4094" s="48"/>
      <c r="M4094" s="48">
        <v>76</v>
      </c>
      <c r="N4094" s="34">
        <f t="shared" si="71"/>
        <v>193.04</v>
      </c>
      <c r="O4094" s="34">
        <v>1</v>
      </c>
      <c r="P4094" s="128" t="s">
        <v>101</v>
      </c>
    </row>
    <row r="4095" spans="1:17" x14ac:dyDescent="0.35">
      <c r="A4095" s="49">
        <f t="shared" si="70"/>
        <v>42221</v>
      </c>
      <c r="B4095" s="125">
        <v>2015</v>
      </c>
      <c r="C4095" s="125">
        <v>8</v>
      </c>
      <c r="D4095" s="125">
        <v>5</v>
      </c>
      <c r="E4095" s="48" t="s">
        <v>94</v>
      </c>
      <c r="F4095">
        <v>1</v>
      </c>
      <c r="G4095" s="48"/>
      <c r="H4095" s="48"/>
      <c r="I4095" s="48"/>
      <c r="J4095" s="48" t="s">
        <v>87</v>
      </c>
      <c r="K4095" s="34">
        <v>73</v>
      </c>
      <c r="L4095" s="48"/>
      <c r="M4095" s="48">
        <v>83</v>
      </c>
      <c r="N4095" s="34">
        <f t="shared" si="71"/>
        <v>210.82</v>
      </c>
      <c r="O4095" s="34">
        <v>1</v>
      </c>
      <c r="P4095" s="128" t="s">
        <v>101</v>
      </c>
    </row>
    <row r="4096" spans="1:17" x14ac:dyDescent="0.35">
      <c r="A4096" s="49">
        <f t="shared" si="70"/>
        <v>42221</v>
      </c>
      <c r="B4096" s="125">
        <v>2015</v>
      </c>
      <c r="C4096" s="125">
        <v>8</v>
      </c>
      <c r="D4096" s="125">
        <v>5</v>
      </c>
      <c r="E4096" s="48" t="s">
        <v>123</v>
      </c>
      <c r="F4096">
        <v>1</v>
      </c>
      <c r="G4096" s="48"/>
      <c r="H4096" s="48"/>
      <c r="I4096" s="48"/>
      <c r="J4096" s="48" t="s">
        <v>86</v>
      </c>
      <c r="K4096" s="34">
        <v>66</v>
      </c>
      <c r="L4096" s="48"/>
      <c r="M4096" s="48">
        <v>74</v>
      </c>
      <c r="N4096" s="34">
        <f t="shared" si="71"/>
        <v>187.96</v>
      </c>
      <c r="O4096" s="34">
        <v>1</v>
      </c>
      <c r="P4096" s="128" t="s">
        <v>101</v>
      </c>
    </row>
    <row r="4097" spans="1:17" x14ac:dyDescent="0.35">
      <c r="A4097" s="49">
        <f t="shared" si="70"/>
        <v>42222</v>
      </c>
      <c r="B4097" s="125">
        <v>2015</v>
      </c>
      <c r="C4097" s="125">
        <v>8</v>
      </c>
      <c r="D4097" s="125">
        <v>6</v>
      </c>
      <c r="E4097" s="48" t="s">
        <v>94</v>
      </c>
      <c r="F4097">
        <v>1</v>
      </c>
      <c r="G4097" s="48"/>
      <c r="H4097" s="45">
        <v>33384</v>
      </c>
      <c r="I4097" s="45">
        <v>187243</v>
      </c>
      <c r="J4097" s="48" t="s">
        <v>86</v>
      </c>
      <c r="K4097" s="34">
        <v>60</v>
      </c>
      <c r="L4097" s="48"/>
      <c r="M4097" s="140">
        <v>69</v>
      </c>
      <c r="N4097" s="34">
        <f t="shared" si="71"/>
        <v>175.26</v>
      </c>
      <c r="O4097" s="34">
        <v>1</v>
      </c>
      <c r="P4097" t="s">
        <v>101</v>
      </c>
    </row>
    <row r="4098" spans="1:17" x14ac:dyDescent="0.35">
      <c r="A4098" s="49">
        <f t="shared" si="70"/>
        <v>42222</v>
      </c>
      <c r="B4098" s="125">
        <v>2015</v>
      </c>
      <c r="C4098" s="125">
        <v>8</v>
      </c>
      <c r="D4098" s="125">
        <v>6</v>
      </c>
      <c r="E4098" s="48" t="s">
        <v>1335</v>
      </c>
      <c r="F4098">
        <v>1</v>
      </c>
      <c r="G4098" s="48"/>
      <c r="H4098" s="48"/>
      <c r="I4098" s="48"/>
      <c r="J4098" s="48" t="s">
        <v>86</v>
      </c>
      <c r="K4098" s="34">
        <v>66</v>
      </c>
      <c r="L4098" s="48"/>
      <c r="M4098" s="140">
        <v>74</v>
      </c>
      <c r="N4098" s="34">
        <f t="shared" si="71"/>
        <v>187.96</v>
      </c>
      <c r="O4098" s="34">
        <v>1</v>
      </c>
      <c r="P4098" s="128" t="s">
        <v>101</v>
      </c>
    </row>
    <row r="4099" spans="1:17" x14ac:dyDescent="0.35">
      <c r="A4099" s="49">
        <f t="shared" si="70"/>
        <v>42222</v>
      </c>
      <c r="B4099" s="125">
        <v>2015</v>
      </c>
      <c r="C4099" s="125">
        <v>8</v>
      </c>
      <c r="D4099" s="125">
        <v>6</v>
      </c>
      <c r="E4099" s="48" t="s">
        <v>94</v>
      </c>
      <c r="F4099">
        <v>1</v>
      </c>
      <c r="G4099" s="48"/>
      <c r="H4099" s="48"/>
      <c r="I4099" s="48"/>
      <c r="J4099" s="48" t="s">
        <v>87</v>
      </c>
      <c r="K4099" s="34">
        <v>67</v>
      </c>
      <c r="L4099" s="48"/>
      <c r="M4099" s="140">
        <v>75</v>
      </c>
      <c r="N4099" s="34">
        <f t="shared" si="71"/>
        <v>190.5</v>
      </c>
      <c r="O4099" s="34">
        <v>1</v>
      </c>
      <c r="P4099" s="128" t="s">
        <v>101</v>
      </c>
    </row>
    <row r="4100" spans="1:17" x14ac:dyDescent="0.35">
      <c r="A4100" s="49">
        <f t="shared" ref="A4100:A4122" si="72">DATE(B4100,C4100,D4100)</f>
        <v>42222</v>
      </c>
      <c r="B4100" s="125">
        <v>2015</v>
      </c>
      <c r="C4100" s="125">
        <v>8</v>
      </c>
      <c r="D4100" s="125">
        <v>6</v>
      </c>
      <c r="E4100" s="48" t="s">
        <v>1167</v>
      </c>
      <c r="F4100">
        <v>1</v>
      </c>
      <c r="G4100" s="48"/>
      <c r="H4100" s="48"/>
      <c r="I4100" s="48"/>
      <c r="J4100" s="48" t="s">
        <v>87</v>
      </c>
      <c r="K4100" s="34">
        <v>84</v>
      </c>
      <c r="L4100" s="48"/>
      <c r="M4100" s="48">
        <v>94</v>
      </c>
      <c r="N4100" s="34">
        <f t="shared" ref="N4100:N4122" si="73">M4100*2.54</f>
        <v>238.76</v>
      </c>
      <c r="O4100" s="34">
        <v>1</v>
      </c>
      <c r="P4100" s="128" t="s">
        <v>101</v>
      </c>
    </row>
    <row r="4101" spans="1:17" x14ac:dyDescent="0.35">
      <c r="A4101" s="49">
        <f t="shared" si="72"/>
        <v>42222</v>
      </c>
      <c r="B4101" s="125">
        <v>2015</v>
      </c>
      <c r="C4101" s="125">
        <v>8</v>
      </c>
      <c r="D4101" s="125">
        <v>6</v>
      </c>
      <c r="E4101" s="48" t="s">
        <v>117</v>
      </c>
      <c r="F4101">
        <v>1</v>
      </c>
      <c r="G4101" s="48"/>
      <c r="H4101" s="48"/>
      <c r="I4101" s="48"/>
      <c r="J4101" s="48" t="s">
        <v>86</v>
      </c>
      <c r="K4101" s="34">
        <v>60</v>
      </c>
      <c r="L4101" s="48"/>
      <c r="M4101" s="48">
        <v>69</v>
      </c>
      <c r="N4101" s="34">
        <f t="shared" si="73"/>
        <v>175.26</v>
      </c>
      <c r="O4101" s="34">
        <v>1</v>
      </c>
      <c r="P4101" s="128" t="s">
        <v>101</v>
      </c>
    </row>
    <row r="4102" spans="1:17" x14ac:dyDescent="0.35">
      <c r="A4102" s="49">
        <f t="shared" si="72"/>
        <v>42222</v>
      </c>
      <c r="B4102" s="125">
        <v>2015</v>
      </c>
      <c r="C4102" s="125">
        <v>8</v>
      </c>
      <c r="D4102" s="125">
        <v>6</v>
      </c>
      <c r="E4102" s="48" t="s">
        <v>1263</v>
      </c>
      <c r="F4102">
        <v>1</v>
      </c>
      <c r="G4102" s="48"/>
      <c r="H4102" s="48"/>
      <c r="I4102" s="48"/>
      <c r="J4102" s="48" t="s">
        <v>86</v>
      </c>
      <c r="K4102" s="34">
        <v>62</v>
      </c>
      <c r="L4102" s="48"/>
      <c r="M4102" s="48">
        <v>69</v>
      </c>
      <c r="N4102" s="34">
        <f t="shared" si="73"/>
        <v>175.26</v>
      </c>
      <c r="O4102" s="34">
        <v>1</v>
      </c>
      <c r="P4102" s="128" t="s">
        <v>101</v>
      </c>
    </row>
    <row r="4103" spans="1:17" x14ac:dyDescent="0.35">
      <c r="A4103" s="49">
        <f t="shared" si="72"/>
        <v>42223</v>
      </c>
      <c r="B4103" s="125">
        <v>2015</v>
      </c>
      <c r="C4103" s="125">
        <v>8</v>
      </c>
      <c r="D4103" s="125">
        <v>7</v>
      </c>
      <c r="E4103" s="48" t="s">
        <v>123</v>
      </c>
      <c r="F4103">
        <v>1</v>
      </c>
      <c r="G4103" s="48"/>
      <c r="H4103" s="48">
        <v>785</v>
      </c>
      <c r="I4103" s="45">
        <v>186542</v>
      </c>
      <c r="J4103" s="48" t="s">
        <v>1443</v>
      </c>
      <c r="K4103" s="34">
        <v>75</v>
      </c>
      <c r="L4103" s="48"/>
      <c r="M4103" s="140">
        <v>84</v>
      </c>
      <c r="N4103" s="34">
        <f t="shared" si="73"/>
        <v>213.36</v>
      </c>
      <c r="O4103" s="34">
        <v>1</v>
      </c>
      <c r="P4103" s="128" t="s">
        <v>99</v>
      </c>
      <c r="Q4103" t="s">
        <v>99</v>
      </c>
    </row>
    <row r="4104" spans="1:17" x14ac:dyDescent="0.35">
      <c r="A4104" s="49">
        <f t="shared" si="72"/>
        <v>42223</v>
      </c>
      <c r="B4104" s="125">
        <v>2015</v>
      </c>
      <c r="C4104" s="125">
        <v>8</v>
      </c>
      <c r="D4104" s="125">
        <v>7</v>
      </c>
      <c r="E4104" s="48" t="s">
        <v>94</v>
      </c>
      <c r="F4104">
        <v>1</v>
      </c>
      <c r="G4104" s="48"/>
      <c r="H4104" s="48">
        <v>724</v>
      </c>
      <c r="I4104" s="45">
        <v>186550</v>
      </c>
      <c r="J4104" s="48" t="s">
        <v>86</v>
      </c>
      <c r="K4104" s="34"/>
      <c r="L4104" s="48"/>
      <c r="M4104" s="48">
        <v>64</v>
      </c>
      <c r="N4104" s="34">
        <f t="shared" si="73"/>
        <v>162.56</v>
      </c>
      <c r="O4104" s="34">
        <v>0</v>
      </c>
      <c r="P4104" s="128" t="s">
        <v>102</v>
      </c>
      <c r="Q4104" t="s">
        <v>562</v>
      </c>
    </row>
    <row r="4105" spans="1:17" x14ac:dyDescent="0.35">
      <c r="A4105" s="49">
        <f t="shared" si="72"/>
        <v>42223</v>
      </c>
      <c r="B4105" s="126">
        <v>2015</v>
      </c>
      <c r="C4105" s="126">
        <v>8</v>
      </c>
      <c r="D4105" s="126">
        <v>7</v>
      </c>
      <c r="E4105" s="48" t="s">
        <v>94</v>
      </c>
      <c r="F4105">
        <v>1</v>
      </c>
      <c r="G4105" s="48"/>
      <c r="H4105" s="48">
        <v>743</v>
      </c>
      <c r="I4105" s="47"/>
      <c r="J4105" s="48" t="s">
        <v>86</v>
      </c>
      <c r="K4105" s="34">
        <v>57</v>
      </c>
      <c r="L4105" s="48"/>
      <c r="M4105" s="48">
        <v>64</v>
      </c>
      <c r="N4105" s="34">
        <f t="shared" si="73"/>
        <v>162.56</v>
      </c>
      <c r="O4105" s="34">
        <v>1</v>
      </c>
      <c r="P4105" s="128" t="s">
        <v>101</v>
      </c>
      <c r="Q4105" s="34" t="s">
        <v>1444</v>
      </c>
    </row>
    <row r="4106" spans="1:17" x14ac:dyDescent="0.35">
      <c r="A4106" s="49">
        <f t="shared" si="72"/>
        <v>42223</v>
      </c>
      <c r="B4106" s="125">
        <v>2015</v>
      </c>
      <c r="C4106" s="125">
        <v>8</v>
      </c>
      <c r="D4106" s="125">
        <v>7</v>
      </c>
      <c r="E4106" s="48" t="s">
        <v>123</v>
      </c>
      <c r="F4106">
        <v>1</v>
      </c>
      <c r="G4106" s="48"/>
      <c r="H4106" s="48">
        <v>741</v>
      </c>
      <c r="I4106" s="45">
        <v>186580</v>
      </c>
      <c r="J4106" s="48" t="s">
        <v>87</v>
      </c>
      <c r="K4106" s="34">
        <v>65</v>
      </c>
      <c r="L4106" s="48"/>
      <c r="M4106" s="140">
        <v>73</v>
      </c>
      <c r="N4106" s="34">
        <f t="shared" si="73"/>
        <v>185.42000000000002</v>
      </c>
      <c r="O4106" s="34">
        <v>0</v>
      </c>
      <c r="P4106" s="127" t="s">
        <v>102</v>
      </c>
      <c r="Q4106" t="s">
        <v>562</v>
      </c>
    </row>
    <row r="4107" spans="1:17" x14ac:dyDescent="0.35">
      <c r="A4107" s="49">
        <f t="shared" si="72"/>
        <v>42223</v>
      </c>
      <c r="B4107" s="125">
        <v>2015</v>
      </c>
      <c r="C4107" s="125">
        <v>8</v>
      </c>
      <c r="D4107" s="125">
        <v>7</v>
      </c>
      <c r="E4107" s="48" t="s">
        <v>123</v>
      </c>
      <c r="F4107">
        <v>1</v>
      </c>
      <c r="G4107" s="48"/>
      <c r="H4107" s="48">
        <v>740</v>
      </c>
      <c r="I4107" s="45">
        <v>186581</v>
      </c>
      <c r="J4107" s="48" t="s">
        <v>87</v>
      </c>
      <c r="K4107" s="34">
        <v>74</v>
      </c>
      <c r="L4107" s="48"/>
      <c r="M4107" s="140">
        <v>79</v>
      </c>
      <c r="N4107" s="34">
        <f t="shared" si="73"/>
        <v>200.66</v>
      </c>
      <c r="O4107" s="34">
        <v>0</v>
      </c>
      <c r="P4107" s="127" t="s">
        <v>102</v>
      </c>
      <c r="Q4107" t="s">
        <v>562</v>
      </c>
    </row>
    <row r="4108" spans="1:17" x14ac:dyDescent="0.35">
      <c r="A4108" s="49">
        <f t="shared" si="72"/>
        <v>42223</v>
      </c>
      <c r="B4108" s="125">
        <v>2015</v>
      </c>
      <c r="C4108" s="125">
        <v>8</v>
      </c>
      <c r="D4108" s="125">
        <v>7</v>
      </c>
      <c r="E4108" s="48" t="s">
        <v>94</v>
      </c>
      <c r="F4108">
        <v>1</v>
      </c>
      <c r="G4108" s="48"/>
      <c r="H4108" s="48"/>
      <c r="I4108" s="48"/>
      <c r="J4108" s="48" t="s">
        <v>87</v>
      </c>
      <c r="K4108" s="34">
        <v>84</v>
      </c>
      <c r="L4108" s="48"/>
      <c r="M4108" s="48">
        <v>94</v>
      </c>
      <c r="N4108" s="34">
        <f t="shared" si="73"/>
        <v>238.76</v>
      </c>
      <c r="O4108" s="34">
        <v>1</v>
      </c>
      <c r="P4108" s="128" t="s">
        <v>101</v>
      </c>
      <c r="Q4108" t="s">
        <v>562</v>
      </c>
    </row>
    <row r="4109" spans="1:17" x14ac:dyDescent="0.35">
      <c r="A4109" s="49">
        <f t="shared" si="72"/>
        <v>42223</v>
      </c>
      <c r="B4109" s="125">
        <v>2015</v>
      </c>
      <c r="C4109" s="125">
        <v>8</v>
      </c>
      <c r="D4109" s="125">
        <v>7</v>
      </c>
      <c r="E4109" s="48" t="s">
        <v>94</v>
      </c>
      <c r="F4109">
        <v>1</v>
      </c>
      <c r="G4109" s="48"/>
      <c r="H4109" s="48"/>
      <c r="I4109" s="45"/>
      <c r="J4109" s="48" t="s">
        <v>86</v>
      </c>
      <c r="K4109" s="34">
        <v>63</v>
      </c>
      <c r="L4109" s="48"/>
      <c r="M4109" s="140">
        <v>71</v>
      </c>
      <c r="N4109" s="34">
        <f t="shared" si="73"/>
        <v>180.34</v>
      </c>
      <c r="O4109" s="34">
        <v>1</v>
      </c>
      <c r="P4109" s="128" t="s">
        <v>101</v>
      </c>
    </row>
    <row r="4110" spans="1:17" x14ac:dyDescent="0.35">
      <c r="A4110" s="49">
        <f t="shared" si="72"/>
        <v>42223</v>
      </c>
      <c r="B4110" s="125">
        <v>2015</v>
      </c>
      <c r="C4110" s="125">
        <v>8</v>
      </c>
      <c r="D4110" s="125">
        <v>7</v>
      </c>
      <c r="E4110" s="48" t="s">
        <v>94</v>
      </c>
      <c r="F4110">
        <v>1</v>
      </c>
      <c r="G4110" s="48"/>
      <c r="H4110" s="48"/>
      <c r="I4110" s="45"/>
      <c r="J4110" s="48" t="s">
        <v>86</v>
      </c>
      <c r="K4110" s="34">
        <v>63</v>
      </c>
      <c r="L4110" s="48"/>
      <c r="M4110" s="140">
        <v>71</v>
      </c>
      <c r="N4110" s="34">
        <f t="shared" si="73"/>
        <v>180.34</v>
      </c>
      <c r="O4110" s="34">
        <v>1</v>
      </c>
      <c r="P4110" s="128" t="s">
        <v>101</v>
      </c>
      <c r="Q4110" t="s">
        <v>562</v>
      </c>
    </row>
    <row r="4111" spans="1:17" x14ac:dyDescent="0.35">
      <c r="A4111" s="49">
        <f t="shared" si="72"/>
        <v>42223</v>
      </c>
      <c r="B4111" s="125">
        <v>2015</v>
      </c>
      <c r="C4111" s="125">
        <v>8</v>
      </c>
      <c r="D4111" s="125">
        <v>7</v>
      </c>
      <c r="E4111" s="48" t="s">
        <v>117</v>
      </c>
      <c r="F4111">
        <v>1</v>
      </c>
      <c r="G4111" s="48"/>
      <c r="H4111" s="48"/>
      <c r="I4111" s="48"/>
      <c r="J4111" s="48" t="s">
        <v>86</v>
      </c>
      <c r="K4111" s="34">
        <v>68</v>
      </c>
      <c r="L4111" s="48"/>
      <c r="M4111" s="140">
        <v>77</v>
      </c>
      <c r="N4111" s="34">
        <f t="shared" si="73"/>
        <v>195.58</v>
      </c>
      <c r="O4111" s="34">
        <v>1</v>
      </c>
      <c r="P4111" s="128" t="s">
        <v>101</v>
      </c>
    </row>
    <row r="4112" spans="1:17" x14ac:dyDescent="0.35">
      <c r="A4112" s="49">
        <f t="shared" si="72"/>
        <v>42223</v>
      </c>
      <c r="B4112" s="125">
        <v>2015</v>
      </c>
      <c r="C4112" s="125">
        <v>8</v>
      </c>
      <c r="D4112" s="125">
        <v>7</v>
      </c>
      <c r="E4112" s="48" t="s">
        <v>117</v>
      </c>
      <c r="F4112">
        <v>1</v>
      </c>
      <c r="G4112" s="48"/>
      <c r="H4112" s="48"/>
      <c r="I4112" s="48"/>
      <c r="J4112" s="48" t="s">
        <v>87</v>
      </c>
      <c r="K4112" s="34">
        <v>73</v>
      </c>
      <c r="L4112" s="48"/>
      <c r="M4112" s="48">
        <v>82</v>
      </c>
      <c r="N4112" s="34">
        <f t="shared" si="73"/>
        <v>208.28</v>
      </c>
      <c r="O4112" s="34">
        <v>1</v>
      </c>
      <c r="P4112" s="128" t="s">
        <v>101</v>
      </c>
    </row>
    <row r="4113" spans="1:18" x14ac:dyDescent="0.35">
      <c r="A4113" s="49">
        <f t="shared" si="72"/>
        <v>42223</v>
      </c>
      <c r="B4113" s="125">
        <v>2015</v>
      </c>
      <c r="C4113" s="125">
        <v>8</v>
      </c>
      <c r="D4113" s="125">
        <v>7</v>
      </c>
      <c r="E4113" s="48" t="s">
        <v>117</v>
      </c>
      <c r="F4113">
        <v>1</v>
      </c>
      <c r="G4113" s="48"/>
      <c r="H4113" s="48"/>
      <c r="I4113" s="48"/>
      <c r="J4113" s="48" t="s">
        <v>86</v>
      </c>
      <c r="K4113" s="34">
        <v>67</v>
      </c>
      <c r="L4113" s="48"/>
      <c r="M4113" s="48">
        <v>76</v>
      </c>
      <c r="N4113" s="34">
        <f t="shared" si="73"/>
        <v>193.04</v>
      </c>
      <c r="O4113" s="34">
        <v>1</v>
      </c>
      <c r="P4113" s="128" t="s">
        <v>101</v>
      </c>
    </row>
    <row r="4114" spans="1:18" x14ac:dyDescent="0.35">
      <c r="A4114" s="49">
        <f t="shared" si="72"/>
        <v>42223</v>
      </c>
      <c r="B4114" s="125">
        <v>2015</v>
      </c>
      <c r="C4114" s="125">
        <v>8</v>
      </c>
      <c r="D4114" s="125">
        <v>7</v>
      </c>
      <c r="E4114" s="48" t="s">
        <v>1263</v>
      </c>
      <c r="F4114">
        <v>1</v>
      </c>
      <c r="G4114" s="48"/>
      <c r="H4114" s="48"/>
      <c r="I4114" s="48"/>
      <c r="J4114" s="48" t="s">
        <v>87</v>
      </c>
      <c r="K4114" s="34">
        <v>68</v>
      </c>
      <c r="L4114" s="48"/>
      <c r="M4114" s="48">
        <v>78</v>
      </c>
      <c r="N4114" s="34">
        <f t="shared" si="73"/>
        <v>198.12</v>
      </c>
      <c r="O4114" s="34">
        <v>1</v>
      </c>
      <c r="P4114" s="128" t="s">
        <v>101</v>
      </c>
    </row>
    <row r="4115" spans="1:18" x14ac:dyDescent="0.35">
      <c r="A4115" s="49">
        <f t="shared" si="72"/>
        <v>42223</v>
      </c>
      <c r="B4115" s="125">
        <v>2015</v>
      </c>
      <c r="C4115" s="125">
        <v>8</v>
      </c>
      <c r="D4115" s="125">
        <v>7</v>
      </c>
      <c r="E4115" s="48" t="s">
        <v>1263</v>
      </c>
      <c r="F4115">
        <v>1</v>
      </c>
      <c r="G4115" s="48"/>
      <c r="H4115" s="48"/>
      <c r="I4115" s="48"/>
      <c r="J4115" s="48" t="s">
        <v>87</v>
      </c>
      <c r="K4115" s="34"/>
      <c r="L4115" s="48"/>
      <c r="M4115" s="48">
        <v>82</v>
      </c>
      <c r="N4115" s="34">
        <f t="shared" si="73"/>
        <v>208.28</v>
      </c>
      <c r="O4115" s="34">
        <v>0</v>
      </c>
      <c r="P4115" s="128" t="s">
        <v>102</v>
      </c>
    </row>
    <row r="4116" spans="1:18" x14ac:dyDescent="0.35">
      <c r="A4116" s="49">
        <f t="shared" si="72"/>
        <v>42223</v>
      </c>
      <c r="B4116" s="125">
        <v>2015</v>
      </c>
      <c r="C4116" s="125">
        <v>8</v>
      </c>
      <c r="D4116" s="125">
        <v>7</v>
      </c>
      <c r="E4116" s="48" t="s">
        <v>1263</v>
      </c>
      <c r="F4116">
        <v>1</v>
      </c>
      <c r="G4116" s="48"/>
      <c r="H4116" s="48"/>
      <c r="I4116" s="48"/>
      <c r="J4116" s="48" t="s">
        <v>87</v>
      </c>
      <c r="K4116" s="34"/>
      <c r="L4116" s="48"/>
      <c r="M4116" s="48">
        <v>88</v>
      </c>
      <c r="N4116" s="34">
        <f t="shared" si="73"/>
        <v>223.52</v>
      </c>
      <c r="O4116" s="34">
        <v>0</v>
      </c>
      <c r="P4116" s="128" t="s">
        <v>102</v>
      </c>
    </row>
    <row r="4117" spans="1:18" x14ac:dyDescent="0.35">
      <c r="A4117" s="49">
        <f t="shared" si="72"/>
        <v>42224</v>
      </c>
      <c r="B4117" s="125">
        <v>2015</v>
      </c>
      <c r="C4117" s="125">
        <v>8</v>
      </c>
      <c r="D4117" s="126">
        <v>8</v>
      </c>
      <c r="E4117" s="48" t="s">
        <v>1147</v>
      </c>
      <c r="F4117">
        <v>1</v>
      </c>
      <c r="G4117" s="48"/>
      <c r="H4117" s="48">
        <v>736</v>
      </c>
      <c r="I4117" s="48">
        <v>186582</v>
      </c>
      <c r="J4117" s="48" t="s">
        <v>87</v>
      </c>
      <c r="K4117" s="34">
        <v>76</v>
      </c>
      <c r="L4117" s="48"/>
      <c r="M4117" s="48">
        <v>87</v>
      </c>
      <c r="N4117" s="34">
        <f t="shared" si="73"/>
        <v>220.98</v>
      </c>
      <c r="O4117" s="34">
        <v>0</v>
      </c>
      <c r="P4117" s="127" t="s">
        <v>102</v>
      </c>
      <c r="Q4117" t="s">
        <v>562</v>
      </c>
    </row>
    <row r="4118" spans="1:18" x14ac:dyDescent="0.35">
      <c r="A4118" s="49">
        <f t="shared" si="72"/>
        <v>42224</v>
      </c>
      <c r="B4118" s="126">
        <v>2015</v>
      </c>
      <c r="C4118" s="126">
        <v>8</v>
      </c>
      <c r="D4118" s="126">
        <v>8</v>
      </c>
      <c r="E4118" s="48" t="s">
        <v>117</v>
      </c>
      <c r="F4118">
        <v>1</v>
      </c>
      <c r="G4118" s="48"/>
      <c r="H4118" s="48">
        <v>735</v>
      </c>
      <c r="I4118" s="34">
        <v>186583</v>
      </c>
      <c r="J4118" s="48" t="s">
        <v>87</v>
      </c>
      <c r="K4118" s="34">
        <v>77</v>
      </c>
      <c r="L4118" s="48"/>
      <c r="M4118" s="48">
        <v>86</v>
      </c>
      <c r="N4118" s="34">
        <f t="shared" si="73"/>
        <v>218.44</v>
      </c>
      <c r="O4118" s="34">
        <v>0</v>
      </c>
      <c r="P4118" s="127" t="s">
        <v>102</v>
      </c>
      <c r="Q4118" s="72" t="s">
        <v>562</v>
      </c>
    </row>
    <row r="4119" spans="1:18" x14ac:dyDescent="0.35">
      <c r="A4119" s="49">
        <f t="shared" si="72"/>
        <v>42224</v>
      </c>
      <c r="B4119" s="126">
        <v>2015</v>
      </c>
      <c r="C4119" s="126">
        <v>8</v>
      </c>
      <c r="D4119" s="126">
        <v>8</v>
      </c>
      <c r="E4119" s="48" t="s">
        <v>94</v>
      </c>
      <c r="F4119">
        <v>1</v>
      </c>
      <c r="G4119" s="48"/>
      <c r="H4119" s="48">
        <v>733</v>
      </c>
      <c r="I4119" s="48">
        <v>186584</v>
      </c>
      <c r="J4119" s="48" t="s">
        <v>87</v>
      </c>
      <c r="K4119" s="34">
        <v>68</v>
      </c>
      <c r="L4119" s="48"/>
      <c r="M4119" s="48">
        <v>77</v>
      </c>
      <c r="N4119" s="34">
        <f t="shared" si="73"/>
        <v>195.58</v>
      </c>
      <c r="O4119" s="34">
        <v>0</v>
      </c>
      <c r="P4119" s="127" t="s">
        <v>102</v>
      </c>
      <c r="Q4119" s="34" t="s">
        <v>1360</v>
      </c>
    </row>
    <row r="4120" spans="1:18" x14ac:dyDescent="0.35">
      <c r="A4120" s="49">
        <f t="shared" si="72"/>
        <v>42224</v>
      </c>
      <c r="B4120" s="126">
        <v>2015</v>
      </c>
      <c r="C4120" s="126">
        <v>8</v>
      </c>
      <c r="D4120" s="126">
        <v>8</v>
      </c>
      <c r="E4120" s="48" t="s">
        <v>117</v>
      </c>
      <c r="F4120">
        <v>1</v>
      </c>
      <c r="G4120" s="48"/>
      <c r="H4120" s="48">
        <v>732</v>
      </c>
      <c r="I4120" s="48">
        <v>186585</v>
      </c>
      <c r="J4120" s="48" t="s">
        <v>90</v>
      </c>
      <c r="K4120" s="34">
        <v>17</v>
      </c>
      <c r="L4120" s="48"/>
      <c r="M4120" s="48">
        <v>20</v>
      </c>
      <c r="N4120" s="34">
        <f t="shared" si="73"/>
        <v>50.8</v>
      </c>
      <c r="O4120" s="34">
        <v>0</v>
      </c>
      <c r="P4120" s="127" t="s">
        <v>102</v>
      </c>
      <c r="Q4120" s="34"/>
    </row>
    <row r="4121" spans="1:18" x14ac:dyDescent="0.35">
      <c r="A4121" s="49">
        <f t="shared" si="72"/>
        <v>42224</v>
      </c>
      <c r="B4121" s="125">
        <v>2015</v>
      </c>
      <c r="C4121" s="125">
        <v>8</v>
      </c>
      <c r="D4121" s="126">
        <v>8</v>
      </c>
      <c r="E4121" s="48" t="s">
        <v>94</v>
      </c>
      <c r="F4121">
        <v>1</v>
      </c>
      <c r="G4121" s="48"/>
      <c r="H4121" s="48"/>
      <c r="I4121" s="34"/>
      <c r="J4121" s="48" t="s">
        <v>87</v>
      </c>
      <c r="K4121" s="34">
        <v>73</v>
      </c>
      <c r="L4121" s="48"/>
      <c r="M4121" s="48">
        <v>82</v>
      </c>
      <c r="N4121" s="34">
        <f t="shared" si="73"/>
        <v>208.28</v>
      </c>
      <c r="O4121" s="34">
        <v>1</v>
      </c>
      <c r="P4121" s="128" t="s">
        <v>101</v>
      </c>
      <c r="Q4121" s="59" t="s">
        <v>264</v>
      </c>
    </row>
    <row r="4122" spans="1:18" x14ac:dyDescent="0.35">
      <c r="A4122" s="49">
        <f t="shared" si="72"/>
        <v>42224</v>
      </c>
      <c r="B4122" s="125">
        <v>2015</v>
      </c>
      <c r="C4122" s="125">
        <v>8</v>
      </c>
      <c r="D4122" s="126">
        <v>8</v>
      </c>
      <c r="E4122" s="48" t="s">
        <v>117</v>
      </c>
      <c r="F4122">
        <v>1</v>
      </c>
      <c r="G4122" s="48"/>
      <c r="H4122" s="48"/>
      <c r="I4122" s="34"/>
      <c r="J4122" s="48" t="s">
        <v>87</v>
      </c>
      <c r="K4122" s="34">
        <v>69</v>
      </c>
      <c r="L4122" s="48"/>
      <c r="M4122" s="48">
        <v>78</v>
      </c>
      <c r="N4122" s="34">
        <f t="shared" si="73"/>
        <v>198.12</v>
      </c>
      <c r="O4122" s="34">
        <v>1</v>
      </c>
      <c r="P4122" s="128" t="s">
        <v>101</v>
      </c>
      <c r="Q4122" s="59"/>
    </row>
    <row r="4123" spans="1:18" x14ac:dyDescent="0.35">
      <c r="A4123" s="144">
        <v>42508</v>
      </c>
      <c r="B4123" s="145">
        <v>2016</v>
      </c>
      <c r="C4123" s="145">
        <v>5</v>
      </c>
      <c r="D4123" s="145">
        <v>18</v>
      </c>
      <c r="E4123" s="36" t="s">
        <v>1335</v>
      </c>
      <c r="F4123" s="36">
        <v>1</v>
      </c>
      <c r="G4123" s="36"/>
      <c r="H4123"/>
      <c r="I4123"/>
      <c r="J4123" s="36" t="s">
        <v>87</v>
      </c>
      <c r="K4123" s="146">
        <v>79</v>
      </c>
      <c r="L4123" s="146"/>
      <c r="M4123" s="146">
        <v>90</v>
      </c>
      <c r="N4123" s="35">
        <f t="shared" ref="N4123:N4186" si="74">M4123*2.54</f>
        <v>228.6</v>
      </c>
      <c r="O4123" s="35">
        <v>1</v>
      </c>
      <c r="P4123" s="147" t="s">
        <v>101</v>
      </c>
      <c r="Q4123" s="147"/>
      <c r="R4123" s="148"/>
    </row>
    <row r="4124" spans="1:18" x14ac:dyDescent="0.35">
      <c r="A4124" s="144">
        <v>42508</v>
      </c>
      <c r="B4124" s="145">
        <v>2016</v>
      </c>
      <c r="C4124" s="145">
        <v>5</v>
      </c>
      <c r="D4124" s="145">
        <v>18</v>
      </c>
      <c r="E4124" s="36" t="s">
        <v>1167</v>
      </c>
      <c r="F4124" s="87">
        <v>1</v>
      </c>
      <c r="G4124" s="87"/>
      <c r="H4124" s="38">
        <v>152</v>
      </c>
      <c r="I4124" s="96">
        <v>186579</v>
      </c>
      <c r="J4124" s="36" t="s">
        <v>87</v>
      </c>
      <c r="K4124" s="146">
        <v>66</v>
      </c>
      <c r="L4124" s="146"/>
      <c r="M4124" s="146">
        <v>75</v>
      </c>
      <c r="N4124" s="35">
        <f t="shared" si="74"/>
        <v>190.5</v>
      </c>
      <c r="O4124" s="35">
        <v>0</v>
      </c>
      <c r="P4124" s="147" t="s">
        <v>102</v>
      </c>
      <c r="Q4124" s="147"/>
      <c r="R4124" s="148" t="s">
        <v>167</v>
      </c>
    </row>
    <row r="4125" spans="1:18" x14ac:dyDescent="0.35">
      <c r="A4125" s="144">
        <v>42508</v>
      </c>
      <c r="B4125" s="145">
        <v>2016</v>
      </c>
      <c r="C4125" s="145">
        <v>5</v>
      </c>
      <c r="D4125" s="145">
        <v>18</v>
      </c>
      <c r="E4125" s="36" t="s">
        <v>94</v>
      </c>
      <c r="F4125" s="87">
        <v>1</v>
      </c>
      <c r="G4125" s="87"/>
      <c r="H4125" s="38">
        <v>151</v>
      </c>
      <c r="I4125" s="96">
        <v>187117</v>
      </c>
      <c r="J4125" s="36" t="s">
        <v>87</v>
      </c>
      <c r="K4125" s="146">
        <v>70</v>
      </c>
      <c r="L4125" s="146"/>
      <c r="M4125" s="146">
        <v>77</v>
      </c>
      <c r="N4125" s="35">
        <f t="shared" si="74"/>
        <v>195.58</v>
      </c>
      <c r="O4125" s="35">
        <v>0</v>
      </c>
      <c r="P4125" s="147" t="s">
        <v>102</v>
      </c>
      <c r="Q4125" s="147"/>
      <c r="R4125" s="148" t="s">
        <v>1445</v>
      </c>
    </row>
    <row r="4126" spans="1:18" x14ac:dyDescent="0.35">
      <c r="A4126" s="144">
        <v>42509</v>
      </c>
      <c r="B4126" s="145">
        <v>2016</v>
      </c>
      <c r="C4126" s="145">
        <v>5</v>
      </c>
      <c r="D4126" s="145">
        <v>19</v>
      </c>
      <c r="E4126" s="36" t="s">
        <v>94</v>
      </c>
      <c r="F4126" s="36">
        <v>1</v>
      </c>
      <c r="G4126" s="36"/>
      <c r="H4126"/>
      <c r="I4126"/>
      <c r="J4126" s="36" t="s">
        <v>86</v>
      </c>
      <c r="K4126" s="146">
        <v>62</v>
      </c>
      <c r="L4126" s="146"/>
      <c r="M4126" s="146">
        <v>69</v>
      </c>
      <c r="N4126" s="35">
        <f t="shared" si="74"/>
        <v>175.26</v>
      </c>
      <c r="O4126" s="35">
        <v>1</v>
      </c>
      <c r="P4126" s="147" t="s">
        <v>101</v>
      </c>
      <c r="Q4126" s="147"/>
      <c r="R4126" s="148"/>
    </row>
    <row r="4127" spans="1:18" x14ac:dyDescent="0.35">
      <c r="A4127" s="144">
        <v>42509</v>
      </c>
      <c r="B4127" s="145">
        <v>2016</v>
      </c>
      <c r="C4127" s="145">
        <v>5</v>
      </c>
      <c r="D4127" s="145">
        <v>19</v>
      </c>
      <c r="E4127" s="36" t="s">
        <v>1335</v>
      </c>
      <c r="F4127" s="36">
        <v>1</v>
      </c>
      <c r="G4127" s="36"/>
      <c r="H4127"/>
      <c r="I4127"/>
      <c r="J4127" s="36" t="s">
        <v>87</v>
      </c>
      <c r="K4127" s="146">
        <v>75</v>
      </c>
      <c r="L4127" s="146"/>
      <c r="M4127" s="146">
        <v>85</v>
      </c>
      <c r="N4127" s="35">
        <f t="shared" si="74"/>
        <v>215.9</v>
      </c>
      <c r="O4127" s="35">
        <v>1</v>
      </c>
      <c r="P4127" s="147" t="s">
        <v>101</v>
      </c>
      <c r="Q4127" s="147"/>
      <c r="R4127" s="148" t="s">
        <v>1446</v>
      </c>
    </row>
    <row r="4128" spans="1:18" x14ac:dyDescent="0.35">
      <c r="A4128" s="144">
        <v>42509</v>
      </c>
      <c r="B4128" s="145">
        <v>2016</v>
      </c>
      <c r="C4128" s="145">
        <v>5</v>
      </c>
      <c r="D4128" s="145">
        <v>19</v>
      </c>
      <c r="E4128" s="36" t="s">
        <v>94</v>
      </c>
      <c r="F4128" s="36">
        <v>1</v>
      </c>
      <c r="G4128" s="36"/>
      <c r="H4128"/>
      <c r="I4128"/>
      <c r="J4128" s="36" t="s">
        <v>86</v>
      </c>
      <c r="K4128" s="146">
        <v>64</v>
      </c>
      <c r="L4128" s="146"/>
      <c r="M4128" s="146">
        <v>72</v>
      </c>
      <c r="N4128" s="35">
        <f t="shared" si="74"/>
        <v>182.88</v>
      </c>
      <c r="O4128" s="35">
        <v>1</v>
      </c>
      <c r="P4128" s="147" t="s">
        <v>101</v>
      </c>
      <c r="Q4128" s="147"/>
      <c r="R4128" s="148"/>
    </row>
    <row r="4129" spans="1:18" x14ac:dyDescent="0.35">
      <c r="A4129" s="144">
        <v>42509</v>
      </c>
      <c r="B4129" s="145">
        <v>2016</v>
      </c>
      <c r="C4129" s="145">
        <v>5</v>
      </c>
      <c r="D4129" s="145">
        <v>19</v>
      </c>
      <c r="E4129" s="36" t="s">
        <v>94</v>
      </c>
      <c r="F4129" s="36">
        <v>1</v>
      </c>
      <c r="G4129" s="36"/>
      <c r="H4129"/>
      <c r="I4129"/>
      <c r="J4129" s="36" t="s">
        <v>87</v>
      </c>
      <c r="K4129" s="146">
        <v>80</v>
      </c>
      <c r="L4129" s="146"/>
      <c r="M4129" s="146">
        <v>91</v>
      </c>
      <c r="N4129" s="35">
        <f t="shared" si="74"/>
        <v>231.14000000000001</v>
      </c>
      <c r="O4129" s="35">
        <v>1</v>
      </c>
      <c r="P4129" s="147" t="s">
        <v>101</v>
      </c>
      <c r="Q4129" s="147"/>
      <c r="R4129" s="148"/>
    </row>
    <row r="4130" spans="1:18" x14ac:dyDescent="0.35">
      <c r="A4130" s="144">
        <v>42509</v>
      </c>
      <c r="B4130" s="145">
        <v>2016</v>
      </c>
      <c r="C4130" s="145">
        <v>5</v>
      </c>
      <c r="D4130" s="145">
        <v>19</v>
      </c>
      <c r="E4130" s="36" t="s">
        <v>1167</v>
      </c>
      <c r="F4130" s="36">
        <v>1</v>
      </c>
      <c r="G4130" s="36"/>
      <c r="H4130"/>
      <c r="I4130"/>
      <c r="J4130" s="36" t="s">
        <v>86</v>
      </c>
      <c r="K4130" s="146">
        <v>67</v>
      </c>
      <c r="L4130" s="146"/>
      <c r="M4130" s="146">
        <v>74</v>
      </c>
      <c r="N4130" s="35">
        <f t="shared" si="74"/>
        <v>187.96</v>
      </c>
      <c r="O4130" s="35">
        <v>1</v>
      </c>
      <c r="P4130" s="147" t="s">
        <v>101</v>
      </c>
      <c r="Q4130" s="147"/>
      <c r="R4130" s="148"/>
    </row>
    <row r="4131" spans="1:18" x14ac:dyDescent="0.35">
      <c r="A4131" s="144">
        <v>42509</v>
      </c>
      <c r="B4131" s="145">
        <v>2016</v>
      </c>
      <c r="C4131" s="145">
        <v>5</v>
      </c>
      <c r="D4131" s="145">
        <v>19</v>
      </c>
      <c r="E4131" s="36" t="s">
        <v>1167</v>
      </c>
      <c r="F4131" s="36">
        <v>1</v>
      </c>
      <c r="G4131" s="36"/>
      <c r="H4131" s="34">
        <v>129</v>
      </c>
      <c r="I4131" s="96">
        <v>186378</v>
      </c>
      <c r="J4131" s="36" t="s">
        <v>87</v>
      </c>
      <c r="K4131" s="146">
        <v>71</v>
      </c>
      <c r="L4131" s="146"/>
      <c r="M4131" s="146">
        <v>82</v>
      </c>
      <c r="N4131" s="35">
        <f t="shared" si="74"/>
        <v>208.28</v>
      </c>
      <c r="O4131" s="35">
        <v>0</v>
      </c>
      <c r="P4131" s="147" t="s">
        <v>102</v>
      </c>
      <c r="Q4131" s="147"/>
      <c r="R4131" s="148" t="s">
        <v>1447</v>
      </c>
    </row>
    <row r="4132" spans="1:18" x14ac:dyDescent="0.35">
      <c r="A4132" s="144">
        <v>42509</v>
      </c>
      <c r="B4132" s="145">
        <v>2016</v>
      </c>
      <c r="C4132" s="145">
        <v>5</v>
      </c>
      <c r="D4132" s="145">
        <v>19</v>
      </c>
      <c r="E4132" s="36" t="s">
        <v>94</v>
      </c>
      <c r="F4132" s="36">
        <v>1</v>
      </c>
      <c r="G4132" s="36"/>
      <c r="H4132" s="38">
        <v>153</v>
      </c>
      <c r="I4132" s="96">
        <v>186528</v>
      </c>
      <c r="J4132" s="36" t="s">
        <v>87</v>
      </c>
      <c r="K4132" s="146">
        <v>72</v>
      </c>
      <c r="L4132" s="146"/>
      <c r="M4132" s="146">
        <v>80</v>
      </c>
      <c r="N4132" s="35">
        <f t="shared" si="74"/>
        <v>203.2</v>
      </c>
      <c r="O4132" s="35">
        <v>0</v>
      </c>
      <c r="P4132" s="147" t="s">
        <v>102</v>
      </c>
      <c r="Q4132" s="147"/>
      <c r="R4132" s="148"/>
    </row>
    <row r="4133" spans="1:18" x14ac:dyDescent="0.35">
      <c r="A4133" s="144">
        <v>42509</v>
      </c>
      <c r="B4133" s="145">
        <v>2016</v>
      </c>
      <c r="C4133" s="145">
        <v>5</v>
      </c>
      <c r="D4133" s="145">
        <v>19</v>
      </c>
      <c r="E4133" s="36" t="s">
        <v>1335</v>
      </c>
      <c r="F4133" s="36">
        <v>1</v>
      </c>
      <c r="G4133" s="36"/>
      <c r="H4133" s="38">
        <v>160</v>
      </c>
      <c r="I4133" s="95">
        <v>186594</v>
      </c>
      <c r="J4133" s="36" t="s">
        <v>87</v>
      </c>
      <c r="K4133" s="146">
        <v>70</v>
      </c>
      <c r="L4133" s="146"/>
      <c r="M4133" s="146">
        <v>79</v>
      </c>
      <c r="N4133" s="35">
        <f t="shared" si="74"/>
        <v>200.66</v>
      </c>
      <c r="O4133" s="35">
        <v>0</v>
      </c>
      <c r="P4133" s="147" t="s">
        <v>102</v>
      </c>
      <c r="Q4133" s="147"/>
      <c r="R4133" s="148" t="s">
        <v>167</v>
      </c>
    </row>
    <row r="4134" spans="1:18" x14ac:dyDescent="0.35">
      <c r="A4134" s="144">
        <v>42509</v>
      </c>
      <c r="B4134" s="145">
        <v>2016</v>
      </c>
      <c r="C4134" s="145">
        <v>5</v>
      </c>
      <c r="D4134" s="145">
        <v>19</v>
      </c>
      <c r="E4134" s="36" t="s">
        <v>94</v>
      </c>
      <c r="F4134" s="36">
        <v>1</v>
      </c>
      <c r="G4134" s="36"/>
      <c r="H4134" s="38">
        <v>158</v>
      </c>
      <c r="I4134" s="96">
        <v>186595</v>
      </c>
      <c r="J4134" s="36" t="s">
        <v>86</v>
      </c>
      <c r="K4134" s="146">
        <v>66</v>
      </c>
      <c r="L4134" s="146"/>
      <c r="M4134" s="146">
        <v>69</v>
      </c>
      <c r="N4134" s="35">
        <f t="shared" si="74"/>
        <v>175.26</v>
      </c>
      <c r="O4134" s="35">
        <v>0</v>
      </c>
      <c r="P4134" s="147" t="s">
        <v>102</v>
      </c>
      <c r="Q4134" s="147"/>
      <c r="R4134" s="148"/>
    </row>
    <row r="4135" spans="1:18" x14ac:dyDescent="0.35">
      <c r="A4135" s="144">
        <v>42509</v>
      </c>
      <c r="B4135" s="145">
        <v>2016</v>
      </c>
      <c r="C4135" s="145">
        <v>5</v>
      </c>
      <c r="D4135" s="145">
        <v>19</v>
      </c>
      <c r="E4135" s="95" t="s">
        <v>1448</v>
      </c>
      <c r="F4135" s="36">
        <v>1</v>
      </c>
      <c r="G4135" s="36"/>
      <c r="H4135" s="38">
        <v>161</v>
      </c>
      <c r="I4135" s="95">
        <v>186596</v>
      </c>
      <c r="J4135" s="36" t="s">
        <v>1449</v>
      </c>
      <c r="K4135" s="146">
        <v>39</v>
      </c>
      <c r="L4135" s="146"/>
      <c r="M4135" s="146">
        <v>46</v>
      </c>
      <c r="N4135" s="35">
        <f t="shared" si="74"/>
        <v>116.84</v>
      </c>
      <c r="O4135" s="35">
        <v>0</v>
      </c>
      <c r="P4135" s="147" t="s">
        <v>102</v>
      </c>
      <c r="Q4135" s="147"/>
      <c r="R4135" s="148" t="s">
        <v>1450</v>
      </c>
    </row>
    <row r="4136" spans="1:18" x14ac:dyDescent="0.35">
      <c r="A4136" s="144">
        <v>42509</v>
      </c>
      <c r="B4136" s="145">
        <v>2016</v>
      </c>
      <c r="C4136" s="145">
        <v>5</v>
      </c>
      <c r="D4136" s="145">
        <v>19</v>
      </c>
      <c r="E4136" s="36" t="s">
        <v>94</v>
      </c>
      <c r="F4136" s="36">
        <v>1</v>
      </c>
      <c r="G4136" s="36" t="s">
        <v>108</v>
      </c>
      <c r="H4136" s="38">
        <v>1138</v>
      </c>
      <c r="I4136" s="96">
        <v>187012</v>
      </c>
      <c r="J4136" s="36" t="s">
        <v>86</v>
      </c>
      <c r="K4136" s="146">
        <v>64</v>
      </c>
      <c r="L4136" s="146"/>
      <c r="M4136" s="146">
        <v>72</v>
      </c>
      <c r="N4136" s="35">
        <f t="shared" si="74"/>
        <v>182.88</v>
      </c>
      <c r="O4136" s="35">
        <v>0</v>
      </c>
      <c r="P4136" s="147" t="s">
        <v>102</v>
      </c>
      <c r="Q4136" s="147"/>
      <c r="R4136" s="148" t="s">
        <v>1451</v>
      </c>
    </row>
    <row r="4137" spans="1:18" x14ac:dyDescent="0.35">
      <c r="A4137" s="144">
        <v>42510</v>
      </c>
      <c r="B4137" s="145">
        <v>2016</v>
      </c>
      <c r="C4137" s="145">
        <v>5</v>
      </c>
      <c r="D4137" s="145">
        <v>20</v>
      </c>
      <c r="E4137" s="36" t="s">
        <v>1167</v>
      </c>
      <c r="F4137" s="36">
        <v>1</v>
      </c>
      <c r="G4137" s="36"/>
      <c r="H4137"/>
      <c r="I4137"/>
      <c r="J4137" s="36" t="s">
        <v>86</v>
      </c>
      <c r="K4137" s="146">
        <v>66</v>
      </c>
      <c r="L4137" s="146"/>
      <c r="M4137" s="146">
        <v>74</v>
      </c>
      <c r="N4137" s="35">
        <f t="shared" si="74"/>
        <v>187.96</v>
      </c>
      <c r="O4137" s="35">
        <v>1</v>
      </c>
      <c r="P4137" s="147" t="s">
        <v>101</v>
      </c>
      <c r="Q4137" s="147"/>
      <c r="R4137" s="148"/>
    </row>
    <row r="4138" spans="1:18" x14ac:dyDescent="0.35">
      <c r="A4138" s="144">
        <v>42510</v>
      </c>
      <c r="B4138" s="145">
        <v>2016</v>
      </c>
      <c r="C4138" s="145">
        <v>5</v>
      </c>
      <c r="D4138" s="145">
        <v>20</v>
      </c>
      <c r="E4138" s="36" t="s">
        <v>1167</v>
      </c>
      <c r="F4138" s="36">
        <v>1</v>
      </c>
      <c r="G4138" s="36"/>
      <c r="H4138"/>
      <c r="I4138"/>
      <c r="J4138" s="36" t="s">
        <v>86</v>
      </c>
      <c r="K4138" s="146">
        <v>64</v>
      </c>
      <c r="L4138" s="146"/>
      <c r="M4138" s="146">
        <v>71</v>
      </c>
      <c r="N4138" s="35">
        <f t="shared" si="74"/>
        <v>180.34</v>
      </c>
      <c r="O4138" s="35">
        <v>1</v>
      </c>
      <c r="P4138" s="147" t="s">
        <v>101</v>
      </c>
      <c r="Q4138" s="147"/>
      <c r="R4138" s="148"/>
    </row>
    <row r="4139" spans="1:18" x14ac:dyDescent="0.35">
      <c r="A4139" s="144">
        <v>42510</v>
      </c>
      <c r="B4139" s="145">
        <v>2016</v>
      </c>
      <c r="C4139" s="145">
        <v>5</v>
      </c>
      <c r="D4139" s="145">
        <v>20</v>
      </c>
      <c r="E4139" s="36" t="s">
        <v>94</v>
      </c>
      <c r="F4139" s="36">
        <v>1</v>
      </c>
      <c r="G4139" s="36"/>
      <c r="H4139"/>
      <c r="I4139"/>
      <c r="J4139" s="36" t="s">
        <v>86</v>
      </c>
      <c r="K4139" s="146">
        <v>64</v>
      </c>
      <c r="L4139" s="146"/>
      <c r="M4139" s="146">
        <v>72</v>
      </c>
      <c r="N4139" s="35">
        <f t="shared" si="74"/>
        <v>182.88</v>
      </c>
      <c r="O4139" s="35">
        <v>1</v>
      </c>
      <c r="P4139" s="147" t="s">
        <v>101</v>
      </c>
      <c r="Q4139" s="147"/>
      <c r="R4139" s="148"/>
    </row>
    <row r="4140" spans="1:18" x14ac:dyDescent="0.35">
      <c r="A4140" s="144">
        <v>42510</v>
      </c>
      <c r="B4140" s="145">
        <v>2016</v>
      </c>
      <c r="C4140" s="145">
        <v>5</v>
      </c>
      <c r="D4140" s="145">
        <v>20</v>
      </c>
      <c r="E4140" s="36" t="s">
        <v>94</v>
      </c>
      <c r="F4140" s="36">
        <v>1</v>
      </c>
      <c r="G4140" s="36"/>
      <c r="H4140"/>
      <c r="I4140"/>
      <c r="J4140" s="36" t="s">
        <v>87</v>
      </c>
      <c r="K4140" s="146">
        <v>73</v>
      </c>
      <c r="L4140" s="146"/>
      <c r="M4140" s="146">
        <v>82</v>
      </c>
      <c r="N4140" s="35">
        <f t="shared" si="74"/>
        <v>208.28</v>
      </c>
      <c r="O4140" s="35">
        <v>1</v>
      </c>
      <c r="P4140" s="147" t="s">
        <v>101</v>
      </c>
      <c r="Q4140" s="147"/>
      <c r="R4140" s="148"/>
    </row>
    <row r="4141" spans="1:18" x14ac:dyDescent="0.35">
      <c r="A4141" s="144">
        <v>42510</v>
      </c>
      <c r="B4141" s="145">
        <v>2016</v>
      </c>
      <c r="C4141" s="145">
        <v>5</v>
      </c>
      <c r="D4141" s="145">
        <v>20</v>
      </c>
      <c r="E4141" s="36" t="s">
        <v>1448</v>
      </c>
      <c r="F4141" s="36">
        <v>1</v>
      </c>
      <c r="G4141" s="36"/>
      <c r="H4141" s="38">
        <v>163</v>
      </c>
      <c r="I4141" s="96">
        <v>186592</v>
      </c>
      <c r="J4141" s="36" t="s">
        <v>86</v>
      </c>
      <c r="K4141" s="146">
        <v>59</v>
      </c>
      <c r="L4141" s="146"/>
      <c r="M4141" s="146">
        <v>68</v>
      </c>
      <c r="N4141" s="35">
        <f t="shared" si="74"/>
        <v>172.72</v>
      </c>
      <c r="O4141" s="35">
        <v>0</v>
      </c>
      <c r="P4141" s="147" t="s">
        <v>102</v>
      </c>
      <c r="Q4141" s="147"/>
      <c r="R4141" s="148"/>
    </row>
    <row r="4142" spans="1:18" x14ac:dyDescent="0.35">
      <c r="A4142" s="144">
        <v>42510</v>
      </c>
      <c r="B4142" s="145">
        <v>2016</v>
      </c>
      <c r="C4142" s="145">
        <v>5</v>
      </c>
      <c r="D4142" s="145">
        <v>20</v>
      </c>
      <c r="E4142" s="36" t="s">
        <v>94</v>
      </c>
      <c r="F4142" s="36">
        <v>1</v>
      </c>
      <c r="G4142" s="36"/>
      <c r="H4142" s="38">
        <v>162</v>
      </c>
      <c r="I4142" s="96">
        <v>186593</v>
      </c>
      <c r="J4142" s="36" t="s">
        <v>86</v>
      </c>
      <c r="K4142" s="146">
        <v>53</v>
      </c>
      <c r="L4142" s="146"/>
      <c r="M4142" s="146">
        <v>60</v>
      </c>
      <c r="N4142" s="35">
        <f t="shared" si="74"/>
        <v>152.4</v>
      </c>
      <c r="O4142" s="35">
        <v>0</v>
      </c>
      <c r="P4142" s="147" t="s">
        <v>102</v>
      </c>
      <c r="Q4142" s="147"/>
      <c r="R4142"/>
    </row>
    <row r="4143" spans="1:18" x14ac:dyDescent="0.35">
      <c r="A4143" s="144">
        <v>42511</v>
      </c>
      <c r="B4143" s="145">
        <v>2016</v>
      </c>
      <c r="C4143" s="145">
        <v>5</v>
      </c>
      <c r="D4143" s="145">
        <v>21</v>
      </c>
      <c r="E4143" s="36" t="s">
        <v>94</v>
      </c>
      <c r="F4143" s="36">
        <v>1</v>
      </c>
      <c r="G4143" s="36"/>
      <c r="H4143"/>
      <c r="I4143"/>
      <c r="J4143" s="36" t="s">
        <v>86</v>
      </c>
      <c r="K4143" s="146">
        <v>65</v>
      </c>
      <c r="L4143" s="146"/>
      <c r="M4143" s="146">
        <v>73</v>
      </c>
      <c r="N4143" s="35">
        <f t="shared" si="74"/>
        <v>185.42000000000002</v>
      </c>
      <c r="O4143" s="35">
        <v>1</v>
      </c>
      <c r="P4143" s="147" t="s">
        <v>101</v>
      </c>
      <c r="Q4143" s="147"/>
      <c r="R4143" s="148"/>
    </row>
    <row r="4144" spans="1:18" x14ac:dyDescent="0.35">
      <c r="A4144" s="144">
        <v>42511</v>
      </c>
      <c r="B4144" s="145">
        <v>2016</v>
      </c>
      <c r="C4144" s="145">
        <v>5</v>
      </c>
      <c r="D4144" s="145">
        <v>21</v>
      </c>
      <c r="E4144" s="36" t="s">
        <v>94</v>
      </c>
      <c r="F4144" s="36">
        <v>1</v>
      </c>
      <c r="G4144" s="36" t="s">
        <v>108</v>
      </c>
      <c r="H4144" s="38">
        <v>1517</v>
      </c>
      <c r="I4144" s="96">
        <v>186591</v>
      </c>
      <c r="J4144" s="36" t="s">
        <v>86</v>
      </c>
      <c r="K4144" s="146">
        <v>62</v>
      </c>
      <c r="L4144" s="146"/>
      <c r="M4144" s="146">
        <v>70</v>
      </c>
      <c r="N4144" s="35">
        <f t="shared" si="74"/>
        <v>177.8</v>
      </c>
      <c r="O4144" s="35">
        <v>0</v>
      </c>
      <c r="P4144" s="147" t="s">
        <v>102</v>
      </c>
      <c r="Q4144" s="147"/>
      <c r="R4144" s="148" t="s">
        <v>1452</v>
      </c>
    </row>
    <row r="4145" spans="1:18" x14ac:dyDescent="0.35">
      <c r="A4145" s="100">
        <v>42512</v>
      </c>
      <c r="B4145" s="99">
        <v>2016</v>
      </c>
      <c r="C4145" s="99">
        <v>5</v>
      </c>
      <c r="D4145" s="99">
        <v>22</v>
      </c>
      <c r="E4145" s="95" t="s">
        <v>1335</v>
      </c>
      <c r="F4145" s="95">
        <v>1</v>
      </c>
      <c r="G4145" s="95"/>
      <c r="H4145" s="38">
        <v>622</v>
      </c>
      <c r="I4145" s="95">
        <v>186397</v>
      </c>
      <c r="J4145" s="95" t="s">
        <v>86</v>
      </c>
      <c r="K4145" s="146">
        <v>70</v>
      </c>
      <c r="L4145" s="146"/>
      <c r="M4145" s="146">
        <v>79</v>
      </c>
      <c r="N4145" s="96">
        <f t="shared" si="74"/>
        <v>200.66</v>
      </c>
      <c r="O4145" s="96">
        <v>1</v>
      </c>
      <c r="P4145" s="97" t="s">
        <v>101</v>
      </c>
      <c r="Q4145" s="97"/>
      <c r="R4145" s="98" t="s">
        <v>1453</v>
      </c>
    </row>
    <row r="4146" spans="1:18" x14ac:dyDescent="0.35">
      <c r="A4146" s="144">
        <v>42512</v>
      </c>
      <c r="B4146" s="145">
        <v>2016</v>
      </c>
      <c r="C4146" s="145">
        <v>5</v>
      </c>
      <c r="D4146" s="145">
        <v>22</v>
      </c>
      <c r="E4146" s="36" t="s">
        <v>94</v>
      </c>
      <c r="F4146" s="36">
        <v>1</v>
      </c>
      <c r="G4146" s="36"/>
      <c r="H4146"/>
      <c r="I4146"/>
      <c r="J4146" s="36" t="s">
        <v>86</v>
      </c>
      <c r="K4146" s="146">
        <v>65</v>
      </c>
      <c r="L4146" s="146"/>
      <c r="M4146" s="146">
        <v>74</v>
      </c>
      <c r="N4146" s="35">
        <f t="shared" si="74"/>
        <v>187.96</v>
      </c>
      <c r="O4146" s="35">
        <v>1</v>
      </c>
      <c r="P4146" s="147" t="s">
        <v>101</v>
      </c>
      <c r="Q4146" s="147"/>
      <c r="R4146" s="148"/>
    </row>
    <row r="4147" spans="1:18" x14ac:dyDescent="0.35">
      <c r="A4147" s="144">
        <v>42512</v>
      </c>
      <c r="B4147" s="145">
        <v>2016</v>
      </c>
      <c r="C4147" s="145">
        <v>5</v>
      </c>
      <c r="D4147" s="145">
        <v>22</v>
      </c>
      <c r="E4147" s="36" t="s">
        <v>1448</v>
      </c>
      <c r="F4147" s="36">
        <v>1</v>
      </c>
      <c r="G4147" s="36"/>
      <c r="H4147" s="149">
        <v>167</v>
      </c>
      <c r="I4147" s="96">
        <v>186588</v>
      </c>
      <c r="J4147" s="36" t="s">
        <v>86</v>
      </c>
      <c r="K4147" s="146">
        <v>53</v>
      </c>
      <c r="L4147" s="146"/>
      <c r="M4147" s="146">
        <v>58.5</v>
      </c>
      <c r="N4147" s="35">
        <f t="shared" si="74"/>
        <v>148.59</v>
      </c>
      <c r="O4147" s="35">
        <v>0</v>
      </c>
      <c r="P4147" s="147" t="s">
        <v>102</v>
      </c>
      <c r="Q4147" s="147"/>
      <c r="R4147" s="115"/>
    </row>
    <row r="4148" spans="1:18" x14ac:dyDescent="0.35">
      <c r="A4148" s="144">
        <v>42512</v>
      </c>
      <c r="B4148" s="145">
        <v>2016</v>
      </c>
      <c r="C4148" s="145">
        <v>5</v>
      </c>
      <c r="D4148" s="145">
        <v>22</v>
      </c>
      <c r="E4148" s="36" t="s">
        <v>94</v>
      </c>
      <c r="F4148" s="36">
        <v>1</v>
      </c>
      <c r="G4148" s="36"/>
      <c r="H4148" s="38">
        <v>164</v>
      </c>
      <c r="I4148" s="96">
        <v>186590</v>
      </c>
      <c r="J4148" s="36" t="s">
        <v>86</v>
      </c>
      <c r="K4148" s="146">
        <v>62</v>
      </c>
      <c r="L4148" s="146"/>
      <c r="M4148" s="146">
        <v>68</v>
      </c>
      <c r="N4148" s="35">
        <f t="shared" si="74"/>
        <v>172.72</v>
      </c>
      <c r="O4148" s="35">
        <v>0</v>
      </c>
      <c r="P4148" s="147" t="s">
        <v>102</v>
      </c>
      <c r="Q4148" s="147"/>
      <c r="R4148" s="148"/>
    </row>
    <row r="4149" spans="1:18" x14ac:dyDescent="0.35">
      <c r="A4149" s="144">
        <v>42512</v>
      </c>
      <c r="B4149" s="145">
        <v>2016</v>
      </c>
      <c r="C4149" s="145">
        <v>5</v>
      </c>
      <c r="D4149" s="145">
        <v>22</v>
      </c>
      <c r="E4149" s="36" t="s">
        <v>1448</v>
      </c>
      <c r="F4149" s="36">
        <v>1</v>
      </c>
      <c r="G4149" s="36"/>
      <c r="H4149" s="38">
        <v>166</v>
      </c>
      <c r="I4149" s="96">
        <v>186597</v>
      </c>
      <c r="J4149" s="36" t="s">
        <v>86</v>
      </c>
      <c r="K4149" s="146">
        <v>59</v>
      </c>
      <c r="L4149" s="146"/>
      <c r="M4149" s="146">
        <v>67</v>
      </c>
      <c r="N4149" s="35">
        <f t="shared" si="74"/>
        <v>170.18</v>
      </c>
      <c r="O4149" s="35">
        <v>0</v>
      </c>
      <c r="P4149" s="147" t="s">
        <v>102</v>
      </c>
      <c r="Q4149" s="147"/>
      <c r="R4149" s="148"/>
    </row>
    <row r="4150" spans="1:18" x14ac:dyDescent="0.35">
      <c r="A4150" s="144">
        <v>42512</v>
      </c>
      <c r="B4150" s="145">
        <v>2016</v>
      </c>
      <c r="C4150" s="145">
        <v>5</v>
      </c>
      <c r="D4150" s="145">
        <v>22</v>
      </c>
      <c r="E4150" s="36" t="s">
        <v>1335</v>
      </c>
      <c r="F4150" s="36">
        <v>1</v>
      </c>
      <c r="G4150" s="36"/>
      <c r="H4150" s="38">
        <v>165</v>
      </c>
      <c r="I4150" s="96">
        <v>186598</v>
      </c>
      <c r="J4150" s="36" t="s">
        <v>87</v>
      </c>
      <c r="K4150" s="146">
        <v>66</v>
      </c>
      <c r="L4150" s="146"/>
      <c r="M4150" s="146">
        <v>74</v>
      </c>
      <c r="N4150" s="35">
        <f t="shared" si="74"/>
        <v>187.96</v>
      </c>
      <c r="O4150" s="35">
        <v>0</v>
      </c>
      <c r="P4150" s="147" t="s">
        <v>102</v>
      </c>
      <c r="Q4150" s="147" t="s">
        <v>109</v>
      </c>
      <c r="R4150" s="148" t="s">
        <v>1454</v>
      </c>
    </row>
    <row r="4151" spans="1:18" x14ac:dyDescent="0.35">
      <c r="A4151" s="144">
        <v>42512</v>
      </c>
      <c r="B4151" s="145">
        <v>2016</v>
      </c>
      <c r="C4151" s="145">
        <v>5</v>
      </c>
      <c r="D4151" s="145">
        <v>22</v>
      </c>
      <c r="E4151" s="36" t="s">
        <v>1448</v>
      </c>
      <c r="F4151" s="36">
        <v>1</v>
      </c>
      <c r="G4151" s="36" t="s">
        <v>1208</v>
      </c>
      <c r="H4151" s="149">
        <v>2025</v>
      </c>
      <c r="I4151" s="96">
        <v>186599</v>
      </c>
      <c r="J4151" s="36" t="s">
        <v>87</v>
      </c>
      <c r="K4151" s="146">
        <v>70</v>
      </c>
      <c r="L4151" s="146"/>
      <c r="M4151" s="146">
        <v>77</v>
      </c>
      <c r="N4151" s="35">
        <f t="shared" si="74"/>
        <v>195.58</v>
      </c>
      <c r="O4151" s="35">
        <v>0</v>
      </c>
      <c r="P4151" s="97" t="s">
        <v>102</v>
      </c>
      <c r="Q4151" s="97"/>
      <c r="R4151" s="150" t="s">
        <v>1208</v>
      </c>
    </row>
    <row r="4152" spans="1:18" x14ac:dyDescent="0.35">
      <c r="A4152" s="144">
        <v>42513</v>
      </c>
      <c r="B4152" s="145">
        <v>2016</v>
      </c>
      <c r="C4152" s="145">
        <v>5</v>
      </c>
      <c r="D4152" s="145">
        <v>23</v>
      </c>
      <c r="E4152" s="36" t="s">
        <v>1335</v>
      </c>
      <c r="F4152" s="36">
        <v>1</v>
      </c>
      <c r="G4152" s="36"/>
      <c r="H4152"/>
      <c r="I4152"/>
      <c r="J4152" s="36" t="s">
        <v>86</v>
      </c>
      <c r="K4152" s="146">
        <v>66</v>
      </c>
      <c r="L4152" s="146"/>
      <c r="M4152" s="146">
        <v>76</v>
      </c>
      <c r="N4152" s="35">
        <f t="shared" si="74"/>
        <v>193.04</v>
      </c>
      <c r="O4152" s="35">
        <v>1</v>
      </c>
      <c r="P4152" s="147" t="s">
        <v>101</v>
      </c>
      <c r="Q4152" s="147"/>
      <c r="R4152" s="148"/>
    </row>
    <row r="4153" spans="1:18" x14ac:dyDescent="0.35">
      <c r="A4153" s="144">
        <v>42513</v>
      </c>
      <c r="B4153" s="145">
        <v>2016</v>
      </c>
      <c r="C4153" s="145">
        <v>5</v>
      </c>
      <c r="D4153" s="145">
        <v>23</v>
      </c>
      <c r="E4153" s="36" t="s">
        <v>94</v>
      </c>
      <c r="F4153" s="36">
        <v>1</v>
      </c>
      <c r="G4153" s="36"/>
      <c r="H4153"/>
      <c r="I4153"/>
      <c r="J4153" s="36" t="s">
        <v>86</v>
      </c>
      <c r="K4153" s="146">
        <v>66</v>
      </c>
      <c r="L4153" s="146"/>
      <c r="M4153" s="146">
        <v>76</v>
      </c>
      <c r="N4153" s="35">
        <f t="shared" si="74"/>
        <v>193.04</v>
      </c>
      <c r="O4153" s="35">
        <v>1</v>
      </c>
      <c r="P4153" s="147" t="s">
        <v>101</v>
      </c>
      <c r="Q4153" s="147"/>
      <c r="R4153" s="148"/>
    </row>
    <row r="4154" spans="1:18" x14ac:dyDescent="0.35">
      <c r="A4154" s="144">
        <v>42513</v>
      </c>
      <c r="B4154" s="145">
        <v>2016</v>
      </c>
      <c r="C4154" s="145">
        <v>5</v>
      </c>
      <c r="D4154" s="145">
        <v>23</v>
      </c>
      <c r="E4154" s="36" t="s">
        <v>1167</v>
      </c>
      <c r="F4154" s="36">
        <v>1</v>
      </c>
      <c r="G4154" s="36"/>
      <c r="H4154"/>
      <c r="I4154"/>
      <c r="J4154" s="36" t="s">
        <v>86</v>
      </c>
      <c r="K4154" s="146">
        <v>70</v>
      </c>
      <c r="L4154" s="146"/>
      <c r="M4154" s="146">
        <v>77</v>
      </c>
      <c r="N4154" s="35">
        <f t="shared" si="74"/>
        <v>195.58</v>
      </c>
      <c r="O4154" s="35">
        <v>1</v>
      </c>
      <c r="P4154" s="147" t="s">
        <v>101</v>
      </c>
      <c r="Q4154" s="147"/>
      <c r="R4154" s="148"/>
    </row>
    <row r="4155" spans="1:18" x14ac:dyDescent="0.35">
      <c r="A4155" s="144">
        <v>42513</v>
      </c>
      <c r="B4155" s="145">
        <v>2016</v>
      </c>
      <c r="C4155" s="145">
        <v>5</v>
      </c>
      <c r="D4155" s="145">
        <v>23</v>
      </c>
      <c r="E4155" s="36" t="s">
        <v>1448</v>
      </c>
      <c r="F4155" s="36">
        <v>1</v>
      </c>
      <c r="G4155" s="36"/>
      <c r="H4155" s="96">
        <v>173</v>
      </c>
      <c r="I4155" s="95">
        <v>186547</v>
      </c>
      <c r="J4155" s="36" t="s">
        <v>87</v>
      </c>
      <c r="K4155" s="146">
        <v>65</v>
      </c>
      <c r="L4155" s="146"/>
      <c r="M4155" s="146">
        <v>72</v>
      </c>
      <c r="N4155" s="35">
        <f t="shared" si="74"/>
        <v>182.88</v>
      </c>
      <c r="O4155" s="35">
        <v>0</v>
      </c>
      <c r="P4155" s="147" t="s">
        <v>102</v>
      </c>
      <c r="Q4155" s="147" t="s">
        <v>109</v>
      </c>
      <c r="R4155" s="148" t="s">
        <v>1455</v>
      </c>
    </row>
    <row r="4156" spans="1:18" x14ac:dyDescent="0.35">
      <c r="A4156" s="144">
        <v>42513</v>
      </c>
      <c r="B4156" s="145">
        <v>2016</v>
      </c>
      <c r="C4156" s="145">
        <v>5</v>
      </c>
      <c r="D4156" s="145">
        <v>23</v>
      </c>
      <c r="E4156" s="36" t="s">
        <v>94</v>
      </c>
      <c r="F4156" s="36">
        <v>1</v>
      </c>
      <c r="G4156" s="36"/>
      <c r="H4156" s="38">
        <v>172</v>
      </c>
      <c r="I4156" s="96">
        <v>186586</v>
      </c>
      <c r="J4156" s="36" t="s">
        <v>87</v>
      </c>
      <c r="K4156" s="146">
        <v>70</v>
      </c>
      <c r="L4156" s="146"/>
      <c r="M4156" s="146">
        <v>75</v>
      </c>
      <c r="N4156" s="35">
        <f t="shared" si="74"/>
        <v>190.5</v>
      </c>
      <c r="O4156" s="35">
        <v>0</v>
      </c>
      <c r="P4156" s="147" t="s">
        <v>102</v>
      </c>
      <c r="Q4156" s="147" t="s">
        <v>109</v>
      </c>
      <c r="R4156" s="148" t="s">
        <v>167</v>
      </c>
    </row>
    <row r="4157" spans="1:18" x14ac:dyDescent="0.35">
      <c r="A4157" s="144">
        <v>42513</v>
      </c>
      <c r="B4157" s="145">
        <v>2016</v>
      </c>
      <c r="C4157" s="145">
        <v>5</v>
      </c>
      <c r="D4157" s="145">
        <v>23</v>
      </c>
      <c r="E4157" s="36" t="s">
        <v>94</v>
      </c>
      <c r="F4157" s="36">
        <v>1</v>
      </c>
      <c r="G4157" s="36"/>
      <c r="H4157" s="38">
        <v>170</v>
      </c>
      <c r="I4157" s="96">
        <v>186587</v>
      </c>
      <c r="J4157" s="36" t="s">
        <v>87</v>
      </c>
      <c r="K4157" s="146">
        <v>68</v>
      </c>
      <c r="L4157" s="146"/>
      <c r="M4157" s="146">
        <v>78</v>
      </c>
      <c r="N4157" s="35">
        <f t="shared" si="74"/>
        <v>198.12</v>
      </c>
      <c r="O4157" s="35">
        <v>0</v>
      </c>
      <c r="P4157" s="147" t="s">
        <v>102</v>
      </c>
      <c r="Q4157" s="147" t="s">
        <v>109</v>
      </c>
      <c r="R4157" s="148" t="s">
        <v>167</v>
      </c>
    </row>
    <row r="4158" spans="1:18" x14ac:dyDescent="0.35">
      <c r="A4158" s="144">
        <v>42513</v>
      </c>
      <c r="B4158" s="145">
        <v>2016</v>
      </c>
      <c r="C4158" s="145">
        <v>5</v>
      </c>
      <c r="D4158" s="145">
        <v>23</v>
      </c>
      <c r="E4158" s="36" t="s">
        <v>1335</v>
      </c>
      <c r="F4158" s="36">
        <v>1</v>
      </c>
      <c r="G4158" s="36"/>
      <c r="H4158" s="38">
        <v>171</v>
      </c>
      <c r="I4158" s="95">
        <v>186589</v>
      </c>
      <c r="J4158" s="36" t="s">
        <v>86</v>
      </c>
      <c r="K4158" s="146">
        <v>60</v>
      </c>
      <c r="L4158" s="146"/>
      <c r="M4158" s="146">
        <v>68</v>
      </c>
      <c r="N4158" s="35">
        <f t="shared" si="74"/>
        <v>172.72</v>
      </c>
      <c r="O4158" s="35">
        <v>0</v>
      </c>
      <c r="P4158" s="147" t="s">
        <v>102</v>
      </c>
      <c r="Q4158" s="147"/>
      <c r="R4158" s="148"/>
    </row>
    <row r="4159" spans="1:18" x14ac:dyDescent="0.35">
      <c r="A4159" s="144">
        <v>42513</v>
      </c>
      <c r="B4159" s="145">
        <v>2016</v>
      </c>
      <c r="C4159" s="145">
        <v>5</v>
      </c>
      <c r="D4159" s="145">
        <v>23</v>
      </c>
      <c r="E4159" s="36" t="s">
        <v>1448</v>
      </c>
      <c r="F4159" s="36">
        <v>1</v>
      </c>
      <c r="G4159" s="36"/>
      <c r="H4159" s="96">
        <v>174</v>
      </c>
      <c r="I4159" s="95"/>
      <c r="J4159" s="36" t="s">
        <v>90</v>
      </c>
      <c r="K4159" s="146">
        <v>45</v>
      </c>
      <c r="L4159" s="146"/>
      <c r="M4159" s="146">
        <v>50</v>
      </c>
      <c r="N4159" s="35">
        <f t="shared" si="74"/>
        <v>127</v>
      </c>
      <c r="O4159" s="35">
        <v>0</v>
      </c>
      <c r="P4159" s="147" t="s">
        <v>102</v>
      </c>
      <c r="Q4159" s="147"/>
      <c r="R4159"/>
    </row>
    <row r="4160" spans="1:18" x14ac:dyDescent="0.35">
      <c r="A4160" s="144">
        <v>42514</v>
      </c>
      <c r="B4160" s="145">
        <v>2016</v>
      </c>
      <c r="C4160" s="145">
        <v>5</v>
      </c>
      <c r="D4160" s="145">
        <v>24</v>
      </c>
      <c r="E4160" s="36" t="s">
        <v>94</v>
      </c>
      <c r="F4160" s="36">
        <v>1</v>
      </c>
      <c r="G4160" s="36"/>
      <c r="H4160" s="24"/>
      <c r="I4160"/>
      <c r="J4160" s="36" t="s">
        <v>86</v>
      </c>
      <c r="K4160" s="146">
        <v>68</v>
      </c>
      <c r="L4160" s="146"/>
      <c r="M4160" s="146">
        <v>78</v>
      </c>
      <c r="N4160" s="35">
        <f t="shared" si="74"/>
        <v>198.12</v>
      </c>
      <c r="O4160" s="35">
        <v>1</v>
      </c>
      <c r="P4160" s="147" t="s">
        <v>101</v>
      </c>
      <c r="Q4160" s="147"/>
      <c r="R4160" s="148"/>
    </row>
    <row r="4161" spans="1:18" x14ac:dyDescent="0.35">
      <c r="A4161" s="144">
        <v>42514</v>
      </c>
      <c r="B4161" s="145">
        <v>2016</v>
      </c>
      <c r="C4161" s="145">
        <v>5</v>
      </c>
      <c r="D4161" s="145">
        <v>24</v>
      </c>
      <c r="E4161" s="36" t="s">
        <v>1335</v>
      </c>
      <c r="F4161" s="36">
        <v>1</v>
      </c>
      <c r="G4161" s="36"/>
      <c r="H4161" s="24"/>
      <c r="I4161"/>
      <c r="J4161" s="36" t="s">
        <v>86</v>
      </c>
      <c r="K4161" s="146">
        <v>66</v>
      </c>
      <c r="L4161" s="146"/>
      <c r="M4161" s="146">
        <v>75</v>
      </c>
      <c r="N4161" s="35">
        <f t="shared" si="74"/>
        <v>190.5</v>
      </c>
      <c r="O4161" s="35">
        <v>1</v>
      </c>
      <c r="P4161" s="97" t="s">
        <v>101</v>
      </c>
      <c r="Q4161" s="97"/>
      <c r="R4161" s="148"/>
    </row>
    <row r="4162" spans="1:18" x14ac:dyDescent="0.35">
      <c r="A4162" s="144">
        <v>42514</v>
      </c>
      <c r="B4162" s="145">
        <v>2016</v>
      </c>
      <c r="C4162" s="145">
        <v>5</v>
      </c>
      <c r="D4162" s="145">
        <v>24</v>
      </c>
      <c r="E4162" s="36" t="s">
        <v>1448</v>
      </c>
      <c r="F4162" s="36">
        <v>1</v>
      </c>
      <c r="G4162" s="36"/>
      <c r="H4162" s="96">
        <v>175</v>
      </c>
      <c r="I4162" s="96">
        <v>186454</v>
      </c>
      <c r="J4162" s="36" t="s">
        <v>86</v>
      </c>
      <c r="K4162" s="146">
        <v>54</v>
      </c>
      <c r="L4162" s="146"/>
      <c r="M4162" s="146">
        <v>61</v>
      </c>
      <c r="N4162" s="35">
        <f t="shared" si="74"/>
        <v>154.94</v>
      </c>
      <c r="O4162" s="35">
        <v>0</v>
      </c>
      <c r="P4162" s="147" t="s">
        <v>102</v>
      </c>
      <c r="Q4162" s="147"/>
      <c r="R4162" s="148"/>
    </row>
    <row r="4163" spans="1:18" x14ac:dyDescent="0.35">
      <c r="A4163" s="144">
        <v>42515</v>
      </c>
      <c r="B4163" s="145">
        <v>2016</v>
      </c>
      <c r="C4163" s="145">
        <v>5</v>
      </c>
      <c r="D4163" s="145">
        <v>25</v>
      </c>
      <c r="E4163" s="36" t="s">
        <v>1335</v>
      </c>
      <c r="F4163" s="36">
        <v>1</v>
      </c>
      <c r="G4163" s="36"/>
      <c r="H4163" s="24"/>
      <c r="I4163"/>
      <c r="J4163" s="36" t="s">
        <v>86</v>
      </c>
      <c r="K4163" s="146">
        <v>62</v>
      </c>
      <c r="L4163" s="146"/>
      <c r="M4163" s="146">
        <v>70</v>
      </c>
      <c r="N4163" s="35">
        <f t="shared" si="74"/>
        <v>177.8</v>
      </c>
      <c r="O4163" s="35">
        <v>1</v>
      </c>
      <c r="P4163" s="147" t="s">
        <v>101</v>
      </c>
      <c r="Q4163" s="147"/>
      <c r="R4163" s="150"/>
    </row>
    <row r="4164" spans="1:18" x14ac:dyDescent="0.35">
      <c r="A4164" s="144">
        <v>42515</v>
      </c>
      <c r="B4164" s="145">
        <v>2016</v>
      </c>
      <c r="C4164" s="145">
        <v>5</v>
      </c>
      <c r="D4164" s="145">
        <v>25</v>
      </c>
      <c r="E4164" s="36" t="s">
        <v>94</v>
      </c>
      <c r="F4164" s="36">
        <v>1</v>
      </c>
      <c r="G4164" s="36"/>
      <c r="H4164" s="24"/>
      <c r="I4164"/>
      <c r="J4164" s="36" t="s">
        <v>87</v>
      </c>
      <c r="K4164" s="146">
        <v>69</v>
      </c>
      <c r="L4164" s="146"/>
      <c r="M4164" s="146">
        <v>78</v>
      </c>
      <c r="N4164" s="35">
        <f t="shared" si="74"/>
        <v>198.12</v>
      </c>
      <c r="O4164" s="35">
        <v>1</v>
      </c>
      <c r="P4164" s="147" t="s">
        <v>101</v>
      </c>
      <c r="Q4164" s="147"/>
      <c r="R4164" s="148"/>
    </row>
    <row r="4165" spans="1:18" x14ac:dyDescent="0.35">
      <c r="A4165" s="144">
        <v>42515</v>
      </c>
      <c r="B4165" s="145">
        <v>2016</v>
      </c>
      <c r="C4165" s="145">
        <v>5</v>
      </c>
      <c r="D4165" s="145">
        <v>25</v>
      </c>
      <c r="E4165" s="36" t="s">
        <v>1335</v>
      </c>
      <c r="F4165" s="36">
        <v>1</v>
      </c>
      <c r="G4165" s="36"/>
      <c r="H4165" s="24"/>
      <c r="I4165"/>
      <c r="J4165" s="36" t="s">
        <v>86</v>
      </c>
      <c r="K4165" s="146">
        <v>62</v>
      </c>
      <c r="L4165" s="146"/>
      <c r="M4165" s="146">
        <v>71</v>
      </c>
      <c r="N4165" s="35">
        <f t="shared" si="74"/>
        <v>180.34</v>
      </c>
      <c r="O4165" s="35">
        <v>1</v>
      </c>
      <c r="P4165" s="147" t="s">
        <v>101</v>
      </c>
      <c r="Q4165" s="147"/>
      <c r="R4165" s="148"/>
    </row>
    <row r="4166" spans="1:18" x14ac:dyDescent="0.35">
      <c r="A4166" s="144">
        <v>42515</v>
      </c>
      <c r="B4166" s="145">
        <v>2016</v>
      </c>
      <c r="C4166" s="145">
        <v>5</v>
      </c>
      <c r="D4166" s="145">
        <v>25</v>
      </c>
      <c r="E4166" s="36" t="s">
        <v>94</v>
      </c>
      <c r="F4166" s="36">
        <v>1</v>
      </c>
      <c r="G4166" s="36"/>
      <c r="H4166" s="96">
        <v>901</v>
      </c>
      <c r="I4166" s="96">
        <v>186455</v>
      </c>
      <c r="J4166" s="36" t="s">
        <v>86</v>
      </c>
      <c r="K4166" s="146">
        <v>62</v>
      </c>
      <c r="L4166" s="146"/>
      <c r="M4166" s="146">
        <v>69</v>
      </c>
      <c r="N4166" s="35">
        <f t="shared" si="74"/>
        <v>175.26</v>
      </c>
      <c r="O4166" s="35">
        <v>0</v>
      </c>
      <c r="P4166" s="147" t="s">
        <v>102</v>
      </c>
      <c r="Q4166" s="147"/>
      <c r="R4166" s="148"/>
    </row>
    <row r="4167" spans="1:18" x14ac:dyDescent="0.35">
      <c r="A4167" s="144">
        <v>42515</v>
      </c>
      <c r="B4167" s="145">
        <v>2016</v>
      </c>
      <c r="C4167" s="145">
        <v>5</v>
      </c>
      <c r="D4167" s="145">
        <v>25</v>
      </c>
      <c r="E4167" s="36" t="s">
        <v>1167</v>
      </c>
      <c r="F4167" s="36">
        <v>1</v>
      </c>
      <c r="G4167" s="36"/>
      <c r="H4167" s="96">
        <v>902</v>
      </c>
      <c r="I4167" s="96">
        <v>186456</v>
      </c>
      <c r="J4167" s="36" t="s">
        <v>86</v>
      </c>
      <c r="K4167" s="146">
        <v>60</v>
      </c>
      <c r="L4167" s="146"/>
      <c r="M4167" s="146">
        <v>68</v>
      </c>
      <c r="N4167" s="35">
        <f t="shared" si="74"/>
        <v>172.72</v>
      </c>
      <c r="O4167" s="35">
        <v>0</v>
      </c>
      <c r="P4167" s="147" t="s">
        <v>102</v>
      </c>
      <c r="Q4167" s="147"/>
      <c r="R4167" s="150"/>
    </row>
    <row r="4168" spans="1:18" x14ac:dyDescent="0.35">
      <c r="A4168" s="151">
        <v>42516</v>
      </c>
      <c r="B4168" s="152">
        <v>2016</v>
      </c>
      <c r="C4168" s="152">
        <v>5</v>
      </c>
      <c r="D4168" s="152">
        <v>26</v>
      </c>
      <c r="E4168" s="153" t="s">
        <v>1167</v>
      </c>
      <c r="F4168" s="36">
        <v>1</v>
      </c>
      <c r="G4168" s="36" t="s">
        <v>1208</v>
      </c>
      <c r="H4168" s="154">
        <v>4114</v>
      </c>
      <c r="I4168" s="155"/>
      <c r="J4168" s="153" t="s">
        <v>86</v>
      </c>
      <c r="K4168" s="156">
        <v>67</v>
      </c>
      <c r="L4168" s="156"/>
      <c r="M4168" s="156">
        <v>77</v>
      </c>
      <c r="N4168" s="35">
        <f t="shared" si="74"/>
        <v>195.58</v>
      </c>
      <c r="O4168" s="35">
        <v>1</v>
      </c>
      <c r="P4168" s="157" t="s">
        <v>101</v>
      </c>
      <c r="Q4168" s="158"/>
      <c r="R4168" s="158"/>
    </row>
    <row r="4169" spans="1:18" x14ac:dyDescent="0.35">
      <c r="A4169" s="144">
        <v>42516</v>
      </c>
      <c r="B4169" s="145">
        <v>2016</v>
      </c>
      <c r="C4169" s="145">
        <v>5</v>
      </c>
      <c r="D4169" s="145">
        <v>26</v>
      </c>
      <c r="E4169" s="95" t="s">
        <v>94</v>
      </c>
      <c r="F4169" s="36">
        <v>1</v>
      </c>
      <c r="G4169" s="36"/>
      <c r="H4169" s="24"/>
      <c r="I4169"/>
      <c r="J4169" s="95" t="s">
        <v>87</v>
      </c>
      <c r="K4169" s="146">
        <v>71</v>
      </c>
      <c r="L4169" s="146"/>
      <c r="M4169" s="146">
        <v>78</v>
      </c>
      <c r="N4169" s="35">
        <f t="shared" si="74"/>
        <v>198.12</v>
      </c>
      <c r="O4169" s="35">
        <v>1</v>
      </c>
      <c r="P4169" s="97" t="s">
        <v>101</v>
      </c>
      <c r="Q4169" s="97"/>
      <c r="R4169" s="98"/>
    </row>
    <row r="4170" spans="1:18" x14ac:dyDescent="0.35">
      <c r="A4170" s="144">
        <v>42516</v>
      </c>
      <c r="B4170" s="145">
        <v>2016</v>
      </c>
      <c r="C4170" s="145">
        <v>5</v>
      </c>
      <c r="D4170" s="145">
        <v>26</v>
      </c>
      <c r="E4170" s="95" t="s">
        <v>1335</v>
      </c>
      <c r="F4170" s="36">
        <v>1</v>
      </c>
      <c r="G4170" s="36"/>
      <c r="H4170"/>
      <c r="I4170"/>
      <c r="J4170" s="95" t="s">
        <v>87</v>
      </c>
      <c r="K4170" s="146">
        <v>77</v>
      </c>
      <c r="L4170" s="146"/>
      <c r="M4170" s="146">
        <v>87</v>
      </c>
      <c r="N4170" s="35">
        <f t="shared" si="74"/>
        <v>220.98</v>
      </c>
      <c r="O4170" s="35">
        <v>1</v>
      </c>
      <c r="P4170" s="97" t="s">
        <v>99</v>
      </c>
      <c r="Q4170" s="97"/>
      <c r="R4170" s="98" t="s">
        <v>1456</v>
      </c>
    </row>
    <row r="4171" spans="1:18" x14ac:dyDescent="0.35">
      <c r="A4171" s="144">
        <v>42516</v>
      </c>
      <c r="B4171" s="145">
        <v>2016</v>
      </c>
      <c r="C4171" s="145">
        <v>5</v>
      </c>
      <c r="D4171" s="145">
        <v>26</v>
      </c>
      <c r="E4171" s="95" t="s">
        <v>94</v>
      </c>
      <c r="F4171" s="36">
        <v>1</v>
      </c>
      <c r="G4171" s="36"/>
      <c r="H4171" s="24"/>
      <c r="I4171"/>
      <c r="J4171" s="95" t="s">
        <v>86</v>
      </c>
      <c r="K4171" s="146">
        <v>64</v>
      </c>
      <c r="L4171" s="146"/>
      <c r="M4171" s="146">
        <v>74</v>
      </c>
      <c r="N4171" s="35">
        <f t="shared" si="74"/>
        <v>187.96</v>
      </c>
      <c r="O4171" s="35">
        <v>1</v>
      </c>
      <c r="P4171" s="97" t="s">
        <v>101</v>
      </c>
      <c r="Q4171" s="97"/>
      <c r="R4171" s="98"/>
    </row>
    <row r="4172" spans="1:18" x14ac:dyDescent="0.35">
      <c r="A4172" s="144">
        <v>42516</v>
      </c>
      <c r="B4172" s="145">
        <v>2016</v>
      </c>
      <c r="C4172" s="145">
        <v>5</v>
      </c>
      <c r="D4172" s="145">
        <v>26</v>
      </c>
      <c r="E4172" s="95" t="s">
        <v>1335</v>
      </c>
      <c r="F4172" s="36">
        <v>1</v>
      </c>
      <c r="G4172" s="36"/>
      <c r="H4172" s="38"/>
      <c r="I4172" s="96"/>
      <c r="J4172" s="95" t="s">
        <v>86</v>
      </c>
      <c r="K4172" s="146">
        <v>71</v>
      </c>
      <c r="L4172" s="146"/>
      <c r="M4172" s="146">
        <v>81</v>
      </c>
      <c r="N4172" s="35">
        <f t="shared" si="74"/>
        <v>205.74</v>
      </c>
      <c r="O4172" s="35">
        <v>1</v>
      </c>
      <c r="P4172" s="97" t="s">
        <v>101</v>
      </c>
      <c r="Q4172" s="97"/>
      <c r="R4172" s="98"/>
    </row>
    <row r="4173" spans="1:18" x14ac:dyDescent="0.35">
      <c r="A4173" s="144">
        <v>42516</v>
      </c>
      <c r="B4173" s="145">
        <v>2016</v>
      </c>
      <c r="C4173" s="145">
        <v>5</v>
      </c>
      <c r="D4173" s="145">
        <v>26</v>
      </c>
      <c r="E4173" s="95" t="s">
        <v>1335</v>
      </c>
      <c r="F4173" s="36">
        <v>1</v>
      </c>
      <c r="G4173" s="36"/>
      <c r="H4173" s="38"/>
      <c r="I4173" s="96"/>
      <c r="J4173" s="95" t="s">
        <v>86</v>
      </c>
      <c r="K4173" s="146">
        <v>64</v>
      </c>
      <c r="L4173" s="146"/>
      <c r="M4173" s="146">
        <v>73</v>
      </c>
      <c r="N4173" s="35">
        <f t="shared" si="74"/>
        <v>185.42000000000002</v>
      </c>
      <c r="O4173" s="35">
        <v>1</v>
      </c>
      <c r="P4173" s="97" t="s">
        <v>101</v>
      </c>
      <c r="Q4173" s="97"/>
      <c r="R4173" s="98"/>
    </row>
    <row r="4174" spans="1:18" x14ac:dyDescent="0.35">
      <c r="A4174" s="144">
        <v>42516</v>
      </c>
      <c r="B4174" s="145">
        <v>2016</v>
      </c>
      <c r="C4174" s="145">
        <v>5</v>
      </c>
      <c r="D4174" s="145">
        <v>26</v>
      </c>
      <c r="E4174" s="95" t="s">
        <v>94</v>
      </c>
      <c r="F4174" s="36">
        <v>1</v>
      </c>
      <c r="G4174" s="36"/>
      <c r="H4174" s="96">
        <v>903</v>
      </c>
      <c r="I4174" s="96">
        <v>186457</v>
      </c>
      <c r="J4174" s="95" t="s">
        <v>87</v>
      </c>
      <c r="K4174" s="146">
        <v>66</v>
      </c>
      <c r="L4174" s="146"/>
      <c r="M4174" s="146">
        <v>75</v>
      </c>
      <c r="N4174" s="35">
        <f t="shared" si="74"/>
        <v>190.5</v>
      </c>
      <c r="O4174" s="35">
        <v>0</v>
      </c>
      <c r="P4174" s="97" t="s">
        <v>102</v>
      </c>
      <c r="Q4174" s="97"/>
      <c r="R4174" s="98" t="s">
        <v>1457</v>
      </c>
    </row>
    <row r="4175" spans="1:18" x14ac:dyDescent="0.35">
      <c r="A4175" s="144">
        <v>42516</v>
      </c>
      <c r="B4175" s="145">
        <v>2016</v>
      </c>
      <c r="C4175" s="145">
        <v>5</v>
      </c>
      <c r="D4175" s="145">
        <v>26</v>
      </c>
      <c r="E4175" s="95" t="s">
        <v>1335</v>
      </c>
      <c r="F4175" s="36">
        <v>1</v>
      </c>
      <c r="G4175" s="36"/>
      <c r="H4175" s="38">
        <v>904</v>
      </c>
      <c r="I4175" s="96">
        <v>186458</v>
      </c>
      <c r="J4175" s="95" t="s">
        <v>87</v>
      </c>
      <c r="K4175" s="146">
        <v>70</v>
      </c>
      <c r="L4175" s="146"/>
      <c r="M4175" s="146">
        <v>78</v>
      </c>
      <c r="N4175" s="35">
        <f t="shared" si="74"/>
        <v>198.12</v>
      </c>
      <c r="O4175" s="35">
        <v>0</v>
      </c>
      <c r="P4175" s="97" t="s">
        <v>102</v>
      </c>
      <c r="Q4175" s="97" t="s">
        <v>1458</v>
      </c>
      <c r="R4175" s="98" t="s">
        <v>167</v>
      </c>
    </row>
    <row r="4176" spans="1:18" x14ac:dyDescent="0.35">
      <c r="A4176" s="144">
        <v>42516</v>
      </c>
      <c r="B4176" s="145">
        <v>2016</v>
      </c>
      <c r="C4176" s="145">
        <v>5</v>
      </c>
      <c r="D4176" s="145">
        <v>26</v>
      </c>
      <c r="E4176" s="95" t="s">
        <v>1335</v>
      </c>
      <c r="F4176" s="36">
        <v>1</v>
      </c>
      <c r="G4176" s="36"/>
      <c r="H4176" s="38">
        <v>905</v>
      </c>
      <c r="I4176" s="96">
        <v>186459</v>
      </c>
      <c r="J4176" s="95" t="s">
        <v>86</v>
      </c>
      <c r="K4176" s="146">
        <v>61</v>
      </c>
      <c r="L4176" s="146"/>
      <c r="M4176" s="146">
        <v>70</v>
      </c>
      <c r="N4176" s="35">
        <f t="shared" si="74"/>
        <v>177.8</v>
      </c>
      <c r="O4176" s="35">
        <v>0</v>
      </c>
      <c r="P4176" s="97" t="s">
        <v>102</v>
      </c>
      <c r="Q4176" s="97"/>
      <c r="R4176" s="98"/>
    </row>
    <row r="4177" spans="1:18" x14ac:dyDescent="0.35">
      <c r="A4177" s="144">
        <v>42517</v>
      </c>
      <c r="B4177" s="145">
        <v>2016</v>
      </c>
      <c r="C4177" s="145">
        <v>5</v>
      </c>
      <c r="D4177" s="145">
        <v>27</v>
      </c>
      <c r="E4177" s="95" t="s">
        <v>94</v>
      </c>
      <c r="F4177" s="36">
        <v>1</v>
      </c>
      <c r="G4177" s="36"/>
      <c r="H4177" s="38"/>
      <c r="I4177" s="96"/>
      <c r="J4177" s="95" t="s">
        <v>86</v>
      </c>
      <c r="K4177" s="146">
        <v>61</v>
      </c>
      <c r="L4177" s="146"/>
      <c r="M4177" s="146">
        <v>72</v>
      </c>
      <c r="N4177" s="35">
        <f t="shared" si="74"/>
        <v>182.88</v>
      </c>
      <c r="O4177" s="35">
        <v>1</v>
      </c>
      <c r="P4177" s="97" t="s">
        <v>101</v>
      </c>
      <c r="Q4177" s="97"/>
      <c r="R4177" s="98"/>
    </row>
    <row r="4178" spans="1:18" x14ac:dyDescent="0.35">
      <c r="A4178" s="144">
        <v>42517</v>
      </c>
      <c r="B4178" s="145">
        <v>2016</v>
      </c>
      <c r="C4178" s="145">
        <v>5</v>
      </c>
      <c r="D4178" s="145">
        <v>27</v>
      </c>
      <c r="E4178" s="95" t="s">
        <v>94</v>
      </c>
      <c r="F4178" s="36">
        <v>1</v>
      </c>
      <c r="G4178" s="36"/>
      <c r="H4178" s="38">
        <v>906</v>
      </c>
      <c r="I4178" s="96">
        <v>186460</v>
      </c>
      <c r="J4178" s="95" t="s">
        <v>87</v>
      </c>
      <c r="K4178" s="146">
        <v>63</v>
      </c>
      <c r="L4178" s="146"/>
      <c r="M4178" s="146">
        <v>71</v>
      </c>
      <c r="N4178" s="35">
        <f t="shared" si="74"/>
        <v>180.34</v>
      </c>
      <c r="O4178" s="35">
        <v>0</v>
      </c>
      <c r="P4178" s="97" t="s">
        <v>102</v>
      </c>
      <c r="Q4178" s="97" t="s">
        <v>1458</v>
      </c>
      <c r="R4178" s="98" t="s">
        <v>1459</v>
      </c>
    </row>
    <row r="4179" spans="1:18" x14ac:dyDescent="0.35">
      <c r="A4179" s="144">
        <v>42517</v>
      </c>
      <c r="B4179" s="145">
        <v>2016</v>
      </c>
      <c r="C4179" s="145">
        <v>5</v>
      </c>
      <c r="D4179" s="145">
        <v>27</v>
      </c>
      <c r="E4179" s="95" t="s">
        <v>1335</v>
      </c>
      <c r="F4179" s="36">
        <v>1</v>
      </c>
      <c r="G4179" s="36"/>
      <c r="H4179" s="38">
        <v>907</v>
      </c>
      <c r="I4179" s="96">
        <v>186461</v>
      </c>
      <c r="J4179" s="95" t="s">
        <v>86</v>
      </c>
      <c r="K4179" s="146">
        <v>60</v>
      </c>
      <c r="L4179" s="146"/>
      <c r="M4179" s="146">
        <v>66</v>
      </c>
      <c r="N4179" s="35">
        <f t="shared" si="74"/>
        <v>167.64000000000001</v>
      </c>
      <c r="O4179" s="35">
        <v>0</v>
      </c>
      <c r="P4179" s="97" t="s">
        <v>102</v>
      </c>
      <c r="Q4179" s="97"/>
      <c r="R4179" s="98"/>
    </row>
    <row r="4180" spans="1:18" x14ac:dyDescent="0.35">
      <c r="A4180" s="144">
        <v>42518</v>
      </c>
      <c r="B4180" s="145">
        <v>2016</v>
      </c>
      <c r="C4180" s="145">
        <v>5</v>
      </c>
      <c r="D4180" s="145">
        <v>28</v>
      </c>
      <c r="E4180" s="95" t="s">
        <v>94</v>
      </c>
      <c r="F4180" s="95">
        <v>1</v>
      </c>
      <c r="G4180" s="95"/>
      <c r="H4180"/>
      <c r="I4180"/>
      <c r="J4180" s="95" t="s">
        <v>86</v>
      </c>
      <c r="K4180" s="146">
        <v>68</v>
      </c>
      <c r="L4180" s="146"/>
      <c r="M4180" s="146">
        <v>78</v>
      </c>
      <c r="N4180" s="35">
        <f t="shared" si="74"/>
        <v>198.12</v>
      </c>
      <c r="O4180" s="35">
        <v>1</v>
      </c>
      <c r="P4180" s="97" t="s">
        <v>101</v>
      </c>
      <c r="Q4180" s="97"/>
      <c r="R4180" s="34"/>
    </row>
    <row r="4181" spans="1:18" x14ac:dyDescent="0.35">
      <c r="A4181" s="144">
        <v>42518</v>
      </c>
      <c r="B4181" s="145">
        <v>2016</v>
      </c>
      <c r="C4181" s="145">
        <v>5</v>
      </c>
      <c r="D4181" s="145">
        <v>28</v>
      </c>
      <c r="E4181" s="95" t="s">
        <v>94</v>
      </c>
      <c r="F4181" s="95">
        <v>1</v>
      </c>
      <c r="G4181" s="95"/>
      <c r="H4181"/>
      <c r="I4181"/>
      <c r="J4181" s="95" t="s">
        <v>86</v>
      </c>
      <c r="K4181" s="146">
        <v>71</v>
      </c>
      <c r="L4181" s="146"/>
      <c r="M4181" s="146">
        <v>79</v>
      </c>
      <c r="N4181" s="35">
        <f t="shared" si="74"/>
        <v>200.66</v>
      </c>
      <c r="O4181" s="35">
        <v>1</v>
      </c>
      <c r="P4181" s="97" t="s">
        <v>101</v>
      </c>
      <c r="Q4181" s="97"/>
      <c r="R4181" s="98"/>
    </row>
    <row r="4182" spans="1:18" x14ac:dyDescent="0.35">
      <c r="A4182" s="144">
        <v>42518</v>
      </c>
      <c r="B4182" s="145">
        <v>2016</v>
      </c>
      <c r="C4182" s="145">
        <v>5</v>
      </c>
      <c r="D4182" s="145">
        <v>28</v>
      </c>
      <c r="E4182" s="95" t="s">
        <v>1448</v>
      </c>
      <c r="F4182" s="95">
        <v>1</v>
      </c>
      <c r="G4182" s="95"/>
      <c r="H4182"/>
      <c r="I4182"/>
      <c r="J4182" s="95" t="s">
        <v>87</v>
      </c>
      <c r="K4182" s="146">
        <v>74</v>
      </c>
      <c r="L4182" s="146"/>
      <c r="M4182" s="146">
        <v>81</v>
      </c>
      <c r="N4182" s="35">
        <f t="shared" si="74"/>
        <v>205.74</v>
      </c>
      <c r="O4182" s="35">
        <v>1</v>
      </c>
      <c r="P4182" s="97" t="s">
        <v>101</v>
      </c>
      <c r="Q4182" s="97"/>
      <c r="R4182" s="98"/>
    </row>
    <row r="4183" spans="1:18" x14ac:dyDescent="0.35">
      <c r="A4183" s="144">
        <v>42519</v>
      </c>
      <c r="B4183" s="145">
        <v>2016</v>
      </c>
      <c r="C4183" s="145">
        <v>5</v>
      </c>
      <c r="D4183" s="145">
        <v>29</v>
      </c>
      <c r="E4183" s="95" t="s">
        <v>1448</v>
      </c>
      <c r="F4183" s="95">
        <v>1</v>
      </c>
      <c r="G4183" s="95"/>
      <c r="H4183"/>
      <c r="I4183"/>
      <c r="J4183" s="95" t="s">
        <v>86</v>
      </c>
      <c r="K4183" s="146">
        <v>65</v>
      </c>
      <c r="L4183" s="146"/>
      <c r="M4183" s="146">
        <v>73</v>
      </c>
      <c r="N4183" s="35">
        <f t="shared" si="74"/>
        <v>185.42000000000002</v>
      </c>
      <c r="O4183" s="35">
        <v>1</v>
      </c>
      <c r="P4183" s="97" t="s">
        <v>101</v>
      </c>
      <c r="Q4183" s="97"/>
      <c r="R4183" s="98"/>
    </row>
    <row r="4184" spans="1:18" x14ac:dyDescent="0.35">
      <c r="A4184" s="144">
        <v>42519</v>
      </c>
      <c r="B4184" s="145">
        <v>2016</v>
      </c>
      <c r="C4184" s="145">
        <v>5</v>
      </c>
      <c r="D4184" s="145">
        <v>29</v>
      </c>
      <c r="E4184" s="95" t="s">
        <v>1448</v>
      </c>
      <c r="F4184" s="95">
        <v>1</v>
      </c>
      <c r="G4184" s="95"/>
      <c r="H4184"/>
      <c r="I4184"/>
      <c r="J4184" s="95" t="s">
        <v>87</v>
      </c>
      <c r="K4184" s="146">
        <v>75</v>
      </c>
      <c r="L4184" s="146"/>
      <c r="M4184" s="146">
        <v>84</v>
      </c>
      <c r="N4184" s="35">
        <f t="shared" si="74"/>
        <v>213.36</v>
      </c>
      <c r="O4184" s="35">
        <v>1</v>
      </c>
      <c r="P4184" s="97" t="s">
        <v>101</v>
      </c>
      <c r="Q4184" s="97" t="s">
        <v>1460</v>
      </c>
      <c r="R4184" s="98" t="s">
        <v>1461</v>
      </c>
    </row>
    <row r="4185" spans="1:18" x14ac:dyDescent="0.35">
      <c r="A4185" s="144">
        <v>42519</v>
      </c>
      <c r="B4185" s="145">
        <v>2016</v>
      </c>
      <c r="C4185" s="145">
        <v>5</v>
      </c>
      <c r="D4185" s="145">
        <v>29</v>
      </c>
      <c r="E4185" s="95" t="s">
        <v>94</v>
      </c>
      <c r="F4185" s="95">
        <v>1</v>
      </c>
      <c r="G4185" s="95"/>
      <c r="H4185"/>
      <c r="I4185"/>
      <c r="J4185" s="95" t="s">
        <v>87</v>
      </c>
      <c r="K4185" s="146">
        <v>74</v>
      </c>
      <c r="L4185" s="146"/>
      <c r="M4185" s="146">
        <v>82</v>
      </c>
      <c r="N4185" s="35">
        <f t="shared" si="74"/>
        <v>208.28</v>
      </c>
      <c r="O4185" s="35">
        <v>1</v>
      </c>
      <c r="P4185" s="97" t="s">
        <v>101</v>
      </c>
      <c r="Q4185" s="97" t="s">
        <v>1460</v>
      </c>
      <c r="R4185" s="98" t="s">
        <v>1461</v>
      </c>
    </row>
    <row r="4186" spans="1:18" x14ac:dyDescent="0.35">
      <c r="A4186" s="144">
        <v>42519</v>
      </c>
      <c r="B4186" s="145">
        <v>2016</v>
      </c>
      <c r="C4186" s="145">
        <v>5</v>
      </c>
      <c r="D4186" s="145">
        <v>29</v>
      </c>
      <c r="E4186" s="95" t="s">
        <v>94</v>
      </c>
      <c r="F4186" s="95">
        <v>1</v>
      </c>
      <c r="G4186" s="95"/>
      <c r="H4186"/>
      <c r="I4186"/>
      <c r="J4186" s="95" t="s">
        <v>86</v>
      </c>
      <c r="K4186" s="146">
        <v>68</v>
      </c>
      <c r="L4186" s="146"/>
      <c r="M4186" s="146">
        <v>77</v>
      </c>
      <c r="N4186" s="35">
        <f t="shared" si="74"/>
        <v>195.58</v>
      </c>
      <c r="O4186" s="35">
        <v>1</v>
      </c>
      <c r="P4186" s="97" t="s">
        <v>101</v>
      </c>
      <c r="Q4186" s="97"/>
      <c r="R4186" s="98"/>
    </row>
    <row r="4187" spans="1:18" x14ac:dyDescent="0.35">
      <c r="A4187" s="144">
        <v>42519</v>
      </c>
      <c r="B4187" s="145">
        <v>2016</v>
      </c>
      <c r="C4187" s="145">
        <v>5</v>
      </c>
      <c r="D4187" s="145">
        <v>29</v>
      </c>
      <c r="E4187" s="95" t="s">
        <v>1335</v>
      </c>
      <c r="F4187" s="95">
        <v>1</v>
      </c>
      <c r="G4187" s="95"/>
      <c r="H4187" s="38">
        <v>908</v>
      </c>
      <c r="I4187" s="96">
        <v>186462</v>
      </c>
      <c r="J4187" s="95" t="s">
        <v>87</v>
      </c>
      <c r="K4187" s="146">
        <v>63</v>
      </c>
      <c r="L4187" s="146"/>
      <c r="M4187" s="146">
        <v>70</v>
      </c>
      <c r="N4187" s="35">
        <f t="shared" ref="N4187:N4250" si="75">M4187*2.54</f>
        <v>177.8</v>
      </c>
      <c r="O4187" s="35">
        <v>0</v>
      </c>
      <c r="P4187" s="97" t="s">
        <v>102</v>
      </c>
      <c r="Q4187" s="97"/>
      <c r="R4187" s="98" t="s">
        <v>1457</v>
      </c>
    </row>
    <row r="4188" spans="1:18" x14ac:dyDescent="0.35">
      <c r="A4188" s="144">
        <v>42519</v>
      </c>
      <c r="B4188" s="145">
        <v>2016</v>
      </c>
      <c r="C4188" s="145">
        <v>5</v>
      </c>
      <c r="D4188" s="145">
        <v>29</v>
      </c>
      <c r="E4188" s="95" t="s">
        <v>1335</v>
      </c>
      <c r="F4188" s="95">
        <v>1</v>
      </c>
      <c r="G4188" s="95"/>
      <c r="H4188" s="38">
        <v>909</v>
      </c>
      <c r="I4188" s="95">
        <v>186463</v>
      </c>
      <c r="J4188" s="95" t="s">
        <v>86</v>
      </c>
      <c r="K4188" s="146">
        <v>62</v>
      </c>
      <c r="L4188" s="146"/>
      <c r="M4188" s="146">
        <v>70</v>
      </c>
      <c r="N4188" s="35">
        <f t="shared" si="75"/>
        <v>177.8</v>
      </c>
      <c r="O4188" s="35">
        <v>0</v>
      </c>
      <c r="P4188" s="97" t="s">
        <v>102</v>
      </c>
      <c r="Q4188" s="97"/>
      <c r="R4188" s="98"/>
    </row>
    <row r="4189" spans="1:18" x14ac:dyDescent="0.35">
      <c r="A4189" s="144">
        <v>42519</v>
      </c>
      <c r="B4189" s="145">
        <v>2016</v>
      </c>
      <c r="C4189" s="145">
        <v>5</v>
      </c>
      <c r="D4189" s="145">
        <v>29</v>
      </c>
      <c r="E4189" s="95" t="s">
        <v>1335</v>
      </c>
      <c r="F4189" s="95">
        <v>1</v>
      </c>
      <c r="G4189" s="95"/>
      <c r="H4189" s="38">
        <v>910</v>
      </c>
      <c r="I4189" s="96">
        <v>186464</v>
      </c>
      <c r="J4189" s="95" t="s">
        <v>87</v>
      </c>
      <c r="K4189" s="146">
        <v>72</v>
      </c>
      <c r="L4189" s="146"/>
      <c r="M4189" s="146">
        <v>80</v>
      </c>
      <c r="N4189" s="35">
        <f t="shared" si="75"/>
        <v>203.2</v>
      </c>
      <c r="O4189" s="35">
        <v>0</v>
      </c>
      <c r="P4189" s="97" t="s">
        <v>102</v>
      </c>
      <c r="Q4189" s="97" t="s">
        <v>1458</v>
      </c>
      <c r="R4189" s="98" t="s">
        <v>167</v>
      </c>
    </row>
    <row r="4190" spans="1:18" x14ac:dyDescent="0.35">
      <c r="A4190" s="144">
        <v>42519</v>
      </c>
      <c r="B4190" s="145">
        <v>2016</v>
      </c>
      <c r="C4190" s="145">
        <v>5</v>
      </c>
      <c r="D4190" s="145">
        <v>29</v>
      </c>
      <c r="E4190" s="95" t="s">
        <v>1448</v>
      </c>
      <c r="F4190" s="95">
        <v>1</v>
      </c>
      <c r="G4190" s="95"/>
      <c r="H4190" s="38">
        <v>911</v>
      </c>
      <c r="I4190" s="96">
        <v>186465</v>
      </c>
      <c r="J4190" s="95" t="s">
        <v>87</v>
      </c>
      <c r="K4190" s="146">
        <v>72</v>
      </c>
      <c r="L4190" s="146"/>
      <c r="M4190" s="146">
        <v>80</v>
      </c>
      <c r="N4190" s="35">
        <f t="shared" si="75"/>
        <v>203.2</v>
      </c>
      <c r="O4190" s="35">
        <v>0</v>
      </c>
      <c r="P4190" s="97" t="s">
        <v>102</v>
      </c>
      <c r="Q4190" s="97" t="s">
        <v>1458</v>
      </c>
      <c r="R4190" s="98" t="s">
        <v>167</v>
      </c>
    </row>
    <row r="4191" spans="1:18" x14ac:dyDescent="0.35">
      <c r="A4191" s="144">
        <v>42519</v>
      </c>
      <c r="B4191" s="145">
        <v>2016</v>
      </c>
      <c r="C4191" s="145">
        <v>5</v>
      </c>
      <c r="D4191" s="145">
        <v>29</v>
      </c>
      <c r="E4191" s="95" t="s">
        <v>1448</v>
      </c>
      <c r="F4191" s="95">
        <v>1</v>
      </c>
      <c r="G4191" s="95"/>
      <c r="H4191" s="38">
        <v>913</v>
      </c>
      <c r="I4191" s="96">
        <v>186466</v>
      </c>
      <c r="J4191" s="95" t="s">
        <v>86</v>
      </c>
      <c r="K4191" s="146">
        <v>63</v>
      </c>
      <c r="L4191" s="146"/>
      <c r="M4191" s="146">
        <v>70</v>
      </c>
      <c r="N4191" s="35">
        <f t="shared" si="75"/>
        <v>177.8</v>
      </c>
      <c r="O4191" s="35">
        <v>0</v>
      </c>
      <c r="P4191" s="97" t="s">
        <v>102</v>
      </c>
      <c r="Q4191" s="97"/>
      <c r="R4191" s="98"/>
    </row>
    <row r="4192" spans="1:18" x14ac:dyDescent="0.35">
      <c r="A4192" s="144">
        <v>42519</v>
      </c>
      <c r="B4192" s="145">
        <v>2016</v>
      </c>
      <c r="C4192" s="145">
        <v>5</v>
      </c>
      <c r="D4192" s="145">
        <v>29</v>
      </c>
      <c r="E4192" s="95" t="s">
        <v>1448</v>
      </c>
      <c r="F4192" s="95">
        <v>1</v>
      </c>
      <c r="G4192" s="95"/>
      <c r="H4192" s="38">
        <v>914</v>
      </c>
      <c r="I4192" s="96">
        <v>186467</v>
      </c>
      <c r="J4192" s="95" t="s">
        <v>86</v>
      </c>
      <c r="K4192" s="146">
        <v>66</v>
      </c>
      <c r="L4192" s="146"/>
      <c r="M4192" s="146">
        <v>74</v>
      </c>
      <c r="N4192" s="35">
        <f t="shared" si="75"/>
        <v>187.96</v>
      </c>
      <c r="O4192" s="35">
        <v>0</v>
      </c>
      <c r="P4192" s="97" t="s">
        <v>102</v>
      </c>
      <c r="Q4192" s="97"/>
      <c r="R4192" s="98"/>
    </row>
    <row r="4193" spans="1:18" x14ac:dyDescent="0.35">
      <c r="A4193" s="144">
        <v>42520</v>
      </c>
      <c r="B4193" s="145">
        <v>2016</v>
      </c>
      <c r="C4193" s="145">
        <v>5</v>
      </c>
      <c r="D4193" s="145">
        <v>30</v>
      </c>
      <c r="E4193" s="95" t="s">
        <v>1335</v>
      </c>
      <c r="F4193" s="95">
        <v>1</v>
      </c>
      <c r="G4193" s="95"/>
      <c r="H4193"/>
      <c r="I4193"/>
      <c r="J4193" s="95" t="s">
        <v>87</v>
      </c>
      <c r="K4193" s="146">
        <v>71</v>
      </c>
      <c r="L4193" s="146"/>
      <c r="M4193" s="146">
        <v>80</v>
      </c>
      <c r="N4193" s="35">
        <f t="shared" si="75"/>
        <v>203.2</v>
      </c>
      <c r="O4193" s="35">
        <v>1</v>
      </c>
      <c r="P4193" s="97" t="s">
        <v>101</v>
      </c>
      <c r="Q4193" s="97"/>
      <c r="R4193" s="98"/>
    </row>
    <row r="4194" spans="1:18" x14ac:dyDescent="0.35">
      <c r="A4194" s="144">
        <v>42520</v>
      </c>
      <c r="B4194" s="145">
        <v>2016</v>
      </c>
      <c r="C4194" s="145">
        <v>5</v>
      </c>
      <c r="D4194" s="145">
        <v>30</v>
      </c>
      <c r="E4194" s="95" t="s">
        <v>1448</v>
      </c>
      <c r="F4194" s="95">
        <v>1</v>
      </c>
      <c r="G4194" s="95"/>
      <c r="H4194"/>
      <c r="I4194"/>
      <c r="J4194" s="95" t="s">
        <v>87</v>
      </c>
      <c r="K4194" s="146">
        <v>69</v>
      </c>
      <c r="L4194" s="146"/>
      <c r="M4194" s="146">
        <v>78</v>
      </c>
      <c r="N4194" s="35">
        <f t="shared" si="75"/>
        <v>198.12</v>
      </c>
      <c r="O4194" s="35">
        <v>1</v>
      </c>
      <c r="P4194" s="97" t="s">
        <v>101</v>
      </c>
      <c r="Q4194" s="97"/>
      <c r="R4194" s="115"/>
    </row>
    <row r="4195" spans="1:18" x14ac:dyDescent="0.35">
      <c r="A4195" s="144">
        <v>42520</v>
      </c>
      <c r="B4195" s="145">
        <v>2016</v>
      </c>
      <c r="C4195" s="145">
        <v>5</v>
      </c>
      <c r="D4195" s="145">
        <v>30</v>
      </c>
      <c r="E4195" s="95" t="s">
        <v>1335</v>
      </c>
      <c r="F4195" s="95">
        <v>1</v>
      </c>
      <c r="G4195" s="95"/>
      <c r="H4195" s="149">
        <v>915</v>
      </c>
      <c r="I4195" s="96">
        <v>186468</v>
      </c>
      <c r="J4195" s="95" t="s">
        <v>87</v>
      </c>
      <c r="K4195" s="146">
        <v>68</v>
      </c>
      <c r="L4195" s="146"/>
      <c r="M4195" s="146">
        <v>75</v>
      </c>
      <c r="N4195" s="35">
        <f t="shared" si="75"/>
        <v>190.5</v>
      </c>
      <c r="O4195" s="35">
        <v>0</v>
      </c>
      <c r="P4195" s="97" t="s">
        <v>102</v>
      </c>
      <c r="Q4195" s="97" t="s">
        <v>1458</v>
      </c>
      <c r="R4195" s="115" t="s">
        <v>167</v>
      </c>
    </row>
    <row r="4196" spans="1:18" x14ac:dyDescent="0.35">
      <c r="A4196" s="144">
        <v>42520</v>
      </c>
      <c r="B4196" s="145">
        <v>2016</v>
      </c>
      <c r="C4196" s="145">
        <v>5</v>
      </c>
      <c r="D4196" s="145">
        <v>30</v>
      </c>
      <c r="E4196" s="95" t="s">
        <v>1448</v>
      </c>
      <c r="F4196" s="95">
        <v>1</v>
      </c>
      <c r="G4196" s="95"/>
      <c r="H4196" s="38">
        <v>916</v>
      </c>
      <c r="I4196" s="96">
        <v>186469</v>
      </c>
      <c r="J4196" s="95" t="s">
        <v>86</v>
      </c>
      <c r="K4196" s="146">
        <v>63</v>
      </c>
      <c r="L4196" s="146"/>
      <c r="M4196" s="146">
        <v>70</v>
      </c>
      <c r="N4196" s="35">
        <f t="shared" si="75"/>
        <v>177.8</v>
      </c>
      <c r="O4196" s="35">
        <v>0</v>
      </c>
      <c r="P4196" s="97" t="s">
        <v>102</v>
      </c>
      <c r="Q4196" s="97"/>
      <c r="R4196" s="98"/>
    </row>
    <row r="4197" spans="1:18" x14ac:dyDescent="0.35">
      <c r="A4197" s="144">
        <v>42521</v>
      </c>
      <c r="B4197" s="145">
        <v>2016</v>
      </c>
      <c r="C4197" s="145">
        <v>5</v>
      </c>
      <c r="D4197" s="145">
        <v>31</v>
      </c>
      <c r="E4197" s="95" t="s">
        <v>1448</v>
      </c>
      <c r="F4197" s="95">
        <v>1</v>
      </c>
      <c r="G4197" s="95"/>
      <c r="H4197"/>
      <c r="I4197"/>
      <c r="J4197" s="95" t="s">
        <v>87</v>
      </c>
      <c r="K4197" s="146">
        <v>74</v>
      </c>
      <c r="L4197" s="146"/>
      <c r="M4197" s="146">
        <v>86</v>
      </c>
      <c r="N4197" s="35">
        <f t="shared" si="75"/>
        <v>218.44</v>
      </c>
      <c r="O4197" s="35">
        <v>1</v>
      </c>
      <c r="P4197" s="97" t="s">
        <v>101</v>
      </c>
      <c r="Q4197" s="97"/>
      <c r="R4197" s="98" t="s">
        <v>89</v>
      </c>
    </row>
    <row r="4198" spans="1:18" x14ac:dyDescent="0.35">
      <c r="A4198" s="144">
        <v>42521</v>
      </c>
      <c r="B4198" s="145">
        <v>2016</v>
      </c>
      <c r="C4198" s="145">
        <v>5</v>
      </c>
      <c r="D4198" s="145">
        <v>31</v>
      </c>
      <c r="E4198" s="95" t="s">
        <v>94</v>
      </c>
      <c r="F4198" s="95">
        <v>1</v>
      </c>
      <c r="G4198" s="95" t="s">
        <v>1064</v>
      </c>
      <c r="H4198" s="38">
        <v>479</v>
      </c>
      <c r="I4198" s="96">
        <v>187029</v>
      </c>
      <c r="J4198" s="95" t="s">
        <v>86</v>
      </c>
      <c r="K4198" s="146">
        <v>65</v>
      </c>
      <c r="L4198" s="146"/>
      <c r="M4198" s="146">
        <v>74</v>
      </c>
      <c r="N4198" s="35">
        <f t="shared" si="75"/>
        <v>187.96</v>
      </c>
      <c r="O4198" s="35">
        <v>1</v>
      </c>
      <c r="P4198" s="97" t="s">
        <v>101</v>
      </c>
      <c r="Q4198" s="97"/>
      <c r="R4198" s="98" t="s">
        <v>1462</v>
      </c>
    </row>
    <row r="4199" spans="1:18" x14ac:dyDescent="0.35">
      <c r="A4199" s="144">
        <v>42521</v>
      </c>
      <c r="B4199" s="145">
        <v>2016</v>
      </c>
      <c r="C4199" s="145">
        <v>5</v>
      </c>
      <c r="D4199" s="145">
        <v>31</v>
      </c>
      <c r="E4199" s="95" t="s">
        <v>1167</v>
      </c>
      <c r="F4199" s="95">
        <v>1</v>
      </c>
      <c r="G4199" s="95"/>
      <c r="H4199" s="38"/>
      <c r="I4199" s="95"/>
      <c r="J4199" s="95" t="s">
        <v>86</v>
      </c>
      <c r="K4199" s="146">
        <v>67</v>
      </c>
      <c r="L4199" s="146"/>
      <c r="M4199" s="146">
        <v>76</v>
      </c>
      <c r="N4199" s="35">
        <f t="shared" si="75"/>
        <v>193.04</v>
      </c>
      <c r="O4199" s="35">
        <v>1</v>
      </c>
      <c r="P4199" s="97" t="s">
        <v>101</v>
      </c>
      <c r="Q4199" s="97"/>
      <c r="R4199" s="98"/>
    </row>
    <row r="4200" spans="1:18" x14ac:dyDescent="0.35">
      <c r="A4200" s="144">
        <v>42521</v>
      </c>
      <c r="B4200" s="145">
        <v>2016</v>
      </c>
      <c r="C4200" s="145">
        <v>5</v>
      </c>
      <c r="D4200" s="145">
        <v>31</v>
      </c>
      <c r="E4200" s="95" t="s">
        <v>1335</v>
      </c>
      <c r="F4200" s="95">
        <v>1</v>
      </c>
      <c r="G4200" s="95"/>
      <c r="H4200"/>
      <c r="I4200"/>
      <c r="J4200" s="95" t="s">
        <v>87</v>
      </c>
      <c r="K4200" s="146">
        <v>70</v>
      </c>
      <c r="L4200" s="146"/>
      <c r="M4200" s="146">
        <v>81</v>
      </c>
      <c r="N4200" s="35">
        <f t="shared" si="75"/>
        <v>205.74</v>
      </c>
      <c r="O4200" s="35">
        <v>1</v>
      </c>
      <c r="P4200" s="97" t="s">
        <v>101</v>
      </c>
      <c r="Q4200" s="97"/>
      <c r="R4200" s="98" t="s">
        <v>1463</v>
      </c>
    </row>
    <row r="4201" spans="1:18" x14ac:dyDescent="0.35">
      <c r="A4201" s="144">
        <v>42521</v>
      </c>
      <c r="B4201" s="145">
        <v>2016</v>
      </c>
      <c r="C4201" s="145">
        <v>5</v>
      </c>
      <c r="D4201" s="145">
        <v>31</v>
      </c>
      <c r="E4201" s="95" t="s">
        <v>1335</v>
      </c>
      <c r="F4201" s="95">
        <v>1</v>
      </c>
      <c r="G4201" s="95"/>
      <c r="H4201"/>
      <c r="I4201"/>
      <c r="J4201" s="95" t="s">
        <v>86</v>
      </c>
      <c r="K4201" s="146">
        <v>64</v>
      </c>
      <c r="L4201" s="146"/>
      <c r="M4201" s="146">
        <v>72</v>
      </c>
      <c r="N4201" s="35">
        <f t="shared" si="75"/>
        <v>182.88</v>
      </c>
      <c r="O4201" s="35">
        <v>1</v>
      </c>
      <c r="P4201" s="97" t="s">
        <v>101</v>
      </c>
      <c r="Q4201" s="97"/>
      <c r="R4201" s="98" t="s">
        <v>1464</v>
      </c>
    </row>
    <row r="4202" spans="1:18" x14ac:dyDescent="0.35">
      <c r="A4202" s="144">
        <v>42521</v>
      </c>
      <c r="B4202" s="145">
        <v>2016</v>
      </c>
      <c r="C4202" s="145">
        <v>5</v>
      </c>
      <c r="D4202" s="145">
        <v>31</v>
      </c>
      <c r="E4202" s="95" t="s">
        <v>1335</v>
      </c>
      <c r="F4202" s="95">
        <v>1</v>
      </c>
      <c r="G4202" s="95"/>
      <c r="H4202"/>
      <c r="I4202"/>
      <c r="J4202" s="95" t="s">
        <v>86</v>
      </c>
      <c r="K4202" s="146">
        <v>72</v>
      </c>
      <c r="L4202" s="146"/>
      <c r="M4202" s="146">
        <v>82</v>
      </c>
      <c r="N4202" s="35">
        <f t="shared" si="75"/>
        <v>208.28</v>
      </c>
      <c r="O4202" s="35">
        <v>1</v>
      </c>
      <c r="P4202" s="97" t="s">
        <v>101</v>
      </c>
      <c r="Q4202" s="97"/>
      <c r="R4202" s="98"/>
    </row>
    <row r="4203" spans="1:18" x14ac:dyDescent="0.35">
      <c r="A4203" s="144">
        <v>42521</v>
      </c>
      <c r="B4203" s="145">
        <v>2016</v>
      </c>
      <c r="C4203" s="145">
        <v>5</v>
      </c>
      <c r="D4203" s="145">
        <v>31</v>
      </c>
      <c r="E4203" s="95" t="s">
        <v>1335</v>
      </c>
      <c r="F4203" s="95">
        <v>1</v>
      </c>
      <c r="G4203" s="95"/>
      <c r="H4203" s="38">
        <v>911</v>
      </c>
      <c r="I4203" s="95">
        <v>186465</v>
      </c>
      <c r="J4203" s="95" t="s">
        <v>87</v>
      </c>
      <c r="K4203" s="146">
        <v>72</v>
      </c>
      <c r="L4203" s="146"/>
      <c r="M4203" s="146">
        <v>80</v>
      </c>
      <c r="N4203" s="35">
        <f t="shared" si="75"/>
        <v>203.2</v>
      </c>
      <c r="O4203" s="35">
        <v>0</v>
      </c>
      <c r="P4203" s="97" t="s">
        <v>102</v>
      </c>
      <c r="Q4203" s="97"/>
      <c r="R4203" s="90" t="s">
        <v>104</v>
      </c>
    </row>
    <row r="4204" spans="1:18" x14ac:dyDescent="0.35">
      <c r="A4204" s="144">
        <v>42521</v>
      </c>
      <c r="B4204" s="145">
        <v>2016</v>
      </c>
      <c r="C4204" s="145">
        <v>5</v>
      </c>
      <c r="D4204" s="145">
        <v>31</v>
      </c>
      <c r="E4204" s="95" t="s">
        <v>94</v>
      </c>
      <c r="F4204" s="95">
        <v>1</v>
      </c>
      <c r="G4204" s="95" t="s">
        <v>108</v>
      </c>
      <c r="H4204" s="38">
        <v>485</v>
      </c>
      <c r="I4204" s="96">
        <v>186470</v>
      </c>
      <c r="J4204" s="95" t="s">
        <v>87</v>
      </c>
      <c r="K4204" s="146">
        <v>75</v>
      </c>
      <c r="L4204" s="146"/>
      <c r="M4204" s="146">
        <v>84</v>
      </c>
      <c r="N4204" s="35">
        <f t="shared" si="75"/>
        <v>213.36</v>
      </c>
      <c r="O4204" s="35">
        <v>0</v>
      </c>
      <c r="P4204" s="97" t="s">
        <v>102</v>
      </c>
      <c r="Q4204" s="97"/>
      <c r="R4204" s="98" t="s">
        <v>1465</v>
      </c>
    </row>
    <row r="4205" spans="1:18" x14ac:dyDescent="0.35">
      <c r="A4205" s="144">
        <v>42521</v>
      </c>
      <c r="B4205" s="145">
        <v>2016</v>
      </c>
      <c r="C4205" s="145">
        <v>5</v>
      </c>
      <c r="D4205" s="145">
        <v>31</v>
      </c>
      <c r="E4205" s="95" t="s">
        <v>94</v>
      </c>
      <c r="F4205" s="95">
        <v>1</v>
      </c>
      <c r="G4205" s="95"/>
      <c r="H4205" s="38">
        <v>917</v>
      </c>
      <c r="I4205" s="96">
        <v>186471</v>
      </c>
      <c r="J4205" s="95" t="s">
        <v>86</v>
      </c>
      <c r="K4205" s="146">
        <v>55</v>
      </c>
      <c r="L4205" s="146"/>
      <c r="M4205" s="146">
        <v>62</v>
      </c>
      <c r="N4205" s="35">
        <f t="shared" si="75"/>
        <v>157.47999999999999</v>
      </c>
      <c r="O4205" s="35">
        <v>0</v>
      </c>
      <c r="P4205" s="97" t="s">
        <v>102</v>
      </c>
      <c r="Q4205" s="97"/>
      <c r="R4205" s="98"/>
    </row>
    <row r="4206" spans="1:18" x14ac:dyDescent="0.35">
      <c r="A4206" s="144">
        <v>42521</v>
      </c>
      <c r="B4206" s="145">
        <v>2016</v>
      </c>
      <c r="C4206" s="145">
        <v>5</v>
      </c>
      <c r="D4206" s="145">
        <v>31</v>
      </c>
      <c r="E4206" s="95" t="s">
        <v>94</v>
      </c>
      <c r="F4206" s="95">
        <v>1</v>
      </c>
      <c r="G4206" s="95"/>
      <c r="H4206" s="38">
        <v>918</v>
      </c>
      <c r="I4206" s="96">
        <v>186472</v>
      </c>
      <c r="J4206" s="95" t="s">
        <v>86</v>
      </c>
      <c r="K4206" s="146">
        <v>60</v>
      </c>
      <c r="L4206" s="146"/>
      <c r="M4206" s="146">
        <v>66</v>
      </c>
      <c r="N4206" s="35">
        <f t="shared" si="75"/>
        <v>167.64000000000001</v>
      </c>
      <c r="O4206" s="35">
        <v>0</v>
      </c>
      <c r="P4206" s="97" t="s">
        <v>102</v>
      </c>
      <c r="Q4206" s="97"/>
      <c r="R4206" s="98"/>
    </row>
    <row r="4207" spans="1:18" x14ac:dyDescent="0.35">
      <c r="A4207" s="144">
        <v>42521</v>
      </c>
      <c r="B4207" s="145">
        <v>2016</v>
      </c>
      <c r="C4207" s="145">
        <v>5</v>
      </c>
      <c r="D4207" s="145">
        <v>31</v>
      </c>
      <c r="E4207" s="95" t="s">
        <v>1335</v>
      </c>
      <c r="F4207" s="95">
        <v>1</v>
      </c>
      <c r="G4207" s="95"/>
      <c r="H4207" s="38">
        <v>919</v>
      </c>
      <c r="I4207" s="95">
        <v>186473</v>
      </c>
      <c r="J4207" s="95" t="s">
        <v>87</v>
      </c>
      <c r="K4207" s="146">
        <v>69</v>
      </c>
      <c r="L4207" s="146"/>
      <c r="M4207" s="146">
        <v>78</v>
      </c>
      <c r="N4207" s="35">
        <f t="shared" si="75"/>
        <v>198.12</v>
      </c>
      <c r="O4207" s="35">
        <v>0</v>
      </c>
      <c r="P4207" s="97" t="s">
        <v>102</v>
      </c>
      <c r="Q4207" s="97"/>
      <c r="R4207" s="98"/>
    </row>
    <row r="4208" spans="1:18" x14ac:dyDescent="0.35">
      <c r="A4208" s="144">
        <v>42521</v>
      </c>
      <c r="B4208" s="145">
        <v>2016</v>
      </c>
      <c r="C4208" s="145">
        <v>5</v>
      </c>
      <c r="D4208" s="145">
        <v>31</v>
      </c>
      <c r="E4208" s="95" t="s">
        <v>1448</v>
      </c>
      <c r="F4208" s="95">
        <v>1</v>
      </c>
      <c r="G4208" s="95" t="s">
        <v>108</v>
      </c>
      <c r="H4208" s="38">
        <v>344</v>
      </c>
      <c r="I4208" s="95">
        <v>186474</v>
      </c>
      <c r="J4208" s="95" t="s">
        <v>86</v>
      </c>
      <c r="K4208" s="146">
        <v>60</v>
      </c>
      <c r="L4208" s="146"/>
      <c r="M4208" s="146">
        <v>67</v>
      </c>
      <c r="N4208" s="35">
        <f t="shared" si="75"/>
        <v>170.18</v>
      </c>
      <c r="O4208" s="35">
        <v>0</v>
      </c>
      <c r="P4208" s="97" t="s">
        <v>102</v>
      </c>
      <c r="Q4208" s="97"/>
      <c r="R4208" s="98" t="s">
        <v>1465</v>
      </c>
    </row>
    <row r="4209" spans="1:18" x14ac:dyDescent="0.35">
      <c r="A4209" s="144">
        <v>42521</v>
      </c>
      <c r="B4209" s="145">
        <v>2016</v>
      </c>
      <c r="C4209" s="145">
        <v>5</v>
      </c>
      <c r="D4209" s="145">
        <v>31</v>
      </c>
      <c r="E4209" s="95" t="s">
        <v>1335</v>
      </c>
      <c r="F4209" s="95">
        <v>1</v>
      </c>
      <c r="G4209" s="95"/>
      <c r="H4209" s="38">
        <v>849</v>
      </c>
      <c r="I4209" s="95">
        <v>187153</v>
      </c>
      <c r="J4209" s="95" t="s">
        <v>86</v>
      </c>
      <c r="K4209" s="146">
        <v>59</v>
      </c>
      <c r="L4209" s="146"/>
      <c r="M4209" s="146">
        <v>68</v>
      </c>
      <c r="N4209" s="35">
        <f t="shared" si="75"/>
        <v>172.72</v>
      </c>
      <c r="O4209" s="35">
        <v>0</v>
      </c>
      <c r="P4209" s="97" t="s">
        <v>102</v>
      </c>
      <c r="Q4209" s="97"/>
      <c r="R4209" s="115" t="s">
        <v>1462</v>
      </c>
    </row>
    <row r="4210" spans="1:18" x14ac:dyDescent="0.35">
      <c r="A4210" s="144">
        <v>42522</v>
      </c>
      <c r="B4210" s="145">
        <v>2016</v>
      </c>
      <c r="C4210" s="145">
        <v>6</v>
      </c>
      <c r="D4210" s="145">
        <v>1</v>
      </c>
      <c r="E4210" s="36" t="s">
        <v>94</v>
      </c>
      <c r="F4210" s="95">
        <v>1</v>
      </c>
      <c r="G4210" s="95"/>
      <c r="H4210" s="38">
        <v>921</v>
      </c>
      <c r="I4210" s="96">
        <v>186475</v>
      </c>
      <c r="J4210" s="36" t="s">
        <v>86</v>
      </c>
      <c r="K4210" s="146">
        <v>60</v>
      </c>
      <c r="L4210" s="146"/>
      <c r="M4210" s="146">
        <v>69</v>
      </c>
      <c r="N4210" s="35">
        <f t="shared" si="75"/>
        <v>175.26</v>
      </c>
      <c r="O4210" s="35">
        <v>0</v>
      </c>
      <c r="P4210" s="147" t="s">
        <v>102</v>
      </c>
      <c r="Q4210" s="147"/>
      <c r="R4210" s="148"/>
    </row>
    <row r="4211" spans="1:18" x14ac:dyDescent="0.35">
      <c r="A4211" s="144">
        <v>42522</v>
      </c>
      <c r="B4211" s="145">
        <v>2016</v>
      </c>
      <c r="C4211" s="145">
        <v>6</v>
      </c>
      <c r="D4211" s="145">
        <v>1</v>
      </c>
      <c r="E4211" s="36" t="s">
        <v>94</v>
      </c>
      <c r="F4211" s="95">
        <v>1</v>
      </c>
      <c r="G4211" s="95"/>
      <c r="H4211" s="38">
        <v>925</v>
      </c>
      <c r="I4211" s="96">
        <v>186476</v>
      </c>
      <c r="J4211" s="36" t="s">
        <v>86</v>
      </c>
      <c r="K4211" s="146">
        <v>66</v>
      </c>
      <c r="L4211" s="146"/>
      <c r="M4211" s="146">
        <v>74</v>
      </c>
      <c r="N4211" s="35">
        <f t="shared" si="75"/>
        <v>187.96</v>
      </c>
      <c r="O4211" s="35">
        <v>0</v>
      </c>
      <c r="P4211" s="147" t="s">
        <v>102</v>
      </c>
      <c r="Q4211" s="147"/>
      <c r="R4211" s="148"/>
    </row>
    <row r="4212" spans="1:18" x14ac:dyDescent="0.35">
      <c r="A4212" s="144">
        <v>42522</v>
      </c>
      <c r="B4212" s="145">
        <v>2016</v>
      </c>
      <c r="C4212" s="145">
        <v>6</v>
      </c>
      <c r="D4212" s="145">
        <v>1</v>
      </c>
      <c r="E4212" s="36" t="s">
        <v>94</v>
      </c>
      <c r="F4212" s="95">
        <v>1</v>
      </c>
      <c r="G4212" s="95"/>
      <c r="H4212" s="38">
        <v>922</v>
      </c>
      <c r="I4212" s="96">
        <v>186477</v>
      </c>
      <c r="J4212" s="36" t="s">
        <v>86</v>
      </c>
      <c r="K4212" s="146">
        <v>66</v>
      </c>
      <c r="L4212" s="146"/>
      <c r="M4212" s="146">
        <v>74</v>
      </c>
      <c r="N4212" s="35">
        <f t="shared" si="75"/>
        <v>187.96</v>
      </c>
      <c r="O4212" s="35">
        <v>0</v>
      </c>
      <c r="P4212" s="147" t="s">
        <v>102</v>
      </c>
      <c r="Q4212" s="147"/>
      <c r="R4212" s="148"/>
    </row>
    <row r="4213" spans="1:18" x14ac:dyDescent="0.35">
      <c r="A4213" s="144">
        <v>42522</v>
      </c>
      <c r="B4213" s="145">
        <v>2016</v>
      </c>
      <c r="C4213" s="145">
        <v>6</v>
      </c>
      <c r="D4213" s="145">
        <v>1</v>
      </c>
      <c r="E4213" s="36" t="s">
        <v>94</v>
      </c>
      <c r="F4213" s="95">
        <v>1</v>
      </c>
      <c r="G4213" s="95"/>
      <c r="H4213" s="38">
        <v>923</v>
      </c>
      <c r="I4213" s="96">
        <v>186478</v>
      </c>
      <c r="J4213" s="36" t="s">
        <v>87</v>
      </c>
      <c r="K4213" s="146">
        <v>72</v>
      </c>
      <c r="L4213" s="146"/>
      <c r="M4213" s="146">
        <v>83</v>
      </c>
      <c r="N4213" s="35">
        <f t="shared" si="75"/>
        <v>210.82</v>
      </c>
      <c r="O4213" s="35">
        <v>0</v>
      </c>
      <c r="P4213" s="147" t="s">
        <v>102</v>
      </c>
      <c r="Q4213" s="147" t="s">
        <v>1458</v>
      </c>
      <c r="R4213" s="148" t="s">
        <v>1466</v>
      </c>
    </row>
    <row r="4214" spans="1:18" x14ac:dyDescent="0.35">
      <c r="A4214" s="144">
        <v>42522</v>
      </c>
      <c r="B4214" s="145">
        <v>2016</v>
      </c>
      <c r="C4214" s="145">
        <v>6</v>
      </c>
      <c r="D4214" s="145">
        <v>1</v>
      </c>
      <c r="E4214" s="36" t="s">
        <v>94</v>
      </c>
      <c r="F4214" s="95">
        <v>1</v>
      </c>
      <c r="G4214" s="95"/>
      <c r="H4214" s="38">
        <v>924</v>
      </c>
      <c r="I4214" s="96">
        <v>186479</v>
      </c>
      <c r="J4214" s="36" t="s">
        <v>86</v>
      </c>
      <c r="K4214" s="146">
        <v>64</v>
      </c>
      <c r="L4214" s="146"/>
      <c r="M4214" s="146">
        <v>71</v>
      </c>
      <c r="N4214" s="35">
        <f t="shared" si="75"/>
        <v>180.34</v>
      </c>
      <c r="O4214" s="35">
        <v>0</v>
      </c>
      <c r="P4214" s="147" t="s">
        <v>102</v>
      </c>
      <c r="Q4214" s="147"/>
      <c r="R4214" s="148"/>
    </row>
    <row r="4215" spans="1:18" x14ac:dyDescent="0.35">
      <c r="A4215" s="144">
        <v>42522</v>
      </c>
      <c r="B4215" s="145">
        <v>2016</v>
      </c>
      <c r="C4215" s="145">
        <v>6</v>
      </c>
      <c r="D4215" s="145">
        <v>1</v>
      </c>
      <c r="E4215" s="36" t="s">
        <v>1167</v>
      </c>
      <c r="F4215" s="95">
        <v>1</v>
      </c>
      <c r="G4215" s="95"/>
      <c r="H4215" s="38">
        <v>726</v>
      </c>
      <c r="I4215" s="96">
        <v>186480</v>
      </c>
      <c r="J4215" s="36" t="s">
        <v>86</v>
      </c>
      <c r="K4215" s="146">
        <v>61</v>
      </c>
      <c r="L4215" s="146"/>
      <c r="M4215" s="146">
        <v>70</v>
      </c>
      <c r="N4215" s="35">
        <f t="shared" si="75"/>
        <v>177.8</v>
      </c>
      <c r="O4215" s="35">
        <v>0</v>
      </c>
      <c r="P4215" s="147" t="s">
        <v>102</v>
      </c>
      <c r="Q4215" s="147"/>
      <c r="R4215" s="148"/>
    </row>
    <row r="4216" spans="1:18" x14ac:dyDescent="0.35">
      <c r="A4216" s="144">
        <v>42522</v>
      </c>
      <c r="B4216" s="145">
        <v>2016</v>
      </c>
      <c r="C4216" s="145">
        <v>6</v>
      </c>
      <c r="D4216" s="145">
        <v>1</v>
      </c>
      <c r="E4216" s="36" t="s">
        <v>1335</v>
      </c>
      <c r="F4216" s="95">
        <v>1</v>
      </c>
      <c r="G4216" s="95"/>
      <c r="H4216" s="38">
        <v>727</v>
      </c>
      <c r="I4216" s="96">
        <v>186481</v>
      </c>
      <c r="J4216" s="36" t="s">
        <v>87</v>
      </c>
      <c r="K4216" s="146">
        <v>70.5</v>
      </c>
      <c r="L4216" s="146"/>
      <c r="M4216" s="146">
        <v>80</v>
      </c>
      <c r="N4216" s="35">
        <f t="shared" si="75"/>
        <v>203.2</v>
      </c>
      <c r="O4216" s="35">
        <v>0</v>
      </c>
      <c r="P4216" s="147" t="s">
        <v>102</v>
      </c>
      <c r="Q4216" s="147" t="s">
        <v>1458</v>
      </c>
      <c r="R4216" s="148" t="s">
        <v>1466</v>
      </c>
    </row>
    <row r="4217" spans="1:18" x14ac:dyDescent="0.35">
      <c r="A4217" s="144">
        <v>42522</v>
      </c>
      <c r="B4217" s="145">
        <v>2016</v>
      </c>
      <c r="C4217" s="145">
        <v>6</v>
      </c>
      <c r="D4217" s="145">
        <v>1</v>
      </c>
      <c r="E4217" s="36" t="s">
        <v>1448</v>
      </c>
      <c r="F4217" s="95">
        <v>1</v>
      </c>
      <c r="G4217" s="95"/>
      <c r="H4217" s="38">
        <v>730</v>
      </c>
      <c r="I4217" s="96">
        <v>186482</v>
      </c>
      <c r="J4217" s="36" t="s">
        <v>86</v>
      </c>
      <c r="K4217" s="146">
        <v>64</v>
      </c>
      <c r="L4217" s="146"/>
      <c r="M4217" s="146">
        <v>73</v>
      </c>
      <c r="N4217" s="35">
        <f t="shared" si="75"/>
        <v>185.42000000000002</v>
      </c>
      <c r="O4217" s="35">
        <v>0</v>
      </c>
      <c r="P4217" s="147" t="s">
        <v>102</v>
      </c>
      <c r="Q4217" s="147"/>
      <c r="R4217"/>
    </row>
    <row r="4218" spans="1:18" x14ac:dyDescent="0.35">
      <c r="A4218" s="144">
        <v>42522</v>
      </c>
      <c r="B4218" s="145">
        <v>2016</v>
      </c>
      <c r="C4218" s="145">
        <v>6</v>
      </c>
      <c r="D4218" s="145">
        <v>1</v>
      </c>
      <c r="E4218" s="36" t="s">
        <v>94</v>
      </c>
      <c r="F4218" s="95">
        <v>1</v>
      </c>
      <c r="G4218" s="95"/>
      <c r="H4218" s="38">
        <v>165</v>
      </c>
      <c r="I4218" s="96">
        <v>186598</v>
      </c>
      <c r="J4218" s="36" t="s">
        <v>87</v>
      </c>
      <c r="K4218" s="146">
        <v>66</v>
      </c>
      <c r="L4218" s="146"/>
      <c r="M4218" s="146">
        <v>74</v>
      </c>
      <c r="N4218" s="35">
        <f t="shared" si="75"/>
        <v>187.96</v>
      </c>
      <c r="O4218" s="35">
        <v>0</v>
      </c>
      <c r="P4218" s="147" t="s">
        <v>102</v>
      </c>
      <c r="Q4218" s="147"/>
      <c r="R4218" s="90" t="s">
        <v>104</v>
      </c>
    </row>
    <row r="4219" spans="1:18" x14ac:dyDescent="0.35">
      <c r="A4219" s="144">
        <v>42522</v>
      </c>
      <c r="B4219" s="145">
        <v>2016</v>
      </c>
      <c r="C4219" s="145">
        <v>6</v>
      </c>
      <c r="D4219" s="145">
        <v>1</v>
      </c>
      <c r="E4219" s="36" t="s">
        <v>1448</v>
      </c>
      <c r="F4219" s="95">
        <v>1</v>
      </c>
      <c r="G4219" s="95"/>
      <c r="H4219" s="38">
        <v>729</v>
      </c>
      <c r="I4219" s="96">
        <v>187084</v>
      </c>
      <c r="J4219" s="36" t="s">
        <v>87</v>
      </c>
      <c r="K4219" s="146">
        <v>70</v>
      </c>
      <c r="L4219" s="146"/>
      <c r="M4219" s="146">
        <v>78</v>
      </c>
      <c r="N4219" s="35">
        <f t="shared" si="75"/>
        <v>198.12</v>
      </c>
      <c r="O4219" s="35">
        <v>0</v>
      </c>
      <c r="P4219" s="147" t="s">
        <v>102</v>
      </c>
      <c r="Q4219" s="147"/>
      <c r="R4219" s="148" t="s">
        <v>1467</v>
      </c>
    </row>
    <row r="4220" spans="1:18" x14ac:dyDescent="0.35">
      <c r="A4220" s="144">
        <v>42522</v>
      </c>
      <c r="B4220" s="145">
        <v>2016</v>
      </c>
      <c r="C4220" s="145">
        <v>6</v>
      </c>
      <c r="D4220" s="145">
        <v>1</v>
      </c>
      <c r="E4220" s="36" t="s">
        <v>94</v>
      </c>
      <c r="F4220" s="95">
        <v>1</v>
      </c>
      <c r="G4220" s="95"/>
      <c r="H4220" s="38">
        <v>920</v>
      </c>
      <c r="I4220" s="96">
        <v>187145</v>
      </c>
      <c r="J4220" s="36" t="s">
        <v>86</v>
      </c>
      <c r="K4220" s="146">
        <v>62</v>
      </c>
      <c r="L4220" s="146"/>
      <c r="M4220" s="146">
        <v>70</v>
      </c>
      <c r="N4220" s="35">
        <f t="shared" si="75"/>
        <v>177.8</v>
      </c>
      <c r="O4220" s="35">
        <v>0</v>
      </c>
      <c r="P4220" s="147" t="s">
        <v>102</v>
      </c>
      <c r="Q4220" s="147"/>
      <c r="R4220" s="148" t="s">
        <v>1468</v>
      </c>
    </row>
    <row r="4221" spans="1:18" x14ac:dyDescent="0.35">
      <c r="A4221" s="144">
        <v>42522</v>
      </c>
      <c r="B4221" s="145">
        <v>2016</v>
      </c>
      <c r="C4221" s="145">
        <v>6</v>
      </c>
      <c r="D4221" s="145">
        <v>1</v>
      </c>
      <c r="E4221" s="36" t="s">
        <v>1167</v>
      </c>
      <c r="F4221" s="95">
        <v>1</v>
      </c>
      <c r="G4221" s="95" t="s">
        <v>1208</v>
      </c>
      <c r="H4221" s="38">
        <v>2541</v>
      </c>
      <c r="I4221" s="96">
        <v>985121018140717</v>
      </c>
      <c r="J4221" s="36" t="s">
        <v>86</v>
      </c>
      <c r="K4221" s="146">
        <v>68.5</v>
      </c>
      <c r="L4221" s="146"/>
      <c r="M4221" s="146">
        <v>77.5</v>
      </c>
      <c r="N4221" s="35">
        <f t="shared" si="75"/>
        <v>196.85</v>
      </c>
      <c r="O4221" s="35">
        <v>0</v>
      </c>
      <c r="P4221" s="147" t="s">
        <v>102</v>
      </c>
      <c r="Q4221" s="147"/>
      <c r="R4221" s="148" t="s">
        <v>449</v>
      </c>
    </row>
    <row r="4222" spans="1:18" x14ac:dyDescent="0.35">
      <c r="A4222" s="144">
        <v>42522</v>
      </c>
      <c r="B4222" s="145">
        <v>2016</v>
      </c>
      <c r="C4222" s="145">
        <v>6</v>
      </c>
      <c r="D4222" s="145">
        <v>1</v>
      </c>
      <c r="E4222" s="36" t="s">
        <v>94</v>
      </c>
      <c r="F4222" s="95">
        <v>1</v>
      </c>
      <c r="G4222" s="95" t="s">
        <v>1228</v>
      </c>
      <c r="H4222" s="38">
        <v>3154</v>
      </c>
      <c r="I4222" s="96" t="s">
        <v>1469</v>
      </c>
      <c r="J4222" s="36" t="s">
        <v>86</v>
      </c>
      <c r="K4222" s="146">
        <v>73</v>
      </c>
      <c r="L4222" s="146"/>
      <c r="M4222" s="146">
        <v>81</v>
      </c>
      <c r="N4222" s="35">
        <f t="shared" si="75"/>
        <v>205.74</v>
      </c>
      <c r="O4222" s="35">
        <v>0</v>
      </c>
      <c r="P4222" s="147" t="s">
        <v>102</v>
      </c>
      <c r="Q4222" s="147"/>
      <c r="R4222" s="148" t="s">
        <v>1470</v>
      </c>
    </row>
    <row r="4223" spans="1:18" x14ac:dyDescent="0.35">
      <c r="A4223" s="144">
        <v>42522</v>
      </c>
      <c r="B4223" s="145">
        <v>2016</v>
      </c>
      <c r="C4223" s="145">
        <v>6</v>
      </c>
      <c r="D4223" s="145">
        <v>1</v>
      </c>
      <c r="E4223" s="36" t="s">
        <v>94</v>
      </c>
      <c r="F4223" s="95">
        <v>1</v>
      </c>
      <c r="G4223" s="95" t="s">
        <v>1208</v>
      </c>
      <c r="H4223" s="38">
        <v>4189</v>
      </c>
      <c r="I4223"/>
      <c r="J4223" s="36" t="s">
        <v>86</v>
      </c>
      <c r="K4223" s="146">
        <v>66</v>
      </c>
      <c r="L4223" s="146"/>
      <c r="M4223" s="146">
        <v>75</v>
      </c>
      <c r="N4223" s="35">
        <f t="shared" si="75"/>
        <v>190.5</v>
      </c>
      <c r="O4223" s="35">
        <v>0</v>
      </c>
      <c r="P4223" s="147" t="s">
        <v>102</v>
      </c>
      <c r="Q4223" s="147"/>
      <c r="R4223" s="148" t="s">
        <v>449</v>
      </c>
    </row>
    <row r="4224" spans="1:18" x14ac:dyDescent="0.35">
      <c r="A4224" s="144">
        <v>42523</v>
      </c>
      <c r="B4224" s="145">
        <v>2016</v>
      </c>
      <c r="C4224" s="145">
        <v>6</v>
      </c>
      <c r="D4224" s="145">
        <v>2</v>
      </c>
      <c r="E4224" s="36" t="s">
        <v>94</v>
      </c>
      <c r="F4224" s="95">
        <v>1</v>
      </c>
      <c r="G4224" s="95"/>
      <c r="H4224" s="38">
        <v>328</v>
      </c>
      <c r="I4224" s="96">
        <v>186484</v>
      </c>
      <c r="J4224" s="36" t="s">
        <v>87</v>
      </c>
      <c r="K4224" s="146">
        <v>68</v>
      </c>
      <c r="L4224" s="146"/>
      <c r="M4224" s="146">
        <v>78</v>
      </c>
      <c r="N4224" s="35">
        <f t="shared" si="75"/>
        <v>198.12</v>
      </c>
      <c r="O4224" s="35">
        <v>0</v>
      </c>
      <c r="P4224" s="147" t="s">
        <v>102</v>
      </c>
      <c r="Q4224" s="147"/>
      <c r="R4224" s="148"/>
    </row>
    <row r="4225" spans="1:18" x14ac:dyDescent="0.35">
      <c r="A4225" s="144">
        <v>42523</v>
      </c>
      <c r="B4225" s="145">
        <v>2016</v>
      </c>
      <c r="C4225" s="145">
        <v>6</v>
      </c>
      <c r="D4225" s="145">
        <v>2</v>
      </c>
      <c r="E4225" s="36" t="s">
        <v>94</v>
      </c>
      <c r="F4225" s="95">
        <v>1</v>
      </c>
      <c r="G4225" s="95"/>
      <c r="H4225" s="38">
        <v>329</v>
      </c>
      <c r="I4225" s="96">
        <v>186485</v>
      </c>
      <c r="J4225" s="36" t="s">
        <v>87</v>
      </c>
      <c r="K4225" s="146">
        <v>75</v>
      </c>
      <c r="L4225" s="146"/>
      <c r="M4225" s="146">
        <v>86</v>
      </c>
      <c r="N4225" s="35">
        <f t="shared" si="75"/>
        <v>218.44</v>
      </c>
      <c r="O4225" s="35">
        <v>0</v>
      </c>
      <c r="P4225" s="147" t="s">
        <v>102</v>
      </c>
      <c r="Q4225" s="147"/>
      <c r="R4225" s="148"/>
    </row>
    <row r="4226" spans="1:18" x14ac:dyDescent="0.35">
      <c r="A4226" s="144">
        <v>42523</v>
      </c>
      <c r="B4226" s="145">
        <v>2016</v>
      </c>
      <c r="C4226" s="145">
        <v>6</v>
      </c>
      <c r="D4226" s="145">
        <v>2</v>
      </c>
      <c r="E4226" s="36" t="s">
        <v>94</v>
      </c>
      <c r="F4226" s="95">
        <v>1</v>
      </c>
      <c r="G4226" s="95"/>
      <c r="H4226" s="38">
        <v>330</v>
      </c>
      <c r="I4226" s="96">
        <v>186486</v>
      </c>
      <c r="J4226" s="36" t="s">
        <v>86</v>
      </c>
      <c r="K4226" s="146">
        <v>62</v>
      </c>
      <c r="L4226" s="146"/>
      <c r="M4226" s="146">
        <v>69</v>
      </c>
      <c r="N4226" s="35">
        <f t="shared" si="75"/>
        <v>175.26</v>
      </c>
      <c r="O4226" s="35">
        <v>0</v>
      </c>
      <c r="P4226" s="147" t="s">
        <v>102</v>
      </c>
      <c r="Q4226" s="147" t="s">
        <v>1460</v>
      </c>
      <c r="R4226" s="148" t="s">
        <v>1461</v>
      </c>
    </row>
    <row r="4227" spans="1:18" x14ac:dyDescent="0.35">
      <c r="A4227" s="144">
        <v>42523</v>
      </c>
      <c r="B4227" s="145">
        <v>2016</v>
      </c>
      <c r="C4227" s="145">
        <v>6</v>
      </c>
      <c r="D4227" s="145">
        <v>2</v>
      </c>
      <c r="E4227" s="36" t="s">
        <v>1448</v>
      </c>
      <c r="F4227" s="95">
        <v>1</v>
      </c>
      <c r="G4227" s="95"/>
      <c r="H4227" s="38">
        <v>331</v>
      </c>
      <c r="I4227" s="96">
        <v>186487</v>
      </c>
      <c r="J4227" s="36" t="s">
        <v>86</v>
      </c>
      <c r="K4227" s="146">
        <v>62.5</v>
      </c>
      <c r="L4227" s="146"/>
      <c r="M4227" s="146">
        <v>69</v>
      </c>
      <c r="N4227" s="35">
        <f t="shared" si="75"/>
        <v>175.26</v>
      </c>
      <c r="O4227" s="35">
        <v>0</v>
      </c>
      <c r="P4227" s="147" t="s">
        <v>102</v>
      </c>
      <c r="Q4227" s="147"/>
      <c r="R4227" s="148"/>
    </row>
    <row r="4228" spans="1:18" x14ac:dyDescent="0.35">
      <c r="A4228" s="144">
        <v>42523</v>
      </c>
      <c r="B4228" s="145">
        <v>2016</v>
      </c>
      <c r="C4228" s="145">
        <v>6</v>
      </c>
      <c r="D4228" s="145">
        <v>2</v>
      </c>
      <c r="E4228" s="36" t="s">
        <v>1448</v>
      </c>
      <c r="F4228" s="95">
        <v>1</v>
      </c>
      <c r="G4228" s="95"/>
      <c r="H4228" s="38">
        <v>332</v>
      </c>
      <c r="I4228" s="96">
        <v>186488</v>
      </c>
      <c r="J4228" s="36" t="s">
        <v>87</v>
      </c>
      <c r="K4228" s="146">
        <v>64</v>
      </c>
      <c r="L4228" s="146"/>
      <c r="M4228" s="146">
        <v>72</v>
      </c>
      <c r="N4228" s="35">
        <f t="shared" si="75"/>
        <v>182.88</v>
      </c>
      <c r="O4228" s="35">
        <v>0</v>
      </c>
      <c r="P4228" s="147" t="s">
        <v>102</v>
      </c>
      <c r="Q4228" s="147" t="s">
        <v>1458</v>
      </c>
      <c r="R4228" s="148" t="s">
        <v>1471</v>
      </c>
    </row>
    <row r="4229" spans="1:18" x14ac:dyDescent="0.35">
      <c r="A4229" s="144">
        <v>42523</v>
      </c>
      <c r="B4229" s="145">
        <v>2016</v>
      </c>
      <c r="C4229" s="145">
        <v>6</v>
      </c>
      <c r="D4229" s="145">
        <v>2</v>
      </c>
      <c r="E4229" s="36" t="s">
        <v>94</v>
      </c>
      <c r="F4229" s="95">
        <v>1</v>
      </c>
      <c r="G4229" s="95"/>
      <c r="H4229" s="38">
        <v>326</v>
      </c>
      <c r="I4229" s="96">
        <v>187137</v>
      </c>
      <c r="J4229" s="36" t="s">
        <v>87</v>
      </c>
      <c r="K4229" s="146">
        <v>68</v>
      </c>
      <c r="L4229" s="146"/>
      <c r="M4229" s="146">
        <v>77</v>
      </c>
      <c r="N4229" s="35">
        <f t="shared" si="75"/>
        <v>195.58</v>
      </c>
      <c r="O4229" s="35">
        <v>0</v>
      </c>
      <c r="P4229" s="147" t="s">
        <v>102</v>
      </c>
      <c r="Q4229" s="147" t="s">
        <v>1472</v>
      </c>
      <c r="R4229" s="148" t="s">
        <v>1473</v>
      </c>
    </row>
    <row r="4230" spans="1:18" x14ac:dyDescent="0.35">
      <c r="A4230" s="144">
        <v>42524</v>
      </c>
      <c r="B4230" s="145">
        <v>2016</v>
      </c>
      <c r="C4230" s="145">
        <v>6</v>
      </c>
      <c r="D4230" s="145">
        <v>3</v>
      </c>
      <c r="E4230" s="36" t="s">
        <v>94</v>
      </c>
      <c r="F4230" s="36">
        <v>1</v>
      </c>
      <c r="G4230" s="36"/>
      <c r="H4230" s="38">
        <v>334</v>
      </c>
      <c r="I4230" s="96">
        <v>186489</v>
      </c>
      <c r="J4230" s="36" t="s">
        <v>87</v>
      </c>
      <c r="K4230" s="146">
        <v>72</v>
      </c>
      <c r="L4230" s="146"/>
      <c r="M4230" s="146">
        <v>81</v>
      </c>
      <c r="N4230" s="35">
        <f t="shared" si="75"/>
        <v>205.74</v>
      </c>
      <c r="O4230" s="35">
        <v>0</v>
      </c>
      <c r="P4230" s="147" t="s">
        <v>102</v>
      </c>
      <c r="Q4230" s="147" t="s">
        <v>1460</v>
      </c>
      <c r="R4230" s="148" t="s">
        <v>1461</v>
      </c>
    </row>
    <row r="4231" spans="1:18" x14ac:dyDescent="0.35">
      <c r="A4231" s="144">
        <v>42524</v>
      </c>
      <c r="B4231" s="145">
        <v>2016</v>
      </c>
      <c r="C4231" s="145">
        <v>6</v>
      </c>
      <c r="D4231" s="145">
        <v>3</v>
      </c>
      <c r="E4231" s="36" t="s">
        <v>94</v>
      </c>
      <c r="F4231" s="36">
        <v>1</v>
      </c>
      <c r="G4231" s="36"/>
      <c r="H4231" s="38">
        <v>335</v>
      </c>
      <c r="I4231" s="96">
        <v>186490</v>
      </c>
      <c r="J4231" s="36" t="s">
        <v>87</v>
      </c>
      <c r="K4231" s="146">
        <v>68</v>
      </c>
      <c r="L4231" s="146"/>
      <c r="M4231" s="146">
        <v>78</v>
      </c>
      <c r="N4231" s="35">
        <f t="shared" si="75"/>
        <v>198.12</v>
      </c>
      <c r="O4231" s="35">
        <v>0</v>
      </c>
      <c r="P4231" s="147" t="s">
        <v>102</v>
      </c>
      <c r="Q4231" s="147" t="s">
        <v>1460</v>
      </c>
      <c r="R4231" s="148" t="s">
        <v>1461</v>
      </c>
    </row>
    <row r="4232" spans="1:18" x14ac:dyDescent="0.35">
      <c r="A4232" s="144">
        <v>42524</v>
      </c>
      <c r="B4232" s="145">
        <v>2016</v>
      </c>
      <c r="C4232" s="145">
        <v>6</v>
      </c>
      <c r="D4232" s="145">
        <v>3</v>
      </c>
      <c r="E4232" s="36" t="s">
        <v>94</v>
      </c>
      <c r="F4232" s="36">
        <v>1</v>
      </c>
      <c r="G4232" s="36"/>
      <c r="H4232" s="38">
        <v>337</v>
      </c>
      <c r="I4232" s="96">
        <v>186491</v>
      </c>
      <c r="J4232" s="36" t="s">
        <v>86</v>
      </c>
      <c r="K4232" s="146">
        <v>61</v>
      </c>
      <c r="L4232" s="146"/>
      <c r="M4232" s="146">
        <v>67</v>
      </c>
      <c r="N4232" s="35">
        <f t="shared" si="75"/>
        <v>170.18</v>
      </c>
      <c r="O4232" s="35">
        <v>0</v>
      </c>
      <c r="P4232" s="147" t="s">
        <v>102</v>
      </c>
      <c r="Q4232" s="147"/>
      <c r="R4232" s="148"/>
    </row>
    <row r="4233" spans="1:18" x14ac:dyDescent="0.35">
      <c r="A4233" s="144">
        <v>42524</v>
      </c>
      <c r="B4233" s="145">
        <v>2016</v>
      </c>
      <c r="C4233" s="145">
        <v>6</v>
      </c>
      <c r="D4233" s="145">
        <v>3</v>
      </c>
      <c r="E4233" s="36" t="s">
        <v>94</v>
      </c>
      <c r="F4233" s="36">
        <v>1</v>
      </c>
      <c r="G4233" s="36"/>
      <c r="H4233" s="38">
        <v>338</v>
      </c>
      <c r="I4233" s="96">
        <v>186492</v>
      </c>
      <c r="J4233" s="36" t="s">
        <v>86</v>
      </c>
      <c r="K4233" s="146">
        <v>63</v>
      </c>
      <c r="L4233" s="146"/>
      <c r="M4233" s="146">
        <v>72</v>
      </c>
      <c r="N4233" s="35">
        <f t="shared" si="75"/>
        <v>182.88</v>
      </c>
      <c r="O4233" s="35">
        <v>0</v>
      </c>
      <c r="P4233" s="147" t="s">
        <v>102</v>
      </c>
      <c r="Q4233" s="147"/>
      <c r="R4233" s="148"/>
    </row>
    <row r="4234" spans="1:18" x14ac:dyDescent="0.35">
      <c r="A4234" s="144">
        <v>42524</v>
      </c>
      <c r="B4234" s="145">
        <v>2016</v>
      </c>
      <c r="C4234" s="145">
        <v>6</v>
      </c>
      <c r="D4234" s="145">
        <v>3</v>
      </c>
      <c r="E4234" s="36" t="s">
        <v>1167</v>
      </c>
      <c r="F4234" s="36">
        <v>1</v>
      </c>
      <c r="G4234" s="36"/>
      <c r="H4234" s="38">
        <v>344</v>
      </c>
      <c r="I4234" s="96">
        <v>186493</v>
      </c>
      <c r="J4234" s="36" t="s">
        <v>87</v>
      </c>
      <c r="K4234" s="146">
        <v>76</v>
      </c>
      <c r="L4234" s="146"/>
      <c r="M4234" s="146">
        <v>86</v>
      </c>
      <c r="N4234" s="35">
        <f t="shared" si="75"/>
        <v>218.44</v>
      </c>
      <c r="O4234" s="35">
        <v>0</v>
      </c>
      <c r="P4234" s="147" t="s">
        <v>102</v>
      </c>
      <c r="Q4234" s="147" t="s">
        <v>1458</v>
      </c>
      <c r="R4234" s="148" t="s">
        <v>1459</v>
      </c>
    </row>
    <row r="4235" spans="1:18" x14ac:dyDescent="0.35">
      <c r="A4235" s="144">
        <v>42524</v>
      </c>
      <c r="B4235" s="145">
        <v>2016</v>
      </c>
      <c r="C4235" s="145">
        <v>6</v>
      </c>
      <c r="D4235" s="145">
        <v>3</v>
      </c>
      <c r="E4235" s="36" t="s">
        <v>1448</v>
      </c>
      <c r="F4235" s="36">
        <v>1</v>
      </c>
      <c r="G4235" s="36"/>
      <c r="H4235" s="149">
        <v>301</v>
      </c>
      <c r="I4235" s="96">
        <v>186494</v>
      </c>
      <c r="J4235" s="36" t="s">
        <v>86</v>
      </c>
      <c r="K4235" s="146">
        <v>62</v>
      </c>
      <c r="L4235" s="146"/>
      <c r="M4235" s="146">
        <v>70</v>
      </c>
      <c r="N4235" s="35">
        <f t="shared" si="75"/>
        <v>177.8</v>
      </c>
      <c r="O4235" s="35">
        <v>0</v>
      </c>
      <c r="P4235" s="147" t="s">
        <v>102</v>
      </c>
      <c r="Q4235" s="147"/>
      <c r="R4235"/>
    </row>
    <row r="4236" spans="1:18" x14ac:dyDescent="0.35">
      <c r="A4236" s="144">
        <v>42524</v>
      </c>
      <c r="B4236" s="145">
        <v>2016</v>
      </c>
      <c r="C4236" s="145">
        <v>6</v>
      </c>
      <c r="D4236" s="145">
        <v>3</v>
      </c>
      <c r="E4236" s="36" t="s">
        <v>1448</v>
      </c>
      <c r="F4236" s="36">
        <v>1</v>
      </c>
      <c r="G4236" s="36" t="s">
        <v>1064</v>
      </c>
      <c r="H4236" s="38">
        <v>658</v>
      </c>
      <c r="I4236" s="96">
        <v>187052</v>
      </c>
      <c r="J4236" s="36" t="s">
        <v>87</v>
      </c>
      <c r="K4236" s="146">
        <v>72</v>
      </c>
      <c r="L4236" s="146"/>
      <c r="M4236" s="146">
        <v>81</v>
      </c>
      <c r="N4236" s="35">
        <f t="shared" si="75"/>
        <v>205.74</v>
      </c>
      <c r="O4236" s="35">
        <v>0</v>
      </c>
      <c r="P4236" s="147" t="s">
        <v>102</v>
      </c>
      <c r="Q4236" s="147" t="s">
        <v>1460</v>
      </c>
      <c r="R4236" s="148" t="s">
        <v>1474</v>
      </c>
    </row>
    <row r="4237" spans="1:18" x14ac:dyDescent="0.35">
      <c r="A4237" s="144">
        <v>42524</v>
      </c>
      <c r="B4237" s="145">
        <v>2016</v>
      </c>
      <c r="C4237" s="145">
        <v>6</v>
      </c>
      <c r="D4237" s="145">
        <v>3</v>
      </c>
      <c r="E4237" s="36" t="s">
        <v>1448</v>
      </c>
      <c r="F4237" s="36">
        <v>1</v>
      </c>
      <c r="G4237" s="36"/>
      <c r="H4237" s="149"/>
      <c r="I4237" s="96"/>
      <c r="J4237" s="36" t="s">
        <v>86</v>
      </c>
      <c r="K4237" s="146">
        <v>56</v>
      </c>
      <c r="L4237" s="146"/>
      <c r="M4237" s="146">
        <v>62</v>
      </c>
      <c r="N4237" s="35">
        <f t="shared" si="75"/>
        <v>157.47999999999999</v>
      </c>
      <c r="O4237" s="35">
        <v>0</v>
      </c>
      <c r="P4237" s="89" t="s">
        <v>99</v>
      </c>
      <c r="Q4237" s="89" t="s">
        <v>129</v>
      </c>
      <c r="R4237" s="150" t="s">
        <v>1475</v>
      </c>
    </row>
    <row r="4238" spans="1:18" x14ac:dyDescent="0.35">
      <c r="A4238" s="144">
        <v>42525</v>
      </c>
      <c r="B4238" s="145">
        <v>2016</v>
      </c>
      <c r="C4238" s="145">
        <v>6</v>
      </c>
      <c r="D4238" s="145">
        <v>4</v>
      </c>
      <c r="E4238" s="36" t="s">
        <v>1448</v>
      </c>
      <c r="F4238" s="36">
        <v>1</v>
      </c>
      <c r="G4238" s="36"/>
      <c r="H4238" s="38">
        <v>304</v>
      </c>
      <c r="I4238" s="96">
        <v>186495</v>
      </c>
      <c r="J4238" s="36" t="s">
        <v>86</v>
      </c>
      <c r="K4238" s="146">
        <v>60</v>
      </c>
      <c r="L4238" s="146"/>
      <c r="M4238" s="146">
        <v>68</v>
      </c>
      <c r="N4238" s="35">
        <f t="shared" si="75"/>
        <v>172.72</v>
      </c>
      <c r="O4238" s="35">
        <v>0</v>
      </c>
      <c r="P4238" s="147" t="s">
        <v>102</v>
      </c>
      <c r="Q4238" s="147"/>
      <c r="R4238" s="148"/>
    </row>
    <row r="4239" spans="1:18" x14ac:dyDescent="0.35">
      <c r="A4239" s="144">
        <v>42525</v>
      </c>
      <c r="B4239" s="145">
        <v>2016</v>
      </c>
      <c r="C4239" s="145">
        <v>6</v>
      </c>
      <c r="D4239" s="145">
        <v>4</v>
      </c>
      <c r="E4239" s="36" t="s">
        <v>1167</v>
      </c>
      <c r="F4239" s="36">
        <v>1</v>
      </c>
      <c r="G4239" s="36" t="s">
        <v>1208</v>
      </c>
      <c r="H4239" s="149">
        <v>4217</v>
      </c>
      <c r="I4239" s="96">
        <v>985121018366570</v>
      </c>
      <c r="J4239" s="36" t="s">
        <v>86</v>
      </c>
      <c r="K4239" s="146">
        <v>62</v>
      </c>
      <c r="L4239" s="146"/>
      <c r="M4239" s="146">
        <v>70.5</v>
      </c>
      <c r="N4239" s="35">
        <f t="shared" si="75"/>
        <v>179.07</v>
      </c>
      <c r="O4239" s="35">
        <v>0</v>
      </c>
      <c r="P4239" s="147" t="s">
        <v>102</v>
      </c>
      <c r="Q4239" s="147" t="s">
        <v>1472</v>
      </c>
      <c r="R4239" s="148" t="s">
        <v>1476</v>
      </c>
    </row>
    <row r="4240" spans="1:18" x14ac:dyDescent="0.35">
      <c r="A4240" s="144">
        <v>42526</v>
      </c>
      <c r="B4240" s="145">
        <v>2016</v>
      </c>
      <c r="C4240" s="145">
        <v>6</v>
      </c>
      <c r="D4240" s="145">
        <v>5</v>
      </c>
      <c r="E4240" s="36" t="s">
        <v>94</v>
      </c>
      <c r="F4240" s="36">
        <v>1</v>
      </c>
      <c r="G4240" s="36"/>
      <c r="H4240" s="38">
        <v>921</v>
      </c>
      <c r="I4240" s="96">
        <v>186475</v>
      </c>
      <c r="J4240" s="36" t="s">
        <v>86</v>
      </c>
      <c r="K4240" s="146">
        <v>60</v>
      </c>
      <c r="L4240" s="146"/>
      <c r="M4240" s="146">
        <v>69</v>
      </c>
      <c r="N4240" s="35">
        <f t="shared" si="75"/>
        <v>175.26</v>
      </c>
      <c r="O4240" s="35">
        <v>0</v>
      </c>
      <c r="P4240" s="147" t="s">
        <v>102</v>
      </c>
      <c r="Q4240" s="147"/>
      <c r="R4240" s="90" t="s">
        <v>104</v>
      </c>
    </row>
    <row r="4241" spans="1:18" x14ac:dyDescent="0.35">
      <c r="A4241" s="144">
        <v>42526</v>
      </c>
      <c r="B4241" s="145">
        <v>2016</v>
      </c>
      <c r="C4241" s="145">
        <v>6</v>
      </c>
      <c r="D4241" s="145">
        <v>5</v>
      </c>
      <c r="E4241" s="36" t="s">
        <v>117</v>
      </c>
      <c r="F4241" s="36">
        <v>1</v>
      </c>
      <c r="G4241" s="36"/>
      <c r="H4241" s="38">
        <v>328</v>
      </c>
      <c r="I4241" s="96">
        <v>186484</v>
      </c>
      <c r="J4241" s="36" t="s">
        <v>87</v>
      </c>
      <c r="K4241" s="146">
        <v>68</v>
      </c>
      <c r="L4241" s="146"/>
      <c r="M4241" s="146">
        <v>78</v>
      </c>
      <c r="N4241" s="35">
        <f t="shared" si="75"/>
        <v>198.12</v>
      </c>
      <c r="O4241" s="35">
        <v>0</v>
      </c>
      <c r="P4241" s="147" t="s">
        <v>102</v>
      </c>
      <c r="Q4241" s="147"/>
      <c r="R4241" s="90" t="s">
        <v>104</v>
      </c>
    </row>
    <row r="4242" spans="1:18" x14ac:dyDescent="0.35">
      <c r="A4242" s="144">
        <v>42526</v>
      </c>
      <c r="B4242" s="145">
        <v>2016</v>
      </c>
      <c r="C4242" s="145">
        <v>6</v>
      </c>
      <c r="D4242" s="145">
        <v>5</v>
      </c>
      <c r="E4242" s="36" t="s">
        <v>1448</v>
      </c>
      <c r="F4242" s="36">
        <v>1</v>
      </c>
      <c r="G4242" s="36"/>
      <c r="H4242" s="38">
        <v>305</v>
      </c>
      <c r="I4242" s="96">
        <v>186496</v>
      </c>
      <c r="J4242" s="36" t="s">
        <v>87</v>
      </c>
      <c r="K4242" s="146">
        <v>63</v>
      </c>
      <c r="L4242" s="146"/>
      <c r="M4242" s="146">
        <v>71</v>
      </c>
      <c r="N4242" s="35">
        <f t="shared" si="75"/>
        <v>180.34</v>
      </c>
      <c r="O4242" s="35">
        <v>0</v>
      </c>
      <c r="P4242" s="147" t="s">
        <v>102</v>
      </c>
      <c r="Q4242" s="147"/>
      <c r="R4242" s="148"/>
    </row>
    <row r="4243" spans="1:18" x14ac:dyDescent="0.35">
      <c r="A4243" s="144">
        <v>42526</v>
      </c>
      <c r="B4243" s="145">
        <v>2016</v>
      </c>
      <c r="C4243" s="145">
        <v>6</v>
      </c>
      <c r="D4243" s="145">
        <v>5</v>
      </c>
      <c r="E4243" s="36" t="s">
        <v>94</v>
      </c>
      <c r="F4243" s="36">
        <v>1</v>
      </c>
      <c r="G4243" s="36"/>
      <c r="H4243" s="38">
        <v>306</v>
      </c>
      <c r="I4243" s="96">
        <v>186497</v>
      </c>
      <c r="J4243" s="36" t="s">
        <v>86</v>
      </c>
      <c r="K4243" s="146">
        <v>67.5</v>
      </c>
      <c r="L4243" s="146"/>
      <c r="M4243" s="146">
        <v>76</v>
      </c>
      <c r="N4243" s="35">
        <f t="shared" si="75"/>
        <v>193.04</v>
      </c>
      <c r="O4243" s="35">
        <v>0</v>
      </c>
      <c r="P4243" s="147" t="s">
        <v>102</v>
      </c>
      <c r="Q4243" s="147"/>
      <c r="R4243" s="148" t="s">
        <v>1477</v>
      </c>
    </row>
    <row r="4244" spans="1:18" x14ac:dyDescent="0.35">
      <c r="A4244" s="144">
        <v>42526</v>
      </c>
      <c r="B4244" s="145">
        <v>2016</v>
      </c>
      <c r="C4244" s="145">
        <v>6</v>
      </c>
      <c r="D4244" s="145">
        <v>5</v>
      </c>
      <c r="E4244" s="36" t="s">
        <v>94</v>
      </c>
      <c r="F4244" s="36">
        <v>1</v>
      </c>
      <c r="G4244" s="36"/>
      <c r="H4244" s="38">
        <v>152</v>
      </c>
      <c r="I4244" s="96">
        <v>186579</v>
      </c>
      <c r="J4244" s="36" t="s">
        <v>87</v>
      </c>
      <c r="K4244" s="146">
        <v>66</v>
      </c>
      <c r="L4244" s="146"/>
      <c r="M4244" s="146">
        <v>75</v>
      </c>
      <c r="N4244" s="35">
        <f t="shared" si="75"/>
        <v>190.5</v>
      </c>
      <c r="O4244" s="35">
        <v>0</v>
      </c>
      <c r="P4244" s="147" t="s">
        <v>102</v>
      </c>
      <c r="Q4244" s="147"/>
      <c r="R4244" s="90" t="s">
        <v>104</v>
      </c>
    </row>
    <row r="4245" spans="1:18" x14ac:dyDescent="0.35">
      <c r="A4245" s="144">
        <v>42527</v>
      </c>
      <c r="B4245" s="145">
        <v>2016</v>
      </c>
      <c r="C4245" s="145">
        <v>6</v>
      </c>
      <c r="D4245" s="145">
        <v>6</v>
      </c>
      <c r="E4245" s="36" t="s">
        <v>94</v>
      </c>
      <c r="F4245" s="36">
        <v>1</v>
      </c>
      <c r="G4245" s="36"/>
      <c r="H4245" s="38">
        <v>922</v>
      </c>
      <c r="I4245" s="96">
        <v>186477</v>
      </c>
      <c r="J4245" s="36" t="s">
        <v>86</v>
      </c>
      <c r="K4245" s="146">
        <v>66</v>
      </c>
      <c r="L4245" s="146"/>
      <c r="M4245" s="146">
        <v>74</v>
      </c>
      <c r="N4245" s="35">
        <f t="shared" si="75"/>
        <v>187.96</v>
      </c>
      <c r="O4245" s="35">
        <v>0</v>
      </c>
      <c r="P4245" s="147" t="s">
        <v>102</v>
      </c>
      <c r="Q4245" s="147"/>
      <c r="R4245" s="90" t="s">
        <v>104</v>
      </c>
    </row>
    <row r="4246" spans="1:18" x14ac:dyDescent="0.35">
      <c r="A4246" s="144">
        <v>42527</v>
      </c>
      <c r="B4246" s="145">
        <v>2016</v>
      </c>
      <c r="C4246" s="145">
        <v>6</v>
      </c>
      <c r="D4246" s="145">
        <v>6</v>
      </c>
      <c r="E4246" s="36" t="s">
        <v>117</v>
      </c>
      <c r="F4246" s="36">
        <v>1</v>
      </c>
      <c r="G4246" s="36"/>
      <c r="H4246" s="38">
        <v>311</v>
      </c>
      <c r="I4246" s="96">
        <v>186498</v>
      </c>
      <c r="J4246" s="36" t="s">
        <v>87</v>
      </c>
      <c r="K4246" s="146">
        <v>77</v>
      </c>
      <c r="L4246" s="146"/>
      <c r="M4246" s="146">
        <v>87</v>
      </c>
      <c r="N4246" s="35">
        <f t="shared" si="75"/>
        <v>220.98</v>
      </c>
      <c r="O4246" s="35">
        <v>0</v>
      </c>
      <c r="P4246" s="147" t="s">
        <v>102</v>
      </c>
      <c r="Q4246" s="147"/>
      <c r="R4246" s="148" t="s">
        <v>1478</v>
      </c>
    </row>
    <row r="4247" spans="1:18" x14ac:dyDescent="0.35">
      <c r="A4247" s="144">
        <v>42527</v>
      </c>
      <c r="B4247" s="145">
        <v>2016</v>
      </c>
      <c r="C4247" s="145">
        <v>6</v>
      </c>
      <c r="D4247" s="145">
        <v>6</v>
      </c>
      <c r="E4247" s="36" t="s">
        <v>117</v>
      </c>
      <c r="F4247" s="36">
        <v>1</v>
      </c>
      <c r="G4247" s="36"/>
      <c r="H4247" s="36">
        <v>312</v>
      </c>
      <c r="I4247" s="96">
        <v>186499</v>
      </c>
      <c r="J4247" s="36" t="s">
        <v>87</v>
      </c>
      <c r="K4247" s="146">
        <v>69</v>
      </c>
      <c r="L4247" s="146"/>
      <c r="M4247" s="146">
        <v>78.5</v>
      </c>
      <c r="N4247" s="35">
        <f t="shared" si="75"/>
        <v>199.39000000000001</v>
      </c>
      <c r="O4247" s="35">
        <v>0</v>
      </c>
      <c r="P4247" s="147" t="s">
        <v>102</v>
      </c>
      <c r="Q4247" s="147"/>
      <c r="R4247" s="148"/>
    </row>
    <row r="4248" spans="1:18" x14ac:dyDescent="0.35">
      <c r="A4248" s="144">
        <v>42527</v>
      </c>
      <c r="B4248" s="145">
        <v>2016</v>
      </c>
      <c r="C4248" s="145">
        <v>6</v>
      </c>
      <c r="D4248" s="145">
        <v>6</v>
      </c>
      <c r="E4248" s="36" t="s">
        <v>1448</v>
      </c>
      <c r="F4248" s="36">
        <v>1</v>
      </c>
      <c r="G4248" s="36"/>
      <c r="H4248" s="38">
        <v>314</v>
      </c>
      <c r="I4248" s="96">
        <v>186500</v>
      </c>
      <c r="J4248" s="36" t="s">
        <v>86</v>
      </c>
      <c r="K4248" s="146">
        <v>81</v>
      </c>
      <c r="L4248" s="146"/>
      <c r="M4248" s="146">
        <v>92</v>
      </c>
      <c r="N4248" s="35">
        <f t="shared" si="75"/>
        <v>233.68</v>
      </c>
      <c r="O4248" s="35">
        <v>0</v>
      </c>
      <c r="P4248" s="147" t="s">
        <v>102</v>
      </c>
      <c r="Q4248" s="147"/>
      <c r="R4248" s="148"/>
    </row>
    <row r="4249" spans="1:18" x14ac:dyDescent="0.35">
      <c r="A4249" s="144">
        <v>42527</v>
      </c>
      <c r="B4249" s="145">
        <v>2016</v>
      </c>
      <c r="C4249" s="145">
        <v>6</v>
      </c>
      <c r="D4249" s="145">
        <v>6</v>
      </c>
      <c r="E4249" s="36" t="s">
        <v>117</v>
      </c>
      <c r="F4249" s="36">
        <v>1</v>
      </c>
      <c r="G4249" s="36"/>
      <c r="H4249" s="38">
        <v>317</v>
      </c>
      <c r="I4249" s="96">
        <v>186601</v>
      </c>
      <c r="J4249" s="36" t="s">
        <v>87</v>
      </c>
      <c r="K4249" s="146">
        <v>67</v>
      </c>
      <c r="L4249" s="146"/>
      <c r="M4249" s="146">
        <v>75.5</v>
      </c>
      <c r="N4249" s="35">
        <f t="shared" si="75"/>
        <v>191.77</v>
      </c>
      <c r="O4249" s="35">
        <v>0</v>
      </c>
      <c r="P4249" s="147" t="s">
        <v>102</v>
      </c>
      <c r="Q4249" s="147" t="s">
        <v>103</v>
      </c>
      <c r="R4249" s="148" t="s">
        <v>1479</v>
      </c>
    </row>
    <row r="4250" spans="1:18" x14ac:dyDescent="0.35">
      <c r="A4250" s="144">
        <v>42527</v>
      </c>
      <c r="B4250" s="145">
        <v>2016</v>
      </c>
      <c r="C4250" s="145">
        <v>6</v>
      </c>
      <c r="D4250" s="145">
        <v>6</v>
      </c>
      <c r="E4250" s="36" t="s">
        <v>94</v>
      </c>
      <c r="F4250" s="36">
        <v>1</v>
      </c>
      <c r="G4250" s="36"/>
      <c r="H4250" s="38">
        <v>316</v>
      </c>
      <c r="I4250" s="96">
        <v>187293</v>
      </c>
      <c r="J4250" s="36" t="s">
        <v>87</v>
      </c>
      <c r="K4250" s="146">
        <v>70.5</v>
      </c>
      <c r="L4250" s="146"/>
      <c r="M4250" s="146">
        <v>79</v>
      </c>
      <c r="N4250" s="35">
        <f t="shared" si="75"/>
        <v>200.66</v>
      </c>
      <c r="O4250" s="35">
        <v>0</v>
      </c>
      <c r="P4250" s="147" t="s">
        <v>102</v>
      </c>
      <c r="Q4250" s="147"/>
      <c r="R4250" s="150" t="s">
        <v>1480</v>
      </c>
    </row>
    <row r="4251" spans="1:18" x14ac:dyDescent="0.35">
      <c r="A4251" s="144">
        <v>42527</v>
      </c>
      <c r="B4251" s="145">
        <v>2016</v>
      </c>
      <c r="C4251" s="145">
        <v>6</v>
      </c>
      <c r="D4251" s="145">
        <v>6</v>
      </c>
      <c r="E4251" s="36" t="s">
        <v>117</v>
      </c>
      <c r="F4251" s="36">
        <v>1</v>
      </c>
      <c r="G4251" s="36"/>
      <c r="H4251" s="36"/>
      <c r="I4251"/>
      <c r="J4251" s="36" t="s">
        <v>87</v>
      </c>
      <c r="K4251" s="146">
        <v>67</v>
      </c>
      <c r="L4251" s="146"/>
      <c r="M4251" s="146">
        <v>74</v>
      </c>
      <c r="N4251" s="35">
        <f t="shared" ref="N4251:N4314" si="76">M4251*2.54</f>
        <v>187.96</v>
      </c>
      <c r="O4251" s="35">
        <v>0</v>
      </c>
      <c r="P4251" s="89" t="s">
        <v>99</v>
      </c>
      <c r="Q4251" s="89" t="s">
        <v>129</v>
      </c>
      <c r="R4251" s="148" t="s">
        <v>1475</v>
      </c>
    </row>
    <row r="4252" spans="1:18" x14ac:dyDescent="0.35">
      <c r="A4252" s="144">
        <v>42528</v>
      </c>
      <c r="B4252" s="145">
        <v>2016</v>
      </c>
      <c r="C4252" s="145">
        <v>6</v>
      </c>
      <c r="D4252" s="145">
        <v>7</v>
      </c>
      <c r="E4252" s="159" t="s">
        <v>117</v>
      </c>
      <c r="F4252" s="36">
        <v>1</v>
      </c>
      <c r="G4252" s="36"/>
      <c r="H4252" s="149">
        <v>907</v>
      </c>
      <c r="I4252" s="160">
        <v>186461</v>
      </c>
      <c r="J4252" s="159" t="s">
        <v>86</v>
      </c>
      <c r="K4252" s="146">
        <v>60</v>
      </c>
      <c r="L4252" s="146"/>
      <c r="M4252" s="146">
        <v>66</v>
      </c>
      <c r="N4252" s="35">
        <f t="shared" si="76"/>
        <v>167.64000000000001</v>
      </c>
      <c r="O4252" s="35">
        <v>0</v>
      </c>
      <c r="P4252" s="147" t="s">
        <v>102</v>
      </c>
      <c r="Q4252" s="147"/>
      <c r="R4252" s="90" t="s">
        <v>104</v>
      </c>
    </row>
    <row r="4253" spans="1:18" x14ac:dyDescent="0.35">
      <c r="A4253" s="144">
        <v>42528</v>
      </c>
      <c r="B4253" s="145">
        <v>2016</v>
      </c>
      <c r="C4253" s="145">
        <v>6</v>
      </c>
      <c r="D4253" s="145">
        <v>7</v>
      </c>
      <c r="E4253" s="159" t="s">
        <v>1335</v>
      </c>
      <c r="F4253" s="36">
        <v>1</v>
      </c>
      <c r="G4253" s="36"/>
      <c r="H4253" s="149">
        <v>914</v>
      </c>
      <c r="I4253" s="160">
        <v>186467</v>
      </c>
      <c r="J4253" s="159" t="s">
        <v>86</v>
      </c>
      <c r="K4253" s="146">
        <v>66</v>
      </c>
      <c r="L4253" s="146"/>
      <c r="M4253" s="146">
        <v>74</v>
      </c>
      <c r="N4253" s="35">
        <f t="shared" si="76"/>
        <v>187.96</v>
      </c>
      <c r="O4253" s="35">
        <v>0</v>
      </c>
      <c r="P4253" s="147" t="s">
        <v>102</v>
      </c>
      <c r="Q4253" s="147"/>
      <c r="R4253" s="90" t="s">
        <v>104</v>
      </c>
    </row>
    <row r="4254" spans="1:18" x14ac:dyDescent="0.35">
      <c r="A4254" s="144">
        <v>42528</v>
      </c>
      <c r="B4254" s="145">
        <v>2016</v>
      </c>
      <c r="C4254" s="145">
        <v>6</v>
      </c>
      <c r="D4254" s="145">
        <v>7</v>
      </c>
      <c r="E4254" s="159" t="s">
        <v>117</v>
      </c>
      <c r="F4254" s="36">
        <v>1</v>
      </c>
      <c r="G4254" s="36"/>
      <c r="H4254" s="149">
        <v>919</v>
      </c>
      <c r="I4254" s="160">
        <v>186473</v>
      </c>
      <c r="J4254" s="159" t="s">
        <v>87</v>
      </c>
      <c r="K4254" s="146">
        <v>69</v>
      </c>
      <c r="L4254" s="146"/>
      <c r="M4254" s="146">
        <v>78</v>
      </c>
      <c r="N4254" s="35">
        <f t="shared" si="76"/>
        <v>198.12</v>
      </c>
      <c r="O4254" s="35">
        <v>0</v>
      </c>
      <c r="P4254" s="147" t="s">
        <v>102</v>
      </c>
      <c r="Q4254" s="147"/>
      <c r="R4254" s="90" t="s">
        <v>104</v>
      </c>
    </row>
    <row r="4255" spans="1:18" x14ac:dyDescent="0.35">
      <c r="A4255" s="144">
        <v>42528</v>
      </c>
      <c r="B4255" s="145">
        <v>2016</v>
      </c>
      <c r="C4255" s="145">
        <v>6</v>
      </c>
      <c r="D4255" s="145">
        <v>7</v>
      </c>
      <c r="E4255" s="159" t="s">
        <v>117</v>
      </c>
      <c r="F4255" s="159"/>
      <c r="G4255" s="159"/>
      <c r="H4255" s="149">
        <v>320</v>
      </c>
      <c r="I4255" s="160">
        <v>186602</v>
      </c>
      <c r="J4255" s="159" t="s">
        <v>86</v>
      </c>
      <c r="K4255" s="146">
        <v>64.5</v>
      </c>
      <c r="L4255" s="146"/>
      <c r="M4255" s="146">
        <v>73</v>
      </c>
      <c r="N4255" s="35">
        <f t="shared" si="76"/>
        <v>185.42000000000002</v>
      </c>
      <c r="O4255" s="35">
        <v>0</v>
      </c>
      <c r="P4255" s="147" t="s">
        <v>102</v>
      </c>
      <c r="Q4255" s="147"/>
      <c r="R4255"/>
    </row>
    <row r="4256" spans="1:18" x14ac:dyDescent="0.35">
      <c r="A4256" s="144">
        <v>42528</v>
      </c>
      <c r="B4256" s="145">
        <v>2016</v>
      </c>
      <c r="C4256" s="145">
        <v>6</v>
      </c>
      <c r="D4256" s="145">
        <v>7</v>
      </c>
      <c r="E4256" s="159" t="s">
        <v>1448</v>
      </c>
      <c r="F4256" s="36">
        <v>1</v>
      </c>
      <c r="G4256" s="36" t="s">
        <v>1208</v>
      </c>
      <c r="H4256" s="149">
        <v>2172</v>
      </c>
      <c r="I4256" s="160">
        <v>186603</v>
      </c>
      <c r="J4256" s="159" t="s">
        <v>86</v>
      </c>
      <c r="K4256" s="146">
        <v>60.5</v>
      </c>
      <c r="L4256" s="146"/>
      <c r="M4256" s="146">
        <v>68</v>
      </c>
      <c r="N4256" s="35">
        <f t="shared" si="76"/>
        <v>172.72</v>
      </c>
      <c r="O4256" s="35">
        <v>0</v>
      </c>
      <c r="P4256" s="147" t="s">
        <v>102</v>
      </c>
      <c r="Q4256" s="147"/>
      <c r="R4256" s="161" t="s">
        <v>1481</v>
      </c>
    </row>
    <row r="4257" spans="1:18" x14ac:dyDescent="0.35">
      <c r="A4257" s="144">
        <v>42528</v>
      </c>
      <c r="B4257" s="145">
        <v>2016</v>
      </c>
      <c r="C4257" s="145">
        <v>6</v>
      </c>
      <c r="D4257" s="145">
        <v>7</v>
      </c>
      <c r="E4257" s="159" t="s">
        <v>1448</v>
      </c>
      <c r="F4257" s="36">
        <v>1</v>
      </c>
      <c r="G4257" s="36"/>
      <c r="H4257" s="149">
        <v>322</v>
      </c>
      <c r="I4257" s="160">
        <v>186604</v>
      </c>
      <c r="J4257" s="159" t="s">
        <v>87</v>
      </c>
      <c r="K4257" s="146">
        <v>74</v>
      </c>
      <c r="L4257" s="146"/>
      <c r="M4257" s="146">
        <v>83</v>
      </c>
      <c r="N4257" s="35">
        <f t="shared" si="76"/>
        <v>210.82</v>
      </c>
      <c r="O4257" s="35">
        <v>0</v>
      </c>
      <c r="P4257" s="147" t="s">
        <v>102</v>
      </c>
      <c r="Q4257" s="147" t="s">
        <v>1460</v>
      </c>
      <c r="R4257" s="161" t="s">
        <v>1461</v>
      </c>
    </row>
    <row r="4258" spans="1:18" x14ac:dyDescent="0.35">
      <c r="A4258" s="144">
        <v>42528</v>
      </c>
      <c r="B4258" s="145">
        <v>2016</v>
      </c>
      <c r="C4258" s="145">
        <v>6</v>
      </c>
      <c r="D4258" s="145">
        <v>7</v>
      </c>
      <c r="E4258" s="159" t="s">
        <v>1448</v>
      </c>
      <c r="F4258" s="36">
        <v>1</v>
      </c>
      <c r="G4258" s="36"/>
      <c r="H4258" s="149">
        <v>324</v>
      </c>
      <c r="I4258" s="160">
        <v>186605</v>
      </c>
      <c r="J4258" s="159" t="s">
        <v>87</v>
      </c>
      <c r="K4258" s="146">
        <v>68.5</v>
      </c>
      <c r="L4258" s="146"/>
      <c r="M4258" s="146">
        <v>77</v>
      </c>
      <c r="N4258" s="35">
        <f t="shared" si="76"/>
        <v>195.58</v>
      </c>
      <c r="O4258" s="35">
        <v>0</v>
      </c>
      <c r="P4258" s="147" t="s">
        <v>102</v>
      </c>
      <c r="Q4258" s="147" t="s">
        <v>1458</v>
      </c>
      <c r="R4258" s="161" t="s">
        <v>1482</v>
      </c>
    </row>
    <row r="4259" spans="1:18" x14ac:dyDescent="0.35">
      <c r="A4259" s="144">
        <v>42528</v>
      </c>
      <c r="B4259" s="145">
        <v>2016</v>
      </c>
      <c r="C4259" s="145">
        <v>6</v>
      </c>
      <c r="D4259" s="145">
        <v>7</v>
      </c>
      <c r="E4259" s="159" t="s">
        <v>94</v>
      </c>
      <c r="F4259" s="36">
        <v>1</v>
      </c>
      <c r="G4259" s="36"/>
      <c r="H4259" s="149">
        <v>354</v>
      </c>
      <c r="I4259" s="160">
        <v>186606</v>
      </c>
      <c r="J4259" s="159" t="s">
        <v>86</v>
      </c>
      <c r="K4259" s="146">
        <v>63</v>
      </c>
      <c r="L4259" s="146"/>
      <c r="M4259" s="146">
        <v>72</v>
      </c>
      <c r="N4259" s="35">
        <f t="shared" si="76"/>
        <v>182.88</v>
      </c>
      <c r="O4259" s="35">
        <v>0</v>
      </c>
      <c r="P4259" s="147" t="s">
        <v>102</v>
      </c>
      <c r="Q4259" s="147"/>
      <c r="R4259" s="161"/>
    </row>
    <row r="4260" spans="1:18" x14ac:dyDescent="0.35">
      <c r="A4260" s="144">
        <v>42528</v>
      </c>
      <c r="B4260" s="145">
        <v>2016</v>
      </c>
      <c r="C4260" s="145">
        <v>6</v>
      </c>
      <c r="D4260" s="145">
        <v>7</v>
      </c>
      <c r="E4260" s="159" t="s">
        <v>1167</v>
      </c>
      <c r="F4260" s="36">
        <v>1</v>
      </c>
      <c r="G4260" s="36"/>
      <c r="H4260" s="149">
        <v>358</v>
      </c>
      <c r="I4260" s="160">
        <v>186607</v>
      </c>
      <c r="J4260" s="159" t="s">
        <v>87</v>
      </c>
      <c r="K4260" s="146">
        <v>62.5</v>
      </c>
      <c r="L4260" s="146"/>
      <c r="M4260" s="146">
        <v>70</v>
      </c>
      <c r="N4260" s="35">
        <f t="shared" si="76"/>
        <v>177.8</v>
      </c>
      <c r="O4260" s="35">
        <v>0</v>
      </c>
      <c r="P4260" s="147" t="s">
        <v>102</v>
      </c>
      <c r="Q4260" s="147"/>
      <c r="R4260" s="161" t="s">
        <v>1457</v>
      </c>
    </row>
    <row r="4261" spans="1:18" x14ac:dyDescent="0.35">
      <c r="A4261" s="144">
        <v>42528</v>
      </c>
      <c r="B4261" s="145">
        <v>2016</v>
      </c>
      <c r="C4261" s="145">
        <v>6</v>
      </c>
      <c r="D4261" s="145">
        <v>7</v>
      </c>
      <c r="E4261" s="159" t="s">
        <v>1335</v>
      </c>
      <c r="F4261" s="36">
        <v>1</v>
      </c>
      <c r="G4261" s="36"/>
      <c r="H4261" s="149">
        <v>362</v>
      </c>
      <c r="I4261" s="160">
        <v>186608</v>
      </c>
      <c r="J4261" s="159" t="s">
        <v>87</v>
      </c>
      <c r="K4261" s="146">
        <v>68</v>
      </c>
      <c r="L4261" s="146"/>
      <c r="M4261" s="146">
        <v>78</v>
      </c>
      <c r="N4261" s="35">
        <f t="shared" si="76"/>
        <v>198.12</v>
      </c>
      <c r="O4261" s="35">
        <v>0</v>
      </c>
      <c r="P4261" s="147" t="s">
        <v>102</v>
      </c>
      <c r="Q4261" s="147" t="s">
        <v>1460</v>
      </c>
      <c r="R4261" s="161" t="s">
        <v>1461</v>
      </c>
    </row>
    <row r="4262" spans="1:18" x14ac:dyDescent="0.35">
      <c r="A4262" s="144">
        <v>42528</v>
      </c>
      <c r="B4262" s="145">
        <v>2016</v>
      </c>
      <c r="C4262" s="145">
        <v>6</v>
      </c>
      <c r="D4262" s="145">
        <v>7</v>
      </c>
      <c r="E4262" s="159" t="s">
        <v>1335</v>
      </c>
      <c r="F4262" s="36">
        <v>1</v>
      </c>
      <c r="G4262" s="36"/>
      <c r="H4262" s="149">
        <v>361</v>
      </c>
      <c r="I4262" s="160">
        <v>186609</v>
      </c>
      <c r="J4262" s="159" t="s">
        <v>87</v>
      </c>
      <c r="K4262" s="146">
        <v>71.5</v>
      </c>
      <c r="L4262" s="146"/>
      <c r="M4262" s="146">
        <v>79</v>
      </c>
      <c r="N4262" s="35">
        <f t="shared" si="76"/>
        <v>200.66</v>
      </c>
      <c r="O4262" s="35">
        <v>0</v>
      </c>
      <c r="P4262" s="147" t="s">
        <v>102</v>
      </c>
      <c r="Q4262" s="147"/>
      <c r="R4262" s="161" t="s">
        <v>1483</v>
      </c>
    </row>
    <row r="4263" spans="1:18" x14ac:dyDescent="0.35">
      <c r="A4263" s="144">
        <v>42528</v>
      </c>
      <c r="B4263" s="145">
        <v>2016</v>
      </c>
      <c r="C4263" s="145">
        <v>6</v>
      </c>
      <c r="D4263" s="145">
        <v>7</v>
      </c>
      <c r="E4263" s="159" t="s">
        <v>94</v>
      </c>
      <c r="F4263" s="36">
        <v>1</v>
      </c>
      <c r="G4263" s="36"/>
      <c r="H4263" s="149">
        <v>351</v>
      </c>
      <c r="I4263" s="160">
        <v>187019</v>
      </c>
      <c r="J4263" s="159" t="s">
        <v>87</v>
      </c>
      <c r="K4263" s="146">
        <v>77</v>
      </c>
      <c r="L4263" s="146"/>
      <c r="M4263" s="146">
        <v>87.5</v>
      </c>
      <c r="N4263" s="35">
        <f t="shared" si="76"/>
        <v>222.25</v>
      </c>
      <c r="O4263" s="35">
        <v>0</v>
      </c>
      <c r="P4263" s="147" t="s">
        <v>102</v>
      </c>
      <c r="Q4263" s="147" t="s">
        <v>1460</v>
      </c>
      <c r="R4263" s="161" t="s">
        <v>1484</v>
      </c>
    </row>
    <row r="4264" spans="1:18" x14ac:dyDescent="0.35">
      <c r="A4264" s="144">
        <v>42529</v>
      </c>
      <c r="B4264" s="145">
        <v>2016</v>
      </c>
      <c r="C4264" s="145">
        <v>6</v>
      </c>
      <c r="D4264" s="145">
        <v>8</v>
      </c>
      <c r="E4264" s="159" t="s">
        <v>117</v>
      </c>
      <c r="F4264" s="36">
        <v>1</v>
      </c>
      <c r="G4264" s="36"/>
      <c r="H4264" s="149">
        <v>904</v>
      </c>
      <c r="I4264" s="160">
        <v>186458</v>
      </c>
      <c r="J4264" s="159" t="s">
        <v>87</v>
      </c>
      <c r="K4264" s="146">
        <v>70</v>
      </c>
      <c r="L4264" s="146"/>
      <c r="M4264" s="146">
        <v>78</v>
      </c>
      <c r="N4264" s="35">
        <f t="shared" si="76"/>
        <v>198.12</v>
      </c>
      <c r="O4264" s="35">
        <v>0</v>
      </c>
      <c r="P4264" s="147" t="s">
        <v>102</v>
      </c>
      <c r="Q4264" s="147"/>
      <c r="R4264" s="90" t="s">
        <v>104</v>
      </c>
    </row>
    <row r="4265" spans="1:18" x14ac:dyDescent="0.35">
      <c r="A4265" s="144">
        <v>42529</v>
      </c>
      <c r="B4265" s="145">
        <v>2016</v>
      </c>
      <c r="C4265" s="145">
        <v>6</v>
      </c>
      <c r="D4265" s="145">
        <v>8</v>
      </c>
      <c r="E4265" s="159" t="s">
        <v>94</v>
      </c>
      <c r="F4265" s="36">
        <v>1</v>
      </c>
      <c r="G4265" s="36"/>
      <c r="H4265" s="149">
        <v>914</v>
      </c>
      <c r="I4265" s="160">
        <v>186467</v>
      </c>
      <c r="J4265" s="159" t="s">
        <v>86</v>
      </c>
      <c r="K4265" s="146">
        <v>66</v>
      </c>
      <c r="L4265" s="146"/>
      <c r="M4265" s="146">
        <v>74</v>
      </c>
      <c r="N4265" s="35">
        <f t="shared" si="76"/>
        <v>187.96</v>
      </c>
      <c r="O4265" s="35">
        <v>0</v>
      </c>
      <c r="P4265" s="147" t="s">
        <v>102</v>
      </c>
      <c r="Q4265" s="147"/>
      <c r="R4265" s="90" t="s">
        <v>104</v>
      </c>
    </row>
    <row r="4266" spans="1:18" x14ac:dyDescent="0.35">
      <c r="A4266" s="144">
        <v>42529</v>
      </c>
      <c r="B4266" s="145">
        <v>2016</v>
      </c>
      <c r="C4266" s="145">
        <v>6</v>
      </c>
      <c r="D4266" s="145">
        <v>8</v>
      </c>
      <c r="E4266" s="159" t="s">
        <v>1448</v>
      </c>
      <c r="F4266" s="36">
        <v>1</v>
      </c>
      <c r="G4266" s="36"/>
      <c r="H4266" s="149">
        <v>919</v>
      </c>
      <c r="I4266" s="160">
        <v>186473</v>
      </c>
      <c r="J4266" s="159" t="s">
        <v>87</v>
      </c>
      <c r="K4266" s="146">
        <v>69</v>
      </c>
      <c r="L4266" s="146"/>
      <c r="M4266" s="146">
        <v>78</v>
      </c>
      <c r="N4266" s="35">
        <f t="shared" si="76"/>
        <v>198.12</v>
      </c>
      <c r="O4266" s="35">
        <v>0</v>
      </c>
      <c r="P4266" s="89" t="s">
        <v>99</v>
      </c>
      <c r="Q4266" s="89"/>
      <c r="R4266" s="90" t="s">
        <v>104</v>
      </c>
    </row>
    <row r="4267" spans="1:18" x14ac:dyDescent="0.35">
      <c r="A4267" s="144">
        <v>42529</v>
      </c>
      <c r="B4267" s="145">
        <v>2016</v>
      </c>
      <c r="C4267" s="145">
        <v>6</v>
      </c>
      <c r="D4267" s="145">
        <v>8</v>
      </c>
      <c r="E4267" s="159" t="s">
        <v>1335</v>
      </c>
      <c r="F4267" s="36">
        <v>1</v>
      </c>
      <c r="G4267" s="36"/>
      <c r="H4267" s="149">
        <v>314</v>
      </c>
      <c r="I4267" s="160">
        <v>186500</v>
      </c>
      <c r="J4267" s="159" t="s">
        <v>86</v>
      </c>
      <c r="K4267" s="146">
        <v>81</v>
      </c>
      <c r="L4267" s="146"/>
      <c r="M4267" s="146">
        <v>92</v>
      </c>
      <c r="N4267" s="35">
        <f t="shared" si="76"/>
        <v>233.68</v>
      </c>
      <c r="O4267" s="35">
        <v>0</v>
      </c>
      <c r="P4267" s="147" t="s">
        <v>102</v>
      </c>
      <c r="Q4267" s="147"/>
      <c r="R4267" s="90" t="s">
        <v>104</v>
      </c>
    </row>
    <row r="4268" spans="1:18" x14ac:dyDescent="0.35">
      <c r="A4268" s="144">
        <v>42529</v>
      </c>
      <c r="B4268" s="145">
        <v>2016</v>
      </c>
      <c r="C4268" s="145">
        <v>6</v>
      </c>
      <c r="D4268" s="145">
        <v>8</v>
      </c>
      <c r="E4268" s="159" t="s">
        <v>117</v>
      </c>
      <c r="F4268" s="36">
        <v>1</v>
      </c>
      <c r="G4268" s="36"/>
      <c r="H4268" s="149">
        <v>363</v>
      </c>
      <c r="I4268" s="160">
        <v>186610</v>
      </c>
      <c r="J4268" s="159" t="s">
        <v>87</v>
      </c>
      <c r="K4268" s="146">
        <v>71</v>
      </c>
      <c r="L4268" s="146"/>
      <c r="M4268" s="146">
        <v>80</v>
      </c>
      <c r="N4268" s="35">
        <f t="shared" si="76"/>
        <v>203.2</v>
      </c>
      <c r="O4268" s="35">
        <v>0</v>
      </c>
      <c r="P4268" s="147" t="s">
        <v>102</v>
      </c>
      <c r="Q4268" s="147" t="s">
        <v>1460</v>
      </c>
      <c r="R4268" s="161" t="s">
        <v>1461</v>
      </c>
    </row>
    <row r="4269" spans="1:18" x14ac:dyDescent="0.35">
      <c r="A4269" s="144">
        <v>42529</v>
      </c>
      <c r="B4269" s="145">
        <v>2016</v>
      </c>
      <c r="C4269" s="145">
        <v>6</v>
      </c>
      <c r="D4269" s="145">
        <v>8</v>
      </c>
      <c r="E4269" s="159" t="s">
        <v>117</v>
      </c>
      <c r="F4269" s="36">
        <v>1</v>
      </c>
      <c r="G4269" s="36"/>
      <c r="H4269" s="149">
        <v>365</v>
      </c>
      <c r="I4269" s="160">
        <v>186611</v>
      </c>
      <c r="J4269" s="159" t="s">
        <v>87</v>
      </c>
      <c r="K4269" s="146">
        <v>71</v>
      </c>
      <c r="L4269" s="146"/>
      <c r="M4269" s="146">
        <v>81</v>
      </c>
      <c r="N4269" s="35">
        <f t="shared" si="76"/>
        <v>205.74</v>
      </c>
      <c r="O4269" s="35">
        <v>0</v>
      </c>
      <c r="P4269" s="147" t="s">
        <v>102</v>
      </c>
      <c r="Q4269" s="147"/>
      <c r="R4269" s="161" t="s">
        <v>1461</v>
      </c>
    </row>
    <row r="4270" spans="1:18" x14ac:dyDescent="0.35">
      <c r="A4270" s="144">
        <v>42529</v>
      </c>
      <c r="B4270" s="145">
        <v>2016</v>
      </c>
      <c r="C4270" s="145">
        <v>6</v>
      </c>
      <c r="D4270" s="145">
        <v>8</v>
      </c>
      <c r="E4270" s="159" t="s">
        <v>1448</v>
      </c>
      <c r="F4270" s="36">
        <v>1</v>
      </c>
      <c r="G4270" s="36"/>
      <c r="H4270" s="149">
        <v>367</v>
      </c>
      <c r="I4270" s="160">
        <v>186612</v>
      </c>
      <c r="J4270" s="159" t="s">
        <v>87</v>
      </c>
      <c r="K4270" s="146">
        <v>70</v>
      </c>
      <c r="L4270" s="146"/>
      <c r="M4270" s="146">
        <v>79.5</v>
      </c>
      <c r="N4270" s="35">
        <f t="shared" si="76"/>
        <v>201.93</v>
      </c>
      <c r="O4270" s="35">
        <v>0</v>
      </c>
      <c r="P4270" s="147" t="s">
        <v>102</v>
      </c>
      <c r="Q4270" s="147" t="s">
        <v>1460</v>
      </c>
      <c r="R4270" s="161" t="s">
        <v>1461</v>
      </c>
    </row>
    <row r="4271" spans="1:18" x14ac:dyDescent="0.35">
      <c r="A4271" s="144">
        <v>42529</v>
      </c>
      <c r="B4271" s="145">
        <v>2016</v>
      </c>
      <c r="C4271" s="145">
        <v>6</v>
      </c>
      <c r="D4271" s="145">
        <v>8</v>
      </c>
      <c r="E4271" s="159" t="s">
        <v>1335</v>
      </c>
      <c r="F4271" s="36">
        <v>1</v>
      </c>
      <c r="G4271" s="36"/>
      <c r="H4271" s="149">
        <v>368</v>
      </c>
      <c r="I4271" s="160">
        <v>186613</v>
      </c>
      <c r="J4271" s="159" t="s">
        <v>87</v>
      </c>
      <c r="K4271" s="146">
        <v>64</v>
      </c>
      <c r="L4271" s="146"/>
      <c r="M4271" s="146">
        <v>71</v>
      </c>
      <c r="N4271" s="35">
        <f t="shared" si="76"/>
        <v>180.34</v>
      </c>
      <c r="O4271" s="35">
        <v>0</v>
      </c>
      <c r="P4271" s="147" t="s">
        <v>102</v>
      </c>
      <c r="Q4271" s="147" t="s">
        <v>1460</v>
      </c>
      <c r="R4271" s="161" t="s">
        <v>1461</v>
      </c>
    </row>
    <row r="4272" spans="1:18" x14ac:dyDescent="0.35">
      <c r="A4272" s="144">
        <v>42530</v>
      </c>
      <c r="B4272" s="145">
        <v>2016</v>
      </c>
      <c r="C4272" s="145">
        <v>6</v>
      </c>
      <c r="D4272" s="145">
        <v>9</v>
      </c>
      <c r="E4272" s="159" t="s">
        <v>117</v>
      </c>
      <c r="F4272" s="36">
        <v>1</v>
      </c>
      <c r="G4272" s="36"/>
      <c r="H4272" s="149">
        <v>916</v>
      </c>
      <c r="I4272" s="160">
        <v>186469</v>
      </c>
      <c r="J4272" s="159" t="s">
        <v>86</v>
      </c>
      <c r="K4272" s="146">
        <v>63</v>
      </c>
      <c r="L4272" s="146"/>
      <c r="M4272" s="146">
        <v>70</v>
      </c>
      <c r="N4272" s="35">
        <f t="shared" si="76"/>
        <v>177.8</v>
      </c>
      <c r="O4272" s="35">
        <v>0</v>
      </c>
      <c r="P4272" s="147" t="s">
        <v>102</v>
      </c>
      <c r="Q4272" s="147"/>
      <c r="R4272" s="162" t="s">
        <v>1485</v>
      </c>
    </row>
    <row r="4273" spans="1:18" x14ac:dyDescent="0.35">
      <c r="A4273" s="144">
        <v>42530</v>
      </c>
      <c r="B4273" s="145">
        <v>2016</v>
      </c>
      <c r="C4273" s="145">
        <v>6</v>
      </c>
      <c r="D4273" s="145">
        <v>9</v>
      </c>
      <c r="E4273" s="159" t="s">
        <v>117</v>
      </c>
      <c r="F4273" s="36">
        <v>1</v>
      </c>
      <c r="G4273" s="36"/>
      <c r="H4273" s="149">
        <v>369</v>
      </c>
      <c r="I4273" s="160">
        <v>186614</v>
      </c>
      <c r="J4273" s="159" t="s">
        <v>87</v>
      </c>
      <c r="K4273" s="146">
        <v>70</v>
      </c>
      <c r="L4273" s="146"/>
      <c r="M4273" s="146">
        <v>81</v>
      </c>
      <c r="N4273" s="35">
        <f t="shared" si="76"/>
        <v>205.74</v>
      </c>
      <c r="O4273" s="35">
        <v>0</v>
      </c>
      <c r="P4273" s="147" t="s">
        <v>102</v>
      </c>
      <c r="Q4273" s="147" t="s">
        <v>1458</v>
      </c>
      <c r="R4273" s="98" t="s">
        <v>1459</v>
      </c>
    </row>
    <row r="4274" spans="1:18" x14ac:dyDescent="0.35">
      <c r="A4274" s="144">
        <v>42530</v>
      </c>
      <c r="B4274" s="145">
        <v>2016</v>
      </c>
      <c r="C4274" s="145">
        <v>6</v>
      </c>
      <c r="D4274" s="145">
        <v>9</v>
      </c>
      <c r="E4274" s="159" t="s">
        <v>117</v>
      </c>
      <c r="F4274" s="36">
        <v>1</v>
      </c>
      <c r="G4274" s="36"/>
      <c r="H4274" s="149">
        <v>370</v>
      </c>
      <c r="I4274" s="160">
        <v>186615</v>
      </c>
      <c r="J4274" s="159" t="s">
        <v>87</v>
      </c>
      <c r="K4274" s="146">
        <v>72</v>
      </c>
      <c r="L4274" s="146"/>
      <c r="M4274" s="146">
        <v>80</v>
      </c>
      <c r="N4274" s="35">
        <f t="shared" si="76"/>
        <v>203.2</v>
      </c>
      <c r="O4274" s="35">
        <v>0</v>
      </c>
      <c r="P4274" s="147" t="s">
        <v>102</v>
      </c>
      <c r="Q4274" s="147" t="s">
        <v>1458</v>
      </c>
      <c r="R4274" s="161" t="s">
        <v>1486</v>
      </c>
    </row>
    <row r="4275" spans="1:18" x14ac:dyDescent="0.35">
      <c r="A4275" s="144">
        <v>42530</v>
      </c>
      <c r="B4275" s="145">
        <v>2016</v>
      </c>
      <c r="C4275" s="145">
        <v>6</v>
      </c>
      <c r="D4275" s="145">
        <v>9</v>
      </c>
      <c r="E4275" s="159" t="s">
        <v>94</v>
      </c>
      <c r="F4275" s="36">
        <v>1</v>
      </c>
      <c r="G4275" s="36"/>
      <c r="H4275" s="149">
        <v>372</v>
      </c>
      <c r="I4275" s="150">
        <v>186616</v>
      </c>
      <c r="J4275" s="159" t="s">
        <v>87</v>
      </c>
      <c r="K4275" s="146">
        <v>78</v>
      </c>
      <c r="L4275" s="146"/>
      <c r="M4275" s="146">
        <v>88</v>
      </c>
      <c r="N4275" s="35">
        <f t="shared" si="76"/>
        <v>223.52</v>
      </c>
      <c r="O4275" s="35">
        <v>0</v>
      </c>
      <c r="P4275" s="147" t="s">
        <v>102</v>
      </c>
      <c r="Q4275" s="147" t="s">
        <v>1460</v>
      </c>
      <c r="R4275" s="98" t="s">
        <v>1461</v>
      </c>
    </row>
    <row r="4276" spans="1:18" x14ac:dyDescent="0.35">
      <c r="A4276" s="144">
        <v>42530</v>
      </c>
      <c r="B4276" s="145">
        <v>2016</v>
      </c>
      <c r="C4276" s="145">
        <v>6</v>
      </c>
      <c r="D4276" s="145">
        <v>9</v>
      </c>
      <c r="E4276" s="159" t="s">
        <v>94</v>
      </c>
      <c r="F4276" s="36">
        <v>1</v>
      </c>
      <c r="G4276" s="36"/>
      <c r="H4276" s="149">
        <v>326</v>
      </c>
      <c r="I4276" s="160">
        <v>187137</v>
      </c>
      <c r="J4276" s="159" t="s">
        <v>87</v>
      </c>
      <c r="K4276" s="146">
        <v>68</v>
      </c>
      <c r="L4276" s="146"/>
      <c r="M4276" s="146">
        <v>77</v>
      </c>
      <c r="N4276" s="35">
        <f t="shared" si="76"/>
        <v>195.58</v>
      </c>
      <c r="O4276" s="35">
        <v>0</v>
      </c>
      <c r="P4276" s="147" t="s">
        <v>102</v>
      </c>
      <c r="Q4276" s="147"/>
      <c r="R4276" s="162" t="s">
        <v>1487</v>
      </c>
    </row>
    <row r="4277" spans="1:18" x14ac:dyDescent="0.35">
      <c r="A4277" s="144">
        <v>42531</v>
      </c>
      <c r="B4277" s="145">
        <v>2016</v>
      </c>
      <c r="C4277" s="145">
        <v>6</v>
      </c>
      <c r="D4277" s="145">
        <v>10</v>
      </c>
      <c r="E4277" s="159" t="s">
        <v>117</v>
      </c>
      <c r="F4277" s="159">
        <v>1</v>
      </c>
      <c r="G4277" s="159"/>
      <c r="H4277" s="149">
        <v>373</v>
      </c>
      <c r="I4277" s="160">
        <v>186617</v>
      </c>
      <c r="J4277" s="159" t="s">
        <v>87</v>
      </c>
      <c r="K4277" s="146">
        <v>78.5</v>
      </c>
      <c r="L4277" s="146"/>
      <c r="M4277" s="146">
        <v>87</v>
      </c>
      <c r="N4277" s="35">
        <f t="shared" si="76"/>
        <v>220.98</v>
      </c>
      <c r="O4277" s="35">
        <v>0</v>
      </c>
      <c r="P4277" s="147" t="s">
        <v>102</v>
      </c>
      <c r="Q4277" s="147" t="s">
        <v>1488</v>
      </c>
      <c r="R4277" s="163" t="s">
        <v>1483</v>
      </c>
    </row>
    <row r="4278" spans="1:18" x14ac:dyDescent="0.35">
      <c r="A4278" s="144">
        <v>42531</v>
      </c>
      <c r="B4278" s="145">
        <v>2016</v>
      </c>
      <c r="C4278" s="145">
        <v>6</v>
      </c>
      <c r="D4278" s="145">
        <v>10</v>
      </c>
      <c r="E4278" s="159" t="s">
        <v>117</v>
      </c>
      <c r="F4278" s="159">
        <v>1</v>
      </c>
      <c r="G4278" s="159"/>
      <c r="H4278" s="149">
        <v>375</v>
      </c>
      <c r="I4278" s="160">
        <v>186618</v>
      </c>
      <c r="J4278" s="159" t="s">
        <v>87</v>
      </c>
      <c r="K4278" s="146">
        <v>71</v>
      </c>
      <c r="L4278" s="146"/>
      <c r="M4278" s="146">
        <v>80</v>
      </c>
      <c r="N4278" s="35">
        <f t="shared" si="76"/>
        <v>203.2</v>
      </c>
      <c r="O4278" s="35">
        <v>0</v>
      </c>
      <c r="P4278" s="147" t="s">
        <v>102</v>
      </c>
      <c r="Q4278" s="147" t="s">
        <v>1458</v>
      </c>
      <c r="R4278" s="163" t="s">
        <v>1489</v>
      </c>
    </row>
    <row r="4279" spans="1:18" x14ac:dyDescent="0.35">
      <c r="A4279" s="144">
        <v>42531</v>
      </c>
      <c r="B4279" s="145">
        <v>2016</v>
      </c>
      <c r="C4279" s="145">
        <v>6</v>
      </c>
      <c r="D4279" s="145">
        <v>10</v>
      </c>
      <c r="E4279" s="159" t="s">
        <v>1167</v>
      </c>
      <c r="F4279" s="159">
        <v>1</v>
      </c>
      <c r="G4279" s="159"/>
      <c r="H4279" s="149">
        <v>377</v>
      </c>
      <c r="I4279" s="160">
        <v>186619</v>
      </c>
      <c r="J4279" s="159" t="s">
        <v>87</v>
      </c>
      <c r="K4279" s="146">
        <v>71</v>
      </c>
      <c r="L4279" s="146"/>
      <c r="M4279" s="146">
        <v>81</v>
      </c>
      <c r="N4279" s="35">
        <f t="shared" si="76"/>
        <v>205.74</v>
      </c>
      <c r="O4279" s="35">
        <v>0</v>
      </c>
      <c r="P4279" s="147" t="s">
        <v>102</v>
      </c>
      <c r="Q4279" s="147" t="s">
        <v>103</v>
      </c>
      <c r="R4279" s="163" t="s">
        <v>1490</v>
      </c>
    </row>
    <row r="4280" spans="1:18" x14ac:dyDescent="0.35">
      <c r="A4280" s="144">
        <v>42531</v>
      </c>
      <c r="B4280" s="145">
        <v>2016</v>
      </c>
      <c r="C4280" s="145">
        <v>6</v>
      </c>
      <c r="D4280" s="145">
        <v>10</v>
      </c>
      <c r="E4280" s="159" t="s">
        <v>1335</v>
      </c>
      <c r="F4280" s="159">
        <v>1</v>
      </c>
      <c r="G4280" s="159"/>
      <c r="H4280" s="149">
        <v>380</v>
      </c>
      <c r="I4280" s="160">
        <v>186620</v>
      </c>
      <c r="J4280" s="159" t="s">
        <v>87</v>
      </c>
      <c r="K4280" s="146">
        <v>69.5</v>
      </c>
      <c r="L4280" s="146"/>
      <c r="M4280" s="146">
        <v>78</v>
      </c>
      <c r="N4280" s="35">
        <f t="shared" si="76"/>
        <v>198.12</v>
      </c>
      <c r="O4280" s="35">
        <v>0</v>
      </c>
      <c r="P4280" s="147" t="s">
        <v>102</v>
      </c>
      <c r="Q4280" s="147" t="s">
        <v>1460</v>
      </c>
      <c r="R4280" s="98" t="s">
        <v>1461</v>
      </c>
    </row>
    <row r="4281" spans="1:18" x14ac:dyDescent="0.35">
      <c r="A4281" s="144">
        <v>42531</v>
      </c>
      <c r="B4281" s="145">
        <v>2016</v>
      </c>
      <c r="C4281" s="145">
        <v>6</v>
      </c>
      <c r="D4281" s="145">
        <v>10</v>
      </c>
      <c r="E4281" s="159" t="s">
        <v>1335</v>
      </c>
      <c r="F4281" s="159">
        <v>1</v>
      </c>
      <c r="G4281" s="159"/>
      <c r="H4281" s="149">
        <v>381</v>
      </c>
      <c r="I4281" s="160">
        <v>186621</v>
      </c>
      <c r="J4281" s="159" t="s">
        <v>86</v>
      </c>
      <c r="K4281" s="146">
        <v>66</v>
      </c>
      <c r="L4281" s="146"/>
      <c r="M4281" s="146">
        <v>74</v>
      </c>
      <c r="N4281" s="35">
        <f t="shared" si="76"/>
        <v>187.96</v>
      </c>
      <c r="O4281" s="35">
        <v>0</v>
      </c>
      <c r="P4281" s="147" t="s">
        <v>102</v>
      </c>
      <c r="Q4281" s="147"/>
      <c r="R4281" s="98"/>
    </row>
    <row r="4282" spans="1:18" x14ac:dyDescent="0.35">
      <c r="A4282" s="144">
        <v>42531</v>
      </c>
      <c r="B4282" s="145">
        <v>2016</v>
      </c>
      <c r="C4282" s="145">
        <v>6</v>
      </c>
      <c r="D4282" s="145">
        <v>10</v>
      </c>
      <c r="E4282" s="159" t="s">
        <v>1335</v>
      </c>
      <c r="F4282" s="159">
        <v>1</v>
      </c>
      <c r="G4282" s="159"/>
      <c r="H4282" s="149">
        <v>385</v>
      </c>
      <c r="I4282" s="160">
        <v>186622</v>
      </c>
      <c r="J4282" s="159" t="s">
        <v>86</v>
      </c>
      <c r="K4282" s="146">
        <v>62</v>
      </c>
      <c r="L4282" s="146"/>
      <c r="M4282" s="146">
        <v>70</v>
      </c>
      <c r="N4282" s="35">
        <f t="shared" si="76"/>
        <v>177.8</v>
      </c>
      <c r="O4282" s="35">
        <v>0</v>
      </c>
      <c r="P4282" s="147" t="s">
        <v>102</v>
      </c>
      <c r="Q4282" s="147"/>
      <c r="R4282" s="163"/>
    </row>
    <row r="4283" spans="1:18" x14ac:dyDescent="0.35">
      <c r="A4283" s="144">
        <v>42531</v>
      </c>
      <c r="B4283" s="145">
        <v>2016</v>
      </c>
      <c r="C4283" s="145">
        <v>6</v>
      </c>
      <c r="D4283" s="145">
        <v>10</v>
      </c>
      <c r="E4283" s="159" t="s">
        <v>94</v>
      </c>
      <c r="F4283" s="159">
        <v>1</v>
      </c>
      <c r="G4283" s="159"/>
      <c r="H4283" s="149">
        <v>376</v>
      </c>
      <c r="I4283" s="160">
        <v>187020</v>
      </c>
      <c r="J4283" s="159" t="s">
        <v>86</v>
      </c>
      <c r="K4283" s="146">
        <v>64</v>
      </c>
      <c r="L4283" s="146"/>
      <c r="M4283" s="146">
        <v>73.5</v>
      </c>
      <c r="N4283" s="35">
        <f t="shared" si="76"/>
        <v>186.69</v>
      </c>
      <c r="O4283" s="35">
        <v>0</v>
      </c>
      <c r="P4283" s="97" t="s">
        <v>102</v>
      </c>
      <c r="Q4283" s="97"/>
      <c r="R4283" s="98" t="s">
        <v>1491</v>
      </c>
    </row>
    <row r="4284" spans="1:18" x14ac:dyDescent="0.35">
      <c r="A4284" s="144">
        <v>42532</v>
      </c>
      <c r="B4284" s="145">
        <v>2016</v>
      </c>
      <c r="C4284" s="145">
        <v>6</v>
      </c>
      <c r="D4284" s="145">
        <v>11</v>
      </c>
      <c r="E4284" s="159" t="s">
        <v>1448</v>
      </c>
      <c r="F4284" s="159">
        <v>1</v>
      </c>
      <c r="G4284" s="159"/>
      <c r="H4284" s="149">
        <v>363</v>
      </c>
      <c r="I4284" s="160">
        <v>186610</v>
      </c>
      <c r="J4284" s="159" t="s">
        <v>87</v>
      </c>
      <c r="K4284" s="146">
        <v>71</v>
      </c>
      <c r="L4284" s="146"/>
      <c r="M4284" s="146">
        <v>80</v>
      </c>
      <c r="N4284" s="35">
        <f t="shared" si="76"/>
        <v>203.2</v>
      </c>
      <c r="O4284" s="35">
        <v>0</v>
      </c>
      <c r="P4284" s="147" t="s">
        <v>102</v>
      </c>
      <c r="Q4284" s="147"/>
      <c r="R4284" s="162" t="s">
        <v>104</v>
      </c>
    </row>
    <row r="4285" spans="1:18" x14ac:dyDescent="0.35">
      <c r="A4285" s="144">
        <v>42532</v>
      </c>
      <c r="B4285" s="145">
        <v>2016</v>
      </c>
      <c r="C4285" s="145">
        <v>6</v>
      </c>
      <c r="D4285" s="145">
        <v>11</v>
      </c>
      <c r="E4285" s="159" t="s">
        <v>117</v>
      </c>
      <c r="F4285" s="159">
        <v>1</v>
      </c>
      <c r="G4285" s="159"/>
      <c r="H4285" s="149">
        <v>387</v>
      </c>
      <c r="I4285" s="160">
        <v>186623</v>
      </c>
      <c r="J4285" s="159" t="s">
        <v>87</v>
      </c>
      <c r="K4285" s="146">
        <v>69.5</v>
      </c>
      <c r="L4285" s="146"/>
      <c r="M4285" s="146">
        <v>80</v>
      </c>
      <c r="N4285" s="35">
        <f t="shared" si="76"/>
        <v>203.2</v>
      </c>
      <c r="O4285" s="35">
        <v>0</v>
      </c>
      <c r="P4285" s="147" t="s">
        <v>102</v>
      </c>
      <c r="Q4285" s="147" t="s">
        <v>1458</v>
      </c>
      <c r="R4285" s="161" t="s">
        <v>1489</v>
      </c>
    </row>
    <row r="4286" spans="1:18" x14ac:dyDescent="0.35">
      <c r="A4286" s="144">
        <v>42532</v>
      </c>
      <c r="B4286" s="145">
        <v>2016</v>
      </c>
      <c r="C4286" s="145">
        <v>6</v>
      </c>
      <c r="D4286" s="145">
        <v>11</v>
      </c>
      <c r="E4286" s="159" t="s">
        <v>117</v>
      </c>
      <c r="F4286" s="159">
        <v>1</v>
      </c>
      <c r="G4286" s="159"/>
      <c r="H4286" s="149">
        <v>392</v>
      </c>
      <c r="I4286" s="160">
        <v>186624</v>
      </c>
      <c r="J4286" s="159" t="s">
        <v>87</v>
      </c>
      <c r="K4286" s="146">
        <v>76</v>
      </c>
      <c r="L4286" s="146"/>
      <c r="M4286" s="146">
        <v>86</v>
      </c>
      <c r="N4286" s="35">
        <f t="shared" si="76"/>
        <v>218.44</v>
      </c>
      <c r="O4286" s="35">
        <v>0</v>
      </c>
      <c r="P4286" s="147" t="s">
        <v>102</v>
      </c>
      <c r="Q4286" s="147" t="s">
        <v>1460</v>
      </c>
      <c r="R4286" s="161" t="s">
        <v>1461</v>
      </c>
    </row>
    <row r="4287" spans="1:18" x14ac:dyDescent="0.35">
      <c r="A4287" s="144">
        <v>42532</v>
      </c>
      <c r="B4287" s="145">
        <v>2016</v>
      </c>
      <c r="C4287" s="145">
        <v>6</v>
      </c>
      <c r="D4287" s="145">
        <v>11</v>
      </c>
      <c r="E4287" s="159" t="s">
        <v>117</v>
      </c>
      <c r="F4287" s="159">
        <v>1</v>
      </c>
      <c r="G4287" s="159"/>
      <c r="H4287" s="149">
        <v>393</v>
      </c>
      <c r="I4287" s="160">
        <v>186625</v>
      </c>
      <c r="J4287" s="159" t="s">
        <v>87</v>
      </c>
      <c r="K4287" s="146">
        <v>66</v>
      </c>
      <c r="L4287" s="146"/>
      <c r="M4287" s="146">
        <v>75</v>
      </c>
      <c r="N4287" s="35">
        <f t="shared" si="76"/>
        <v>190.5</v>
      </c>
      <c r="O4287" s="35">
        <v>0</v>
      </c>
      <c r="P4287" s="147" t="s">
        <v>102</v>
      </c>
      <c r="Q4287" s="147" t="s">
        <v>1458</v>
      </c>
      <c r="R4287" s="161" t="s">
        <v>1459</v>
      </c>
    </row>
    <row r="4288" spans="1:18" x14ac:dyDescent="0.35">
      <c r="A4288" s="144">
        <v>42532</v>
      </c>
      <c r="B4288" s="145">
        <v>2016</v>
      </c>
      <c r="C4288" s="145">
        <v>6</v>
      </c>
      <c r="D4288" s="145">
        <v>11</v>
      </c>
      <c r="E4288" s="159" t="s">
        <v>117</v>
      </c>
      <c r="F4288" s="159">
        <v>1</v>
      </c>
      <c r="G4288" s="159"/>
      <c r="H4288" s="149">
        <v>396</v>
      </c>
      <c r="I4288" s="160">
        <v>186626</v>
      </c>
      <c r="J4288" s="159" t="s">
        <v>87</v>
      </c>
      <c r="K4288" s="146">
        <v>62</v>
      </c>
      <c r="L4288" s="146"/>
      <c r="M4288" s="146">
        <v>70</v>
      </c>
      <c r="N4288" s="35">
        <f t="shared" si="76"/>
        <v>177.8</v>
      </c>
      <c r="O4288" s="35">
        <v>0</v>
      </c>
      <c r="P4288" s="147" t="s">
        <v>102</v>
      </c>
      <c r="Q4288" s="147"/>
      <c r="R4288" s="161"/>
    </row>
    <row r="4289" spans="1:18" x14ac:dyDescent="0.35">
      <c r="A4289" s="144">
        <v>42532</v>
      </c>
      <c r="B4289" s="145">
        <v>2016</v>
      </c>
      <c r="C4289" s="145">
        <v>6</v>
      </c>
      <c r="D4289" s="145">
        <v>11</v>
      </c>
      <c r="E4289" s="159" t="s">
        <v>117</v>
      </c>
      <c r="F4289" s="159">
        <v>1</v>
      </c>
      <c r="G4289" s="159"/>
      <c r="H4289" s="149">
        <v>398</v>
      </c>
      <c r="I4289" s="160">
        <v>186627</v>
      </c>
      <c r="J4289" s="159" t="s">
        <v>86</v>
      </c>
      <c r="K4289" s="146">
        <v>52</v>
      </c>
      <c r="L4289" s="146"/>
      <c r="M4289" s="146">
        <v>57</v>
      </c>
      <c r="N4289" s="35">
        <f t="shared" si="76"/>
        <v>144.78</v>
      </c>
      <c r="O4289" s="35">
        <v>0</v>
      </c>
      <c r="P4289" s="147" t="s">
        <v>102</v>
      </c>
      <c r="Q4289" s="147"/>
      <c r="R4289" s="161"/>
    </row>
    <row r="4290" spans="1:18" x14ac:dyDescent="0.35">
      <c r="A4290" s="144">
        <v>42532</v>
      </c>
      <c r="B4290" s="145">
        <v>2016</v>
      </c>
      <c r="C4290" s="145">
        <v>6</v>
      </c>
      <c r="D4290" s="145">
        <v>11</v>
      </c>
      <c r="E4290" s="159" t="s">
        <v>1448</v>
      </c>
      <c r="F4290" s="159">
        <v>1</v>
      </c>
      <c r="G4290" s="159"/>
      <c r="H4290" s="149">
        <v>400</v>
      </c>
      <c r="I4290" s="160">
        <v>186628</v>
      </c>
      <c r="J4290" s="159" t="s">
        <v>86</v>
      </c>
      <c r="K4290" s="146">
        <v>68</v>
      </c>
      <c r="L4290" s="146"/>
      <c r="M4290" s="146">
        <v>76</v>
      </c>
      <c r="N4290" s="35">
        <f t="shared" si="76"/>
        <v>193.04</v>
      </c>
      <c r="O4290" s="35">
        <v>0</v>
      </c>
      <c r="P4290" s="147" t="s">
        <v>102</v>
      </c>
      <c r="Q4290" s="147"/>
      <c r="R4290" s="161"/>
    </row>
    <row r="4291" spans="1:18" x14ac:dyDescent="0.35">
      <c r="A4291" s="144">
        <v>42532</v>
      </c>
      <c r="B4291" s="145">
        <v>2016</v>
      </c>
      <c r="C4291" s="145">
        <v>6</v>
      </c>
      <c r="D4291" s="145">
        <v>11</v>
      </c>
      <c r="E4291" s="159" t="s">
        <v>1448</v>
      </c>
      <c r="F4291" s="159">
        <v>1</v>
      </c>
      <c r="G4291" s="159"/>
      <c r="H4291" s="149">
        <v>876</v>
      </c>
      <c r="I4291" s="160">
        <v>186629</v>
      </c>
      <c r="J4291" s="159" t="s">
        <v>86</v>
      </c>
      <c r="K4291" s="146">
        <v>62</v>
      </c>
      <c r="L4291" s="146"/>
      <c r="M4291" s="146">
        <v>69.5</v>
      </c>
      <c r="N4291" s="35">
        <f t="shared" si="76"/>
        <v>176.53</v>
      </c>
      <c r="O4291" s="35">
        <v>0</v>
      </c>
      <c r="P4291" s="147" t="s">
        <v>102</v>
      </c>
      <c r="Q4291" s="147"/>
      <c r="R4291" s="161"/>
    </row>
    <row r="4292" spans="1:18" x14ac:dyDescent="0.35">
      <c r="A4292" s="144">
        <v>42532</v>
      </c>
      <c r="B4292" s="145">
        <v>2016</v>
      </c>
      <c r="C4292" s="145">
        <v>6</v>
      </c>
      <c r="D4292" s="145">
        <v>11</v>
      </c>
      <c r="E4292" s="159" t="s">
        <v>1448</v>
      </c>
      <c r="F4292" s="159">
        <v>1</v>
      </c>
      <c r="G4292" s="159"/>
      <c r="H4292" s="149">
        <v>877</v>
      </c>
      <c r="I4292" s="160">
        <v>186630</v>
      </c>
      <c r="J4292" s="159" t="s">
        <v>87</v>
      </c>
      <c r="K4292" s="146">
        <v>74</v>
      </c>
      <c r="L4292" s="146"/>
      <c r="M4292" s="146">
        <v>84</v>
      </c>
      <c r="N4292" s="35">
        <f t="shared" si="76"/>
        <v>213.36</v>
      </c>
      <c r="O4292" s="35">
        <v>0</v>
      </c>
      <c r="P4292" s="147" t="s">
        <v>102</v>
      </c>
      <c r="Q4292" s="147" t="s">
        <v>1488</v>
      </c>
      <c r="R4292" s="161" t="s">
        <v>1483</v>
      </c>
    </row>
    <row r="4293" spans="1:18" x14ac:dyDescent="0.35">
      <c r="A4293" s="144">
        <v>42532</v>
      </c>
      <c r="B4293" s="145">
        <v>2016</v>
      </c>
      <c r="C4293" s="145">
        <v>6</v>
      </c>
      <c r="D4293" s="145">
        <v>11</v>
      </c>
      <c r="E4293" s="159" t="s">
        <v>94</v>
      </c>
      <c r="F4293" s="159">
        <v>1</v>
      </c>
      <c r="G4293" s="159"/>
      <c r="H4293" s="149">
        <v>879</v>
      </c>
      <c r="I4293" s="160">
        <v>186631</v>
      </c>
      <c r="J4293" s="159" t="s">
        <v>87</v>
      </c>
      <c r="K4293" s="146">
        <v>73</v>
      </c>
      <c r="L4293" s="146"/>
      <c r="M4293" s="146">
        <v>82</v>
      </c>
      <c r="N4293" s="35">
        <f t="shared" si="76"/>
        <v>208.28</v>
      </c>
      <c r="O4293" s="35">
        <v>0</v>
      </c>
      <c r="P4293" s="147" t="s">
        <v>102</v>
      </c>
      <c r="Q4293" s="147" t="s">
        <v>1460</v>
      </c>
      <c r="R4293" s="161" t="s">
        <v>1461</v>
      </c>
    </row>
    <row r="4294" spans="1:18" x14ac:dyDescent="0.35">
      <c r="A4294" s="144">
        <v>42532</v>
      </c>
      <c r="B4294" s="145">
        <v>2016</v>
      </c>
      <c r="C4294" s="145">
        <v>6</v>
      </c>
      <c r="D4294" s="145">
        <v>11</v>
      </c>
      <c r="E4294" s="159" t="s">
        <v>94</v>
      </c>
      <c r="F4294" s="159">
        <v>1</v>
      </c>
      <c r="G4294" s="159"/>
      <c r="H4294" s="149">
        <v>883</v>
      </c>
      <c r="I4294" s="160">
        <v>186632</v>
      </c>
      <c r="J4294" s="159" t="s">
        <v>87</v>
      </c>
      <c r="K4294" s="146">
        <v>70</v>
      </c>
      <c r="L4294" s="146"/>
      <c r="M4294" s="146">
        <v>78</v>
      </c>
      <c r="N4294" s="35">
        <f t="shared" si="76"/>
        <v>198.12</v>
      </c>
      <c r="O4294" s="35">
        <v>0</v>
      </c>
      <c r="P4294" s="97" t="s">
        <v>102</v>
      </c>
      <c r="Q4294" s="147" t="s">
        <v>1458</v>
      </c>
      <c r="R4294" s="161" t="s">
        <v>1459</v>
      </c>
    </row>
    <row r="4295" spans="1:18" x14ac:dyDescent="0.35">
      <c r="A4295" s="144">
        <v>42532</v>
      </c>
      <c r="B4295" s="145">
        <v>2016</v>
      </c>
      <c r="C4295" s="145">
        <v>6</v>
      </c>
      <c r="D4295" s="145">
        <v>11</v>
      </c>
      <c r="E4295" s="159" t="s">
        <v>94</v>
      </c>
      <c r="F4295" s="159">
        <v>1</v>
      </c>
      <c r="G4295" s="159"/>
      <c r="H4295" s="149">
        <v>900</v>
      </c>
      <c r="I4295" s="160">
        <v>186633</v>
      </c>
      <c r="J4295" s="159" t="s">
        <v>87</v>
      </c>
      <c r="K4295" s="146">
        <v>63</v>
      </c>
      <c r="L4295" s="146"/>
      <c r="M4295" s="146">
        <v>71</v>
      </c>
      <c r="N4295" s="35">
        <f t="shared" si="76"/>
        <v>180.34</v>
      </c>
      <c r="O4295" s="35">
        <v>0</v>
      </c>
      <c r="P4295" s="147" t="s">
        <v>102</v>
      </c>
      <c r="Q4295" s="147" t="s">
        <v>1458</v>
      </c>
      <c r="R4295" s="161" t="s">
        <v>1459</v>
      </c>
    </row>
    <row r="4296" spans="1:18" x14ac:dyDescent="0.35">
      <c r="A4296" s="144">
        <v>42532</v>
      </c>
      <c r="B4296" s="145">
        <v>2016</v>
      </c>
      <c r="C4296" s="145">
        <v>6</v>
      </c>
      <c r="D4296" s="145">
        <v>11</v>
      </c>
      <c r="E4296" s="159" t="s">
        <v>1167</v>
      </c>
      <c r="F4296" s="159">
        <v>1</v>
      </c>
      <c r="G4296" s="159"/>
      <c r="H4296" s="149">
        <v>898</v>
      </c>
      <c r="I4296" s="160">
        <v>186634</v>
      </c>
      <c r="J4296" s="159" t="s">
        <v>87</v>
      </c>
      <c r="K4296" s="146">
        <v>78</v>
      </c>
      <c r="L4296" s="146"/>
      <c r="M4296" s="146">
        <v>88</v>
      </c>
      <c r="N4296" s="35">
        <f t="shared" si="76"/>
        <v>223.52</v>
      </c>
      <c r="O4296" s="35">
        <v>0</v>
      </c>
      <c r="P4296" s="147" t="s">
        <v>102</v>
      </c>
      <c r="Q4296" s="147" t="s">
        <v>1458</v>
      </c>
      <c r="R4296" s="161" t="s">
        <v>1459</v>
      </c>
    </row>
    <row r="4297" spans="1:18" x14ac:dyDescent="0.35">
      <c r="A4297" s="144">
        <v>42532</v>
      </c>
      <c r="B4297" s="145">
        <v>2016</v>
      </c>
      <c r="C4297" s="145">
        <v>6</v>
      </c>
      <c r="D4297" s="145">
        <v>11</v>
      </c>
      <c r="E4297" s="159" t="s">
        <v>1167</v>
      </c>
      <c r="F4297" s="159">
        <v>1</v>
      </c>
      <c r="G4297" s="159"/>
      <c r="H4297" s="149">
        <v>892</v>
      </c>
      <c r="I4297" s="160">
        <v>186635</v>
      </c>
      <c r="J4297" s="159" t="s">
        <v>87</v>
      </c>
      <c r="K4297" s="146">
        <v>68</v>
      </c>
      <c r="L4297" s="146"/>
      <c r="M4297" s="146">
        <v>76</v>
      </c>
      <c r="N4297" s="35">
        <f t="shared" si="76"/>
        <v>193.04</v>
      </c>
      <c r="O4297" s="35">
        <v>0</v>
      </c>
      <c r="P4297" s="147" t="s">
        <v>102</v>
      </c>
      <c r="Q4297" s="147" t="s">
        <v>1458</v>
      </c>
      <c r="R4297" s="161" t="s">
        <v>1459</v>
      </c>
    </row>
    <row r="4298" spans="1:18" x14ac:dyDescent="0.35">
      <c r="A4298" s="144">
        <v>42532</v>
      </c>
      <c r="B4298" s="145">
        <v>2016</v>
      </c>
      <c r="C4298" s="145">
        <v>6</v>
      </c>
      <c r="D4298" s="145">
        <v>11</v>
      </c>
      <c r="E4298" s="159" t="s">
        <v>1335</v>
      </c>
      <c r="F4298" s="159">
        <v>1</v>
      </c>
      <c r="G4298" s="159" t="s">
        <v>1208</v>
      </c>
      <c r="H4298" s="149">
        <v>4412</v>
      </c>
      <c r="I4298" s="160">
        <v>186636</v>
      </c>
      <c r="J4298" s="159" t="s">
        <v>87</v>
      </c>
      <c r="K4298" s="146">
        <v>66</v>
      </c>
      <c r="L4298" s="146"/>
      <c r="M4298" s="146">
        <v>73</v>
      </c>
      <c r="N4298" s="35">
        <f t="shared" si="76"/>
        <v>185.42000000000002</v>
      </c>
      <c r="O4298" s="35">
        <v>0</v>
      </c>
      <c r="P4298" s="147" t="s">
        <v>102</v>
      </c>
      <c r="Q4298" s="147" t="s">
        <v>562</v>
      </c>
      <c r="R4298" s="161" t="s">
        <v>1492</v>
      </c>
    </row>
    <row r="4299" spans="1:18" x14ac:dyDescent="0.35">
      <c r="A4299" s="144">
        <v>42532</v>
      </c>
      <c r="B4299" s="145">
        <v>2016</v>
      </c>
      <c r="C4299" s="145">
        <v>6</v>
      </c>
      <c r="D4299" s="145">
        <v>11</v>
      </c>
      <c r="E4299" s="159" t="s">
        <v>117</v>
      </c>
      <c r="F4299" s="159">
        <v>1</v>
      </c>
      <c r="G4299" s="159"/>
      <c r="H4299" s="149">
        <v>386</v>
      </c>
      <c r="I4299" s="164">
        <v>985120030780159</v>
      </c>
      <c r="J4299" s="159" t="s">
        <v>87</v>
      </c>
      <c r="K4299" s="146">
        <v>59</v>
      </c>
      <c r="L4299" s="146"/>
      <c r="M4299" s="146">
        <v>67</v>
      </c>
      <c r="N4299" s="35">
        <f t="shared" si="76"/>
        <v>170.18</v>
      </c>
      <c r="O4299" s="35">
        <v>0</v>
      </c>
      <c r="P4299" s="147" t="s">
        <v>102</v>
      </c>
      <c r="Q4299" s="147" t="s">
        <v>1460</v>
      </c>
      <c r="R4299" s="161" t="s">
        <v>1484</v>
      </c>
    </row>
    <row r="4300" spans="1:18" x14ac:dyDescent="0.35">
      <c r="A4300" s="144">
        <v>42533</v>
      </c>
      <c r="B4300" s="145">
        <v>2016</v>
      </c>
      <c r="C4300" s="145">
        <v>6</v>
      </c>
      <c r="D4300" s="145">
        <v>12</v>
      </c>
      <c r="E4300" s="159" t="s">
        <v>117</v>
      </c>
      <c r="F4300" s="159">
        <v>1</v>
      </c>
      <c r="G4300" s="159"/>
      <c r="H4300" s="145">
        <v>312</v>
      </c>
      <c r="I4300" s="94">
        <v>186499</v>
      </c>
      <c r="J4300" s="159" t="s">
        <v>87</v>
      </c>
      <c r="K4300" s="146">
        <v>69</v>
      </c>
      <c r="L4300" s="146"/>
      <c r="M4300" s="146">
        <v>78.5</v>
      </c>
      <c r="N4300" s="35">
        <f t="shared" si="76"/>
        <v>199.39000000000001</v>
      </c>
      <c r="O4300" s="35">
        <v>0</v>
      </c>
      <c r="P4300" s="147" t="s">
        <v>102</v>
      </c>
      <c r="Q4300" s="147"/>
      <c r="R4300" s="162" t="s">
        <v>1493</v>
      </c>
    </row>
    <row r="4301" spans="1:18" x14ac:dyDescent="0.35">
      <c r="A4301" s="144">
        <v>42533</v>
      </c>
      <c r="B4301" s="145">
        <v>2016</v>
      </c>
      <c r="C4301" s="145">
        <v>6</v>
      </c>
      <c r="D4301" s="145">
        <v>12</v>
      </c>
      <c r="E4301" s="159" t="s">
        <v>1335</v>
      </c>
      <c r="F4301" s="159">
        <v>1</v>
      </c>
      <c r="G4301" s="159"/>
      <c r="H4301" s="149">
        <v>369</v>
      </c>
      <c r="I4301" s="160">
        <v>186614</v>
      </c>
      <c r="J4301" s="159" t="s">
        <v>87</v>
      </c>
      <c r="K4301" s="146">
        <v>70</v>
      </c>
      <c r="L4301" s="146"/>
      <c r="M4301" s="146">
        <v>81</v>
      </c>
      <c r="N4301" s="35">
        <f t="shared" si="76"/>
        <v>205.74</v>
      </c>
      <c r="O4301" s="35">
        <v>0</v>
      </c>
      <c r="P4301" s="147" t="s">
        <v>102</v>
      </c>
      <c r="Q4301" s="147"/>
      <c r="R4301" s="165" t="s">
        <v>104</v>
      </c>
    </row>
    <row r="4302" spans="1:18" x14ac:dyDescent="0.35">
      <c r="A4302" s="144">
        <v>42533</v>
      </c>
      <c r="B4302" s="145">
        <v>2016</v>
      </c>
      <c r="C4302" s="145">
        <v>6</v>
      </c>
      <c r="D4302" s="145">
        <v>12</v>
      </c>
      <c r="E4302" s="159" t="s">
        <v>1167</v>
      </c>
      <c r="F4302" s="159">
        <v>1</v>
      </c>
      <c r="G4302" s="159"/>
      <c r="H4302" s="149">
        <v>372</v>
      </c>
      <c r="I4302" s="160">
        <v>186616</v>
      </c>
      <c r="J4302" s="159" t="s">
        <v>87</v>
      </c>
      <c r="K4302" s="146">
        <v>78</v>
      </c>
      <c r="L4302" s="146"/>
      <c r="M4302" s="146">
        <v>88</v>
      </c>
      <c r="N4302" s="35">
        <f t="shared" si="76"/>
        <v>223.52</v>
      </c>
      <c r="O4302" s="35">
        <v>0</v>
      </c>
      <c r="P4302" s="147" t="s">
        <v>102</v>
      </c>
      <c r="Q4302" s="147"/>
      <c r="R4302" s="165" t="s">
        <v>104</v>
      </c>
    </row>
    <row r="4303" spans="1:18" x14ac:dyDescent="0.35">
      <c r="A4303" s="144">
        <v>42533</v>
      </c>
      <c r="B4303" s="145">
        <v>2016</v>
      </c>
      <c r="C4303" s="145">
        <v>6</v>
      </c>
      <c r="D4303" s="145">
        <v>12</v>
      </c>
      <c r="E4303" s="159" t="s">
        <v>94</v>
      </c>
      <c r="F4303" s="159">
        <v>1</v>
      </c>
      <c r="G4303" s="159"/>
      <c r="H4303" s="149">
        <v>879</v>
      </c>
      <c r="I4303" s="160">
        <v>186631</v>
      </c>
      <c r="J4303" s="159" t="s">
        <v>87</v>
      </c>
      <c r="K4303" s="146">
        <v>73</v>
      </c>
      <c r="L4303" s="146"/>
      <c r="M4303" s="146">
        <v>82</v>
      </c>
      <c r="N4303" s="35">
        <f t="shared" si="76"/>
        <v>208.28</v>
      </c>
      <c r="O4303" s="35">
        <v>0</v>
      </c>
      <c r="P4303" s="147" t="s">
        <v>102</v>
      </c>
      <c r="Q4303" s="147"/>
      <c r="R4303" s="165" t="s">
        <v>104</v>
      </c>
    </row>
    <row r="4304" spans="1:18" x14ac:dyDescent="0.35">
      <c r="A4304" s="144">
        <v>42533</v>
      </c>
      <c r="B4304" s="145">
        <v>2016</v>
      </c>
      <c r="C4304" s="145">
        <v>6</v>
      </c>
      <c r="D4304" s="145">
        <v>12</v>
      </c>
      <c r="E4304" s="159" t="s">
        <v>117</v>
      </c>
      <c r="F4304" s="159">
        <v>1</v>
      </c>
      <c r="G4304" s="159" t="s">
        <v>1208</v>
      </c>
      <c r="H4304" s="149">
        <v>2390</v>
      </c>
      <c r="I4304" s="160">
        <v>186637</v>
      </c>
      <c r="J4304" s="159" t="s">
        <v>86</v>
      </c>
      <c r="K4304" s="146">
        <v>67</v>
      </c>
      <c r="L4304" s="146"/>
      <c r="M4304" s="146">
        <v>76</v>
      </c>
      <c r="N4304" s="35">
        <f t="shared" si="76"/>
        <v>193.04</v>
      </c>
      <c r="O4304" s="35">
        <v>0</v>
      </c>
      <c r="P4304" s="147" t="s">
        <v>102</v>
      </c>
      <c r="Q4304" s="147"/>
      <c r="R4304" s="150" t="s">
        <v>449</v>
      </c>
    </row>
    <row r="4305" spans="1:18" x14ac:dyDescent="0.35">
      <c r="A4305" s="144">
        <v>42533</v>
      </c>
      <c r="B4305" s="145">
        <v>2016</v>
      </c>
      <c r="C4305" s="145">
        <v>6</v>
      </c>
      <c r="D4305" s="145">
        <v>12</v>
      </c>
      <c r="E4305" s="159" t="s">
        <v>1448</v>
      </c>
      <c r="F4305" s="159">
        <v>1</v>
      </c>
      <c r="G4305" s="159"/>
      <c r="H4305" s="149">
        <v>852</v>
      </c>
      <c r="I4305" s="160">
        <v>186638</v>
      </c>
      <c r="J4305" s="159" t="s">
        <v>87</v>
      </c>
      <c r="K4305" s="146">
        <v>74</v>
      </c>
      <c r="L4305" s="146"/>
      <c r="M4305" s="146">
        <v>84</v>
      </c>
      <c r="N4305" s="35">
        <f t="shared" si="76"/>
        <v>213.36</v>
      </c>
      <c r="O4305" s="35">
        <v>0</v>
      </c>
      <c r="P4305" s="147" t="s">
        <v>102</v>
      </c>
      <c r="Q4305" s="147" t="s">
        <v>1458</v>
      </c>
      <c r="R4305" s="150" t="s">
        <v>1459</v>
      </c>
    </row>
    <row r="4306" spans="1:18" x14ac:dyDescent="0.35">
      <c r="A4306" s="144">
        <v>42533</v>
      </c>
      <c r="B4306" s="145">
        <v>2016</v>
      </c>
      <c r="C4306" s="145">
        <v>6</v>
      </c>
      <c r="D4306" s="145">
        <v>12</v>
      </c>
      <c r="E4306" s="159" t="s">
        <v>1448</v>
      </c>
      <c r="F4306" s="159">
        <v>1</v>
      </c>
      <c r="G4306" s="159"/>
      <c r="H4306" s="149">
        <v>853</v>
      </c>
      <c r="I4306" s="160">
        <v>186639</v>
      </c>
      <c r="J4306" s="159" t="s">
        <v>87</v>
      </c>
      <c r="K4306" s="146">
        <v>73</v>
      </c>
      <c r="L4306" s="146"/>
      <c r="M4306" s="146">
        <v>82.5</v>
      </c>
      <c r="N4306" s="35">
        <f t="shared" si="76"/>
        <v>209.55</v>
      </c>
      <c r="O4306" s="35">
        <v>0</v>
      </c>
      <c r="P4306" s="147" t="s">
        <v>102</v>
      </c>
      <c r="Q4306" s="147" t="s">
        <v>1460</v>
      </c>
      <c r="R4306" s="150" t="s">
        <v>1461</v>
      </c>
    </row>
    <row r="4307" spans="1:18" x14ac:dyDescent="0.35">
      <c r="A4307" s="144">
        <v>42533</v>
      </c>
      <c r="B4307" s="145">
        <v>2016</v>
      </c>
      <c r="C4307" s="145">
        <v>6</v>
      </c>
      <c r="D4307" s="145">
        <v>12</v>
      </c>
      <c r="E4307" s="159" t="s">
        <v>1448</v>
      </c>
      <c r="F4307" s="159">
        <v>1</v>
      </c>
      <c r="G4307" s="159"/>
      <c r="H4307" s="149">
        <v>857</v>
      </c>
      <c r="I4307" s="160">
        <v>186640</v>
      </c>
      <c r="J4307" s="159" t="s">
        <v>87</v>
      </c>
      <c r="K4307" s="146">
        <v>81</v>
      </c>
      <c r="L4307" s="146"/>
      <c r="M4307" s="146">
        <v>92</v>
      </c>
      <c r="N4307" s="35">
        <f t="shared" si="76"/>
        <v>233.68</v>
      </c>
      <c r="O4307" s="35">
        <v>0</v>
      </c>
      <c r="P4307" s="147" t="s">
        <v>102</v>
      </c>
      <c r="Q4307" s="147" t="s">
        <v>1460</v>
      </c>
      <c r="R4307" s="150" t="s">
        <v>1461</v>
      </c>
    </row>
    <row r="4308" spans="1:18" x14ac:dyDescent="0.35">
      <c r="A4308" s="144">
        <v>42533</v>
      </c>
      <c r="B4308" s="145">
        <v>2016</v>
      </c>
      <c r="C4308" s="145">
        <v>6</v>
      </c>
      <c r="D4308" s="145">
        <v>12</v>
      </c>
      <c r="E4308" s="159" t="s">
        <v>94</v>
      </c>
      <c r="F4308" s="159">
        <v>1</v>
      </c>
      <c r="G4308" s="159"/>
      <c r="H4308" s="149">
        <v>859</v>
      </c>
      <c r="I4308" s="160">
        <v>186641</v>
      </c>
      <c r="J4308" s="159" t="s">
        <v>87</v>
      </c>
      <c r="K4308" s="146">
        <v>69</v>
      </c>
      <c r="L4308" s="146"/>
      <c r="M4308" s="146">
        <v>78</v>
      </c>
      <c r="N4308" s="35">
        <f t="shared" si="76"/>
        <v>198.12</v>
      </c>
      <c r="O4308" s="35">
        <v>0</v>
      </c>
      <c r="P4308" s="147" t="s">
        <v>102</v>
      </c>
      <c r="Q4308" s="147" t="s">
        <v>1460</v>
      </c>
      <c r="R4308" s="150" t="s">
        <v>1461</v>
      </c>
    </row>
    <row r="4309" spans="1:18" x14ac:dyDescent="0.35">
      <c r="A4309" s="144">
        <v>42533</v>
      </c>
      <c r="B4309" s="145">
        <v>2016</v>
      </c>
      <c r="C4309" s="145">
        <v>6</v>
      </c>
      <c r="D4309" s="145">
        <v>12</v>
      </c>
      <c r="E4309" s="159" t="s">
        <v>1167</v>
      </c>
      <c r="F4309" s="159">
        <v>1</v>
      </c>
      <c r="G4309" s="159"/>
      <c r="H4309" s="149">
        <v>866</v>
      </c>
      <c r="I4309" s="160">
        <v>186642</v>
      </c>
      <c r="J4309" s="159" t="s">
        <v>86</v>
      </c>
      <c r="K4309" s="146">
        <v>65</v>
      </c>
      <c r="L4309" s="146"/>
      <c r="M4309" s="146">
        <v>74</v>
      </c>
      <c r="N4309" s="35">
        <f t="shared" si="76"/>
        <v>187.96</v>
      </c>
      <c r="O4309" s="35">
        <v>0</v>
      </c>
      <c r="P4309" s="147" t="s">
        <v>102</v>
      </c>
      <c r="Q4309" s="147"/>
      <c r="R4309" s="150"/>
    </row>
    <row r="4310" spans="1:18" x14ac:dyDescent="0.35">
      <c r="A4310" s="144">
        <v>42533</v>
      </c>
      <c r="B4310" s="145">
        <v>2016</v>
      </c>
      <c r="C4310" s="145">
        <v>6</v>
      </c>
      <c r="D4310" s="145">
        <v>12</v>
      </c>
      <c r="E4310" s="159" t="s">
        <v>1167</v>
      </c>
      <c r="F4310" s="159">
        <v>1</v>
      </c>
      <c r="G4310" s="159"/>
      <c r="H4310" s="149"/>
      <c r="I4310"/>
      <c r="J4310" s="159" t="s">
        <v>87</v>
      </c>
      <c r="K4310" s="146">
        <v>78</v>
      </c>
      <c r="L4310" s="146"/>
      <c r="M4310" s="146">
        <v>89</v>
      </c>
      <c r="N4310" s="35">
        <f t="shared" si="76"/>
        <v>226.06</v>
      </c>
      <c r="O4310" s="35">
        <v>0</v>
      </c>
      <c r="P4310" s="89" t="s">
        <v>99</v>
      </c>
      <c r="Q4310" s="89" t="s">
        <v>1460</v>
      </c>
      <c r="R4310" s="115" t="s">
        <v>1461</v>
      </c>
    </row>
    <row r="4311" spans="1:18" x14ac:dyDescent="0.35">
      <c r="A4311" s="144">
        <v>42534</v>
      </c>
      <c r="B4311" s="145">
        <v>2016</v>
      </c>
      <c r="C4311" s="145">
        <v>6</v>
      </c>
      <c r="D4311" s="145">
        <v>13</v>
      </c>
      <c r="E4311" s="159" t="s">
        <v>117</v>
      </c>
      <c r="F4311" s="159">
        <v>1</v>
      </c>
      <c r="G4311" s="159" t="s">
        <v>1208</v>
      </c>
      <c r="H4311" s="149">
        <v>2205</v>
      </c>
      <c r="I4311" s="160">
        <v>186332</v>
      </c>
      <c r="J4311" s="159" t="s">
        <v>86</v>
      </c>
      <c r="K4311" s="146">
        <v>64</v>
      </c>
      <c r="L4311" s="146"/>
      <c r="M4311" s="146">
        <v>71</v>
      </c>
      <c r="N4311" s="35">
        <f t="shared" si="76"/>
        <v>180.34</v>
      </c>
      <c r="O4311" s="35">
        <v>0</v>
      </c>
      <c r="P4311" s="97" t="s">
        <v>102</v>
      </c>
      <c r="Q4311" s="97"/>
      <c r="R4311" s="115" t="s">
        <v>1494</v>
      </c>
    </row>
    <row r="4312" spans="1:18" x14ac:dyDescent="0.35">
      <c r="A4312" s="144">
        <v>42534</v>
      </c>
      <c r="B4312" s="145">
        <v>2016</v>
      </c>
      <c r="C4312" s="145">
        <v>6</v>
      </c>
      <c r="D4312" s="145">
        <v>13</v>
      </c>
      <c r="E4312" s="159" t="s">
        <v>1448</v>
      </c>
      <c r="F4312" s="159">
        <v>1</v>
      </c>
      <c r="G4312" s="159"/>
      <c r="H4312" s="149">
        <v>301</v>
      </c>
      <c r="I4312" s="160">
        <v>186494</v>
      </c>
      <c r="J4312" s="159" t="s">
        <v>86</v>
      </c>
      <c r="K4312" s="146">
        <v>62</v>
      </c>
      <c r="L4312" s="146"/>
      <c r="M4312" s="146">
        <v>70</v>
      </c>
      <c r="N4312" s="35">
        <f t="shared" si="76"/>
        <v>177.8</v>
      </c>
      <c r="O4312" s="35">
        <v>0</v>
      </c>
      <c r="P4312" s="147" t="s">
        <v>102</v>
      </c>
      <c r="Q4312" s="147"/>
      <c r="R4312" s="165" t="s">
        <v>104</v>
      </c>
    </row>
    <row r="4313" spans="1:18" x14ac:dyDescent="0.35">
      <c r="A4313" s="144">
        <v>42534</v>
      </c>
      <c r="B4313" s="145">
        <v>2016</v>
      </c>
      <c r="C4313" s="145">
        <v>6</v>
      </c>
      <c r="D4313" s="145">
        <v>13</v>
      </c>
      <c r="E4313" s="159" t="s">
        <v>1335</v>
      </c>
      <c r="F4313" s="159">
        <v>1</v>
      </c>
      <c r="G4313" s="159"/>
      <c r="H4313" s="149">
        <v>853</v>
      </c>
      <c r="I4313" s="160">
        <v>186639</v>
      </c>
      <c r="J4313" s="159" t="s">
        <v>87</v>
      </c>
      <c r="K4313" s="146">
        <v>73</v>
      </c>
      <c r="L4313" s="146"/>
      <c r="M4313" s="146">
        <v>82.5</v>
      </c>
      <c r="N4313" s="35">
        <f t="shared" si="76"/>
        <v>209.55</v>
      </c>
      <c r="O4313" s="35">
        <v>0</v>
      </c>
      <c r="P4313" s="147" t="s">
        <v>102</v>
      </c>
      <c r="Q4313" s="147"/>
      <c r="R4313" s="165" t="s">
        <v>1495</v>
      </c>
    </row>
    <row r="4314" spans="1:18" x14ac:dyDescent="0.35">
      <c r="A4314" s="144">
        <v>42534</v>
      </c>
      <c r="B4314" s="145">
        <v>2016</v>
      </c>
      <c r="C4314" s="145">
        <v>6</v>
      </c>
      <c r="D4314" s="145">
        <v>13</v>
      </c>
      <c r="E4314" s="159" t="s">
        <v>117</v>
      </c>
      <c r="F4314" s="159">
        <v>1</v>
      </c>
      <c r="G4314" s="159"/>
      <c r="H4314" s="149">
        <v>871</v>
      </c>
      <c r="I4314" s="160">
        <v>186643</v>
      </c>
      <c r="J4314" s="159" t="s">
        <v>90</v>
      </c>
      <c r="K4314" s="146">
        <v>41</v>
      </c>
      <c r="L4314" s="146"/>
      <c r="M4314" s="146">
        <v>47</v>
      </c>
      <c r="N4314" s="35">
        <f t="shared" si="76"/>
        <v>119.38</v>
      </c>
      <c r="O4314" s="35">
        <v>0</v>
      </c>
      <c r="P4314" s="147" t="s">
        <v>102</v>
      </c>
      <c r="Q4314" s="147"/>
      <c r="R4314" s="115"/>
    </row>
    <row r="4315" spans="1:18" x14ac:dyDescent="0.35">
      <c r="A4315" s="144">
        <v>42534</v>
      </c>
      <c r="B4315" s="145">
        <v>2016</v>
      </c>
      <c r="C4315" s="145">
        <v>6</v>
      </c>
      <c r="D4315" s="145">
        <v>13</v>
      </c>
      <c r="E4315" s="159" t="s">
        <v>117</v>
      </c>
      <c r="F4315" s="159">
        <v>1</v>
      </c>
      <c r="G4315" s="159"/>
      <c r="H4315" s="149">
        <v>873</v>
      </c>
      <c r="I4315" s="160">
        <v>186644</v>
      </c>
      <c r="J4315" s="159" t="s">
        <v>86</v>
      </c>
      <c r="K4315" s="146">
        <v>60</v>
      </c>
      <c r="L4315" s="146"/>
      <c r="M4315" s="146">
        <v>67</v>
      </c>
      <c r="N4315" s="35">
        <f t="shared" ref="N4315:N4378" si="77">M4315*2.54</f>
        <v>170.18</v>
      </c>
      <c r="O4315" s="35">
        <v>0</v>
      </c>
      <c r="P4315" s="147" t="s">
        <v>102</v>
      </c>
      <c r="Q4315" s="147"/>
      <c r="R4315" s="115"/>
    </row>
    <row r="4316" spans="1:18" x14ac:dyDescent="0.35">
      <c r="A4316" s="144">
        <v>42534</v>
      </c>
      <c r="B4316" s="145">
        <v>2016</v>
      </c>
      <c r="C4316" s="145">
        <v>6</v>
      </c>
      <c r="D4316" s="145">
        <v>13</v>
      </c>
      <c r="E4316" s="159" t="s">
        <v>117</v>
      </c>
      <c r="F4316" s="159">
        <v>1</v>
      </c>
      <c r="G4316" s="159"/>
      <c r="H4316" s="145">
        <v>874</v>
      </c>
      <c r="I4316" s="160">
        <v>186645</v>
      </c>
      <c r="J4316" s="159" t="s">
        <v>86</v>
      </c>
      <c r="K4316" s="146">
        <v>64.5</v>
      </c>
      <c r="L4316" s="146"/>
      <c r="M4316" s="146">
        <v>73</v>
      </c>
      <c r="N4316" s="35">
        <f t="shared" si="77"/>
        <v>185.42000000000002</v>
      </c>
      <c r="O4316" s="35">
        <v>0</v>
      </c>
      <c r="P4316" s="147" t="s">
        <v>102</v>
      </c>
      <c r="Q4316" s="147"/>
      <c r="R4316" s="115" t="s">
        <v>1496</v>
      </c>
    </row>
    <row r="4317" spans="1:18" x14ac:dyDescent="0.35">
      <c r="A4317" s="144">
        <v>42534</v>
      </c>
      <c r="B4317" s="145">
        <v>2016</v>
      </c>
      <c r="C4317" s="145">
        <v>6</v>
      </c>
      <c r="D4317" s="145">
        <v>13</v>
      </c>
      <c r="E4317" s="159" t="s">
        <v>1448</v>
      </c>
      <c r="F4317" s="159">
        <v>1</v>
      </c>
      <c r="G4317" s="159"/>
      <c r="H4317" s="149">
        <v>454</v>
      </c>
      <c r="I4317" s="160">
        <v>186646</v>
      </c>
      <c r="J4317" s="159" t="s">
        <v>86</v>
      </c>
      <c r="K4317" s="146">
        <v>64</v>
      </c>
      <c r="L4317" s="146"/>
      <c r="M4317" s="146">
        <v>74</v>
      </c>
      <c r="N4317" s="35">
        <f t="shared" si="77"/>
        <v>187.96</v>
      </c>
      <c r="O4317" s="35">
        <v>0</v>
      </c>
      <c r="P4317" s="147" t="s">
        <v>102</v>
      </c>
      <c r="Q4317" s="147"/>
      <c r="R4317" s="115"/>
    </row>
    <row r="4318" spans="1:18" x14ac:dyDescent="0.35">
      <c r="A4318" s="144">
        <v>42534</v>
      </c>
      <c r="B4318" s="145">
        <v>2016</v>
      </c>
      <c r="C4318" s="145">
        <v>6</v>
      </c>
      <c r="D4318" s="145">
        <v>13</v>
      </c>
      <c r="E4318" s="159" t="s">
        <v>1448</v>
      </c>
      <c r="F4318" s="159">
        <v>1</v>
      </c>
      <c r="G4318" s="159"/>
      <c r="H4318" s="149">
        <v>456</v>
      </c>
      <c r="I4318" s="160">
        <v>186647</v>
      </c>
      <c r="J4318" s="159" t="s">
        <v>86</v>
      </c>
      <c r="K4318" s="146">
        <v>58</v>
      </c>
      <c r="L4318" s="146"/>
      <c r="M4318" s="146">
        <v>65.5</v>
      </c>
      <c r="N4318" s="35">
        <f t="shared" si="77"/>
        <v>166.37</v>
      </c>
      <c r="O4318" s="35">
        <v>0</v>
      </c>
      <c r="P4318" s="147" t="s">
        <v>102</v>
      </c>
      <c r="Q4318" s="147"/>
      <c r="R4318" s="115"/>
    </row>
    <row r="4319" spans="1:18" x14ac:dyDescent="0.35">
      <c r="A4319" s="144">
        <v>42534</v>
      </c>
      <c r="B4319" s="145">
        <v>2016</v>
      </c>
      <c r="C4319" s="145">
        <v>6</v>
      </c>
      <c r="D4319" s="145">
        <v>13</v>
      </c>
      <c r="E4319" s="159" t="s">
        <v>1448</v>
      </c>
      <c r="F4319" s="159">
        <v>1</v>
      </c>
      <c r="G4319" s="159"/>
      <c r="H4319" s="149">
        <v>458</v>
      </c>
      <c r="I4319" s="160">
        <v>186648</v>
      </c>
      <c r="J4319" s="159" t="s">
        <v>86</v>
      </c>
      <c r="K4319" s="146">
        <v>68</v>
      </c>
      <c r="L4319" s="146"/>
      <c r="M4319" s="146">
        <v>77</v>
      </c>
      <c r="N4319" s="35">
        <f t="shared" si="77"/>
        <v>195.58</v>
      </c>
      <c r="O4319" s="35">
        <v>0</v>
      </c>
      <c r="P4319" s="147" t="s">
        <v>102</v>
      </c>
      <c r="Q4319" s="147"/>
      <c r="R4319" s="115"/>
    </row>
    <row r="4320" spans="1:18" x14ac:dyDescent="0.35">
      <c r="A4320" s="144">
        <v>42534</v>
      </c>
      <c r="B4320" s="145">
        <v>2016</v>
      </c>
      <c r="C4320" s="145">
        <v>6</v>
      </c>
      <c r="D4320" s="145">
        <v>13</v>
      </c>
      <c r="E4320" s="159" t="s">
        <v>94</v>
      </c>
      <c r="F4320" s="159">
        <v>1</v>
      </c>
      <c r="G4320" s="159"/>
      <c r="H4320" s="149">
        <v>459</v>
      </c>
      <c r="I4320" s="160">
        <v>186649</v>
      </c>
      <c r="J4320" s="159" t="s">
        <v>87</v>
      </c>
      <c r="K4320" s="146">
        <v>76</v>
      </c>
      <c r="L4320" s="146"/>
      <c r="M4320" s="146">
        <v>85.5</v>
      </c>
      <c r="N4320" s="35">
        <f t="shared" si="77"/>
        <v>217.17000000000002</v>
      </c>
      <c r="O4320" s="35">
        <v>0</v>
      </c>
      <c r="P4320" s="147" t="s">
        <v>102</v>
      </c>
      <c r="Q4320" s="147" t="s">
        <v>1460</v>
      </c>
      <c r="R4320" s="115" t="s">
        <v>1461</v>
      </c>
    </row>
    <row r="4321" spans="1:18" x14ac:dyDescent="0.35">
      <c r="A4321" s="144">
        <v>42534</v>
      </c>
      <c r="B4321" s="145">
        <v>2016</v>
      </c>
      <c r="C4321" s="145">
        <v>6</v>
      </c>
      <c r="D4321" s="145">
        <v>13</v>
      </c>
      <c r="E4321" s="159" t="s">
        <v>1167</v>
      </c>
      <c r="F4321" s="159">
        <v>1</v>
      </c>
      <c r="G4321" s="159"/>
      <c r="H4321" s="149">
        <v>461</v>
      </c>
      <c r="I4321" s="160">
        <v>186650</v>
      </c>
      <c r="J4321" s="159" t="s">
        <v>86</v>
      </c>
      <c r="K4321" s="146">
        <v>62.5</v>
      </c>
      <c r="L4321" s="146"/>
      <c r="M4321" s="146">
        <v>72</v>
      </c>
      <c r="N4321" s="35">
        <f t="shared" si="77"/>
        <v>182.88</v>
      </c>
      <c r="O4321" s="35">
        <v>0</v>
      </c>
      <c r="P4321" s="147" t="s">
        <v>102</v>
      </c>
      <c r="Q4321" s="147"/>
      <c r="R4321" s="115"/>
    </row>
    <row r="4322" spans="1:18" x14ac:dyDescent="0.35">
      <c r="A4322" s="144">
        <v>42534</v>
      </c>
      <c r="B4322" s="145">
        <v>2016</v>
      </c>
      <c r="C4322" s="145">
        <v>6</v>
      </c>
      <c r="D4322" s="145">
        <v>13</v>
      </c>
      <c r="E4322" s="159" t="s">
        <v>1335</v>
      </c>
      <c r="F4322" s="159">
        <v>1</v>
      </c>
      <c r="G4322" s="159"/>
      <c r="H4322" s="164">
        <v>419</v>
      </c>
      <c r="I4322" s="160">
        <v>186651</v>
      </c>
      <c r="J4322" s="159" t="s">
        <v>87</v>
      </c>
      <c r="K4322" s="146">
        <v>72</v>
      </c>
      <c r="L4322" s="146"/>
      <c r="M4322" s="146">
        <v>79</v>
      </c>
      <c r="N4322" s="35">
        <f t="shared" si="77"/>
        <v>200.66</v>
      </c>
      <c r="O4322" s="35">
        <v>0</v>
      </c>
      <c r="P4322" s="147" t="s">
        <v>102</v>
      </c>
      <c r="Q4322" s="147" t="s">
        <v>1460</v>
      </c>
      <c r="R4322" s="115" t="s">
        <v>1461</v>
      </c>
    </row>
    <row r="4323" spans="1:18" x14ac:dyDescent="0.35">
      <c r="A4323" s="144">
        <v>42534</v>
      </c>
      <c r="B4323" s="145">
        <v>2016</v>
      </c>
      <c r="C4323" s="145">
        <v>6</v>
      </c>
      <c r="D4323" s="145">
        <v>13</v>
      </c>
      <c r="E4323" s="159" t="s">
        <v>1335</v>
      </c>
      <c r="F4323" s="159">
        <v>1</v>
      </c>
      <c r="G4323" s="159"/>
      <c r="H4323" s="149">
        <v>468</v>
      </c>
      <c r="I4323" s="160">
        <v>186652</v>
      </c>
      <c r="J4323" s="159" t="s">
        <v>87</v>
      </c>
      <c r="K4323" s="146">
        <v>77</v>
      </c>
      <c r="L4323" s="146"/>
      <c r="M4323" s="146">
        <v>88</v>
      </c>
      <c r="N4323" s="35">
        <f t="shared" si="77"/>
        <v>223.52</v>
      </c>
      <c r="O4323" s="35">
        <v>0</v>
      </c>
      <c r="P4323" s="147" t="s">
        <v>102</v>
      </c>
      <c r="Q4323" s="147" t="s">
        <v>1488</v>
      </c>
      <c r="R4323" s="150" t="s">
        <v>1478</v>
      </c>
    </row>
    <row r="4324" spans="1:18" x14ac:dyDescent="0.35">
      <c r="A4324" s="144">
        <v>42534</v>
      </c>
      <c r="B4324" s="145">
        <v>2016</v>
      </c>
      <c r="C4324" s="145">
        <v>6</v>
      </c>
      <c r="D4324" s="145">
        <v>13</v>
      </c>
      <c r="E4324" s="159" t="s">
        <v>1335</v>
      </c>
      <c r="F4324" s="159">
        <v>1</v>
      </c>
      <c r="G4324" s="159"/>
      <c r="H4324" s="149">
        <v>470</v>
      </c>
      <c r="I4324" s="160">
        <v>186654</v>
      </c>
      <c r="J4324" s="159" t="s">
        <v>86</v>
      </c>
      <c r="K4324" s="146">
        <v>68</v>
      </c>
      <c r="L4324" s="146"/>
      <c r="M4324" s="146">
        <v>77</v>
      </c>
      <c r="N4324" s="35">
        <f t="shared" si="77"/>
        <v>195.58</v>
      </c>
      <c r="O4324" s="35">
        <v>0</v>
      </c>
      <c r="P4324" s="147" t="s">
        <v>102</v>
      </c>
      <c r="Q4324" s="147"/>
      <c r="R4324" t="s">
        <v>1497</v>
      </c>
    </row>
    <row r="4325" spans="1:18" x14ac:dyDescent="0.35">
      <c r="A4325" s="144">
        <v>42534</v>
      </c>
      <c r="B4325" s="145">
        <v>2016</v>
      </c>
      <c r="C4325" s="145">
        <v>6</v>
      </c>
      <c r="D4325" s="145">
        <v>13</v>
      </c>
      <c r="E4325" s="159" t="s">
        <v>1335</v>
      </c>
      <c r="F4325" s="159">
        <v>1</v>
      </c>
      <c r="G4325" s="159"/>
      <c r="H4325" s="149">
        <v>473</v>
      </c>
      <c r="I4325" s="160">
        <v>186655</v>
      </c>
      <c r="J4325" s="159" t="s">
        <v>86</v>
      </c>
      <c r="K4325" s="146">
        <v>60</v>
      </c>
      <c r="L4325" s="146"/>
      <c r="M4325" s="146">
        <v>67</v>
      </c>
      <c r="N4325" s="35">
        <f t="shared" si="77"/>
        <v>170.18</v>
      </c>
      <c r="O4325" s="35">
        <v>0</v>
      </c>
      <c r="P4325" s="147" t="s">
        <v>102</v>
      </c>
      <c r="Q4325" s="147"/>
      <c r="R4325"/>
    </row>
    <row r="4326" spans="1:18" x14ac:dyDescent="0.35">
      <c r="A4326" s="144">
        <v>42534</v>
      </c>
      <c r="B4326" s="145">
        <v>2016</v>
      </c>
      <c r="C4326" s="145">
        <v>6</v>
      </c>
      <c r="D4326" s="145">
        <v>13</v>
      </c>
      <c r="E4326" s="159" t="s">
        <v>1335</v>
      </c>
      <c r="F4326" s="159">
        <v>1</v>
      </c>
      <c r="G4326" s="159"/>
      <c r="H4326" s="166">
        <v>477</v>
      </c>
      <c r="I4326" s="159">
        <v>186656</v>
      </c>
      <c r="J4326" s="159" t="s">
        <v>86</v>
      </c>
      <c r="K4326" s="146">
        <v>66.5</v>
      </c>
      <c r="L4326" s="146"/>
      <c r="M4326" s="146">
        <v>77</v>
      </c>
      <c r="N4326" s="35">
        <f t="shared" si="77"/>
        <v>195.58</v>
      </c>
      <c r="O4326" s="35">
        <v>0</v>
      </c>
      <c r="P4326" s="147" t="s">
        <v>102</v>
      </c>
      <c r="Q4326" s="147"/>
      <c r="R4326"/>
    </row>
    <row r="4327" spans="1:18" x14ac:dyDescent="0.35">
      <c r="A4327" s="144">
        <v>42534</v>
      </c>
      <c r="B4327" s="145">
        <v>2016</v>
      </c>
      <c r="C4327" s="145">
        <v>6</v>
      </c>
      <c r="D4327" s="145">
        <v>13</v>
      </c>
      <c r="E4327" s="159" t="s">
        <v>117</v>
      </c>
      <c r="F4327" s="159">
        <v>1</v>
      </c>
      <c r="G4327" s="159"/>
      <c r="H4327" s="149">
        <v>729</v>
      </c>
      <c r="I4327" s="160">
        <v>187084</v>
      </c>
      <c r="J4327" s="159" t="s">
        <v>87</v>
      </c>
      <c r="K4327" s="146">
        <v>70</v>
      </c>
      <c r="L4327" s="146"/>
      <c r="M4327" s="146">
        <v>78</v>
      </c>
      <c r="N4327" s="35">
        <f t="shared" si="77"/>
        <v>198.12</v>
      </c>
      <c r="O4327" s="35">
        <v>0</v>
      </c>
      <c r="P4327" s="147" t="s">
        <v>102</v>
      </c>
      <c r="Q4327" s="147"/>
      <c r="R4327" s="165" t="s">
        <v>1487</v>
      </c>
    </row>
    <row r="4328" spans="1:18" x14ac:dyDescent="0.35">
      <c r="A4328" s="144">
        <v>42535</v>
      </c>
      <c r="B4328" s="145">
        <v>2016</v>
      </c>
      <c r="C4328" s="145">
        <v>6</v>
      </c>
      <c r="D4328" s="145">
        <v>14</v>
      </c>
      <c r="E4328" s="159" t="s">
        <v>94</v>
      </c>
      <c r="F4328" s="159">
        <v>1</v>
      </c>
      <c r="G4328" s="159"/>
      <c r="H4328" s="166">
        <v>317</v>
      </c>
      <c r="I4328" s="159">
        <v>186601</v>
      </c>
      <c r="J4328" s="159" t="s">
        <v>87</v>
      </c>
      <c r="K4328" s="146">
        <v>67</v>
      </c>
      <c r="L4328" s="146"/>
      <c r="M4328" s="146">
        <v>75.5</v>
      </c>
      <c r="N4328" s="35">
        <f t="shared" si="77"/>
        <v>191.77</v>
      </c>
      <c r="O4328" s="35">
        <v>0</v>
      </c>
      <c r="P4328" s="147" t="s">
        <v>102</v>
      </c>
      <c r="Q4328" s="147"/>
      <c r="R4328" s="165" t="s">
        <v>104</v>
      </c>
    </row>
    <row r="4329" spans="1:18" x14ac:dyDescent="0.35">
      <c r="A4329" s="144">
        <v>42535</v>
      </c>
      <c r="B4329" s="145">
        <v>2016</v>
      </c>
      <c r="C4329" s="145">
        <v>6</v>
      </c>
      <c r="D4329" s="145">
        <v>14</v>
      </c>
      <c r="E4329" s="159" t="s">
        <v>94</v>
      </c>
      <c r="F4329" s="159">
        <v>1</v>
      </c>
      <c r="G4329" s="159"/>
      <c r="H4329" s="166">
        <v>866</v>
      </c>
      <c r="I4329" s="159">
        <v>186642</v>
      </c>
      <c r="J4329" s="159" t="s">
        <v>86</v>
      </c>
      <c r="K4329" s="146">
        <v>65</v>
      </c>
      <c r="L4329" s="146"/>
      <c r="M4329" s="146">
        <v>74</v>
      </c>
      <c r="N4329" s="35">
        <f t="shared" si="77"/>
        <v>187.96</v>
      </c>
      <c r="O4329" s="35">
        <v>0</v>
      </c>
      <c r="P4329" s="147" t="s">
        <v>102</v>
      </c>
      <c r="Q4329" s="147"/>
      <c r="R4329" s="165" t="s">
        <v>104</v>
      </c>
    </row>
    <row r="4330" spans="1:18" x14ac:dyDescent="0.35">
      <c r="A4330" s="144">
        <v>42535</v>
      </c>
      <c r="B4330" s="145">
        <v>2016</v>
      </c>
      <c r="C4330" s="145">
        <v>6</v>
      </c>
      <c r="D4330" s="145">
        <v>14</v>
      </c>
      <c r="E4330" s="159" t="s">
        <v>94</v>
      </c>
      <c r="F4330" s="159">
        <v>1</v>
      </c>
      <c r="G4330" s="159"/>
      <c r="H4330" s="145">
        <v>874</v>
      </c>
      <c r="I4330" s="159">
        <v>186645</v>
      </c>
      <c r="J4330" s="159" t="s">
        <v>86</v>
      </c>
      <c r="K4330" s="146">
        <v>64.5</v>
      </c>
      <c r="L4330" s="146"/>
      <c r="M4330" s="146">
        <v>73</v>
      </c>
      <c r="N4330" s="35">
        <f t="shared" si="77"/>
        <v>185.42000000000002</v>
      </c>
      <c r="O4330" s="35">
        <v>0</v>
      </c>
      <c r="P4330" s="147" t="s">
        <v>102</v>
      </c>
      <c r="Q4330" s="147"/>
      <c r="R4330" s="165" t="s">
        <v>104</v>
      </c>
    </row>
    <row r="4331" spans="1:18" x14ac:dyDescent="0.35">
      <c r="A4331" s="100">
        <v>42535</v>
      </c>
      <c r="B4331" s="99">
        <v>2016</v>
      </c>
      <c r="C4331" s="99">
        <v>6</v>
      </c>
      <c r="D4331" s="99">
        <v>14</v>
      </c>
      <c r="E4331" s="160" t="s">
        <v>117</v>
      </c>
      <c r="F4331" s="160">
        <v>1</v>
      </c>
      <c r="G4331" s="160" t="s">
        <v>108</v>
      </c>
      <c r="H4331" s="149">
        <v>705</v>
      </c>
      <c r="I4331" s="160">
        <v>186657</v>
      </c>
      <c r="J4331" s="160" t="s">
        <v>86</v>
      </c>
      <c r="K4331" s="146">
        <v>68</v>
      </c>
      <c r="L4331" s="146"/>
      <c r="M4331" s="146">
        <v>76</v>
      </c>
      <c r="N4331" s="96">
        <f t="shared" si="77"/>
        <v>193.04</v>
      </c>
      <c r="O4331" s="35">
        <v>0</v>
      </c>
      <c r="P4331" s="97" t="s">
        <v>102</v>
      </c>
      <c r="Q4331" s="97"/>
      <c r="R4331" s="115" t="s">
        <v>1212</v>
      </c>
    </row>
    <row r="4332" spans="1:18" x14ac:dyDescent="0.35">
      <c r="A4332" s="144">
        <v>42535</v>
      </c>
      <c r="B4332" s="145">
        <v>2016</v>
      </c>
      <c r="C4332" s="145">
        <v>6</v>
      </c>
      <c r="D4332" s="145">
        <v>14</v>
      </c>
      <c r="E4332" s="159" t="s">
        <v>117</v>
      </c>
      <c r="F4332" s="159">
        <v>1</v>
      </c>
      <c r="G4332" s="159"/>
      <c r="H4332" s="166" t="s">
        <v>1498</v>
      </c>
      <c r="I4332" s="159">
        <v>186658</v>
      </c>
      <c r="J4332" s="159" t="s">
        <v>86</v>
      </c>
      <c r="K4332" s="146">
        <v>61.5</v>
      </c>
      <c r="L4332" s="146"/>
      <c r="M4332" s="146">
        <v>68</v>
      </c>
      <c r="N4332" s="35">
        <f t="shared" si="77"/>
        <v>172.72</v>
      </c>
      <c r="O4332" s="35">
        <v>0</v>
      </c>
      <c r="P4332" s="97" t="s">
        <v>102</v>
      </c>
      <c r="Q4332" s="97"/>
      <c r="R4332" s="115"/>
    </row>
    <row r="4333" spans="1:18" x14ac:dyDescent="0.35">
      <c r="A4333" s="144">
        <v>42535</v>
      </c>
      <c r="B4333" s="145">
        <v>2016</v>
      </c>
      <c r="C4333" s="145">
        <v>6</v>
      </c>
      <c r="D4333" s="145">
        <v>14</v>
      </c>
      <c r="E4333" s="159" t="s">
        <v>117</v>
      </c>
      <c r="F4333" s="159">
        <v>1</v>
      </c>
      <c r="G4333" s="159"/>
      <c r="H4333" s="166">
        <v>481</v>
      </c>
      <c r="I4333" s="159">
        <v>186659</v>
      </c>
      <c r="J4333" s="159" t="s">
        <v>87</v>
      </c>
      <c r="K4333" s="146">
        <v>69</v>
      </c>
      <c r="L4333" s="146"/>
      <c r="M4333" s="146">
        <v>78</v>
      </c>
      <c r="N4333" s="35">
        <f t="shared" si="77"/>
        <v>198.12</v>
      </c>
      <c r="O4333" s="35">
        <v>0</v>
      </c>
      <c r="P4333" s="147" t="s">
        <v>102</v>
      </c>
      <c r="Q4333" s="147" t="s">
        <v>1460</v>
      </c>
      <c r="R4333" s="115" t="s">
        <v>1461</v>
      </c>
    </row>
    <row r="4334" spans="1:18" x14ac:dyDescent="0.35">
      <c r="A4334" s="144">
        <v>42535</v>
      </c>
      <c r="B4334" s="145">
        <v>2016</v>
      </c>
      <c r="C4334" s="145">
        <v>6</v>
      </c>
      <c r="D4334" s="145">
        <v>14</v>
      </c>
      <c r="E4334" s="159" t="s">
        <v>117</v>
      </c>
      <c r="F4334" s="159">
        <v>1</v>
      </c>
      <c r="G4334" s="159"/>
      <c r="H4334" s="166">
        <v>482</v>
      </c>
      <c r="I4334" s="159">
        <v>186660</v>
      </c>
      <c r="J4334" s="159" t="s">
        <v>87</v>
      </c>
      <c r="K4334" s="146">
        <v>78.5</v>
      </c>
      <c r="L4334" s="146"/>
      <c r="M4334" s="146">
        <v>85</v>
      </c>
      <c r="N4334" s="35">
        <f t="shared" si="77"/>
        <v>215.9</v>
      </c>
      <c r="O4334" s="35">
        <v>0</v>
      </c>
      <c r="P4334" s="147" t="s">
        <v>102</v>
      </c>
      <c r="Q4334" s="147" t="s">
        <v>1460</v>
      </c>
      <c r="R4334" s="115" t="s">
        <v>1461</v>
      </c>
    </row>
    <row r="4335" spans="1:18" x14ac:dyDescent="0.35">
      <c r="A4335" s="144">
        <v>42535</v>
      </c>
      <c r="B4335" s="145">
        <v>2016</v>
      </c>
      <c r="C4335" s="145">
        <v>6</v>
      </c>
      <c r="D4335" s="145">
        <v>14</v>
      </c>
      <c r="E4335" s="159" t="s">
        <v>117</v>
      </c>
      <c r="F4335" s="159">
        <v>1</v>
      </c>
      <c r="G4335" s="159"/>
      <c r="H4335" s="166">
        <v>483</v>
      </c>
      <c r="I4335" s="159">
        <v>186661</v>
      </c>
      <c r="J4335" s="159" t="s">
        <v>87</v>
      </c>
      <c r="K4335" s="146">
        <v>73</v>
      </c>
      <c r="L4335" s="146"/>
      <c r="M4335" s="146">
        <v>83</v>
      </c>
      <c r="N4335" s="35">
        <f t="shared" si="77"/>
        <v>210.82</v>
      </c>
      <c r="O4335" s="35">
        <v>0</v>
      </c>
      <c r="P4335" s="147" t="s">
        <v>102</v>
      </c>
      <c r="Q4335" s="147"/>
      <c r="R4335" s="115"/>
    </row>
    <row r="4336" spans="1:18" x14ac:dyDescent="0.35">
      <c r="A4336" s="144">
        <v>42535</v>
      </c>
      <c r="B4336" s="145">
        <v>2016</v>
      </c>
      <c r="C4336" s="145">
        <v>6</v>
      </c>
      <c r="D4336" s="145">
        <v>14</v>
      </c>
      <c r="E4336" s="159" t="s">
        <v>1448</v>
      </c>
      <c r="F4336" s="159">
        <v>1</v>
      </c>
      <c r="G4336" s="159" t="s">
        <v>1208</v>
      </c>
      <c r="H4336" s="166">
        <v>4307</v>
      </c>
      <c r="I4336" s="159">
        <v>186662</v>
      </c>
      <c r="J4336" s="159" t="s">
        <v>86</v>
      </c>
      <c r="K4336" s="146">
        <v>64</v>
      </c>
      <c r="L4336" s="146"/>
      <c r="M4336" s="146">
        <v>71</v>
      </c>
      <c r="N4336" s="35">
        <f t="shared" si="77"/>
        <v>180.34</v>
      </c>
      <c r="O4336" s="35">
        <v>0</v>
      </c>
      <c r="P4336" s="147" t="s">
        <v>102</v>
      </c>
      <c r="Q4336" s="147"/>
      <c r="R4336" s="115" t="s">
        <v>1499</v>
      </c>
    </row>
    <row r="4337" spans="1:18" x14ac:dyDescent="0.35">
      <c r="A4337" s="144">
        <v>42535</v>
      </c>
      <c r="B4337" s="145">
        <v>2016</v>
      </c>
      <c r="C4337" s="145">
        <v>6</v>
      </c>
      <c r="D4337" s="145">
        <v>14</v>
      </c>
      <c r="E4337" s="159" t="s">
        <v>94</v>
      </c>
      <c r="F4337" s="159">
        <v>1</v>
      </c>
      <c r="G4337" s="159"/>
      <c r="H4337" s="166">
        <v>486</v>
      </c>
      <c r="I4337" s="159">
        <v>186663</v>
      </c>
      <c r="J4337" s="159" t="s">
        <v>86</v>
      </c>
      <c r="K4337" s="146">
        <v>61</v>
      </c>
      <c r="L4337" s="146"/>
      <c r="M4337" s="146">
        <v>68.5</v>
      </c>
      <c r="N4337" s="35">
        <f t="shared" si="77"/>
        <v>173.99</v>
      </c>
      <c r="O4337" s="35">
        <v>0</v>
      </c>
      <c r="P4337" s="147" t="s">
        <v>102</v>
      </c>
      <c r="Q4337" s="147"/>
      <c r="R4337" s="115"/>
    </row>
    <row r="4338" spans="1:18" x14ac:dyDescent="0.35">
      <c r="A4338" s="144">
        <v>42535</v>
      </c>
      <c r="B4338" s="145">
        <v>2016</v>
      </c>
      <c r="C4338" s="145">
        <v>6</v>
      </c>
      <c r="D4338" s="145">
        <v>14</v>
      </c>
      <c r="E4338" s="159" t="s">
        <v>94</v>
      </c>
      <c r="F4338" s="159">
        <v>1</v>
      </c>
      <c r="G4338" s="159"/>
      <c r="H4338" s="166">
        <v>487</v>
      </c>
      <c r="I4338" s="159">
        <v>186664</v>
      </c>
      <c r="J4338" s="159" t="s">
        <v>86</v>
      </c>
      <c r="K4338" s="146">
        <v>62.5</v>
      </c>
      <c r="L4338" s="146"/>
      <c r="M4338" s="146">
        <v>72</v>
      </c>
      <c r="N4338" s="35">
        <f t="shared" si="77"/>
        <v>182.88</v>
      </c>
      <c r="O4338" s="35">
        <v>0</v>
      </c>
      <c r="P4338" s="147" t="s">
        <v>102</v>
      </c>
      <c r="Q4338" s="147"/>
      <c r="R4338" s="115"/>
    </row>
    <row r="4339" spans="1:18" x14ac:dyDescent="0.35">
      <c r="A4339" s="144">
        <v>42535</v>
      </c>
      <c r="B4339" s="145">
        <v>2016</v>
      </c>
      <c r="C4339" s="145">
        <v>6</v>
      </c>
      <c r="D4339" s="145">
        <v>14</v>
      </c>
      <c r="E4339" s="159" t="s">
        <v>94</v>
      </c>
      <c r="F4339" s="159">
        <v>1</v>
      </c>
      <c r="G4339" s="159"/>
      <c r="H4339" s="166">
        <v>488</v>
      </c>
      <c r="I4339" s="159">
        <v>186665</v>
      </c>
      <c r="J4339" s="159" t="s">
        <v>86</v>
      </c>
      <c r="K4339" s="146">
        <v>67</v>
      </c>
      <c r="L4339" s="146"/>
      <c r="M4339" s="146">
        <v>75</v>
      </c>
      <c r="N4339" s="35">
        <f t="shared" si="77"/>
        <v>190.5</v>
      </c>
      <c r="O4339" s="35">
        <v>0</v>
      </c>
      <c r="P4339" s="147" t="s">
        <v>102</v>
      </c>
      <c r="Q4339" s="147"/>
      <c r="R4339" s="115"/>
    </row>
    <row r="4340" spans="1:18" x14ac:dyDescent="0.35">
      <c r="A4340" s="144">
        <v>42535</v>
      </c>
      <c r="B4340" s="145">
        <v>2016</v>
      </c>
      <c r="C4340" s="145">
        <v>6</v>
      </c>
      <c r="D4340" s="145">
        <v>14</v>
      </c>
      <c r="E4340" s="159" t="s">
        <v>94</v>
      </c>
      <c r="F4340" s="159">
        <v>1</v>
      </c>
      <c r="G4340" s="159"/>
      <c r="H4340" s="166">
        <v>490</v>
      </c>
      <c r="I4340" s="159">
        <v>186666</v>
      </c>
      <c r="J4340" s="159" t="s">
        <v>87</v>
      </c>
      <c r="K4340" s="146">
        <v>74</v>
      </c>
      <c r="L4340" s="146"/>
      <c r="M4340" s="146">
        <v>84.5</v>
      </c>
      <c r="N4340" s="35">
        <f t="shared" si="77"/>
        <v>214.63</v>
      </c>
      <c r="O4340" s="35">
        <v>0</v>
      </c>
      <c r="P4340" s="147" t="s">
        <v>102</v>
      </c>
      <c r="Q4340" s="147"/>
      <c r="R4340" s="115" t="s">
        <v>1500</v>
      </c>
    </row>
    <row r="4341" spans="1:18" x14ac:dyDescent="0.35">
      <c r="A4341" s="144">
        <v>42535</v>
      </c>
      <c r="B4341" s="145">
        <v>2016</v>
      </c>
      <c r="C4341" s="145">
        <v>6</v>
      </c>
      <c r="D4341" s="145">
        <v>14</v>
      </c>
      <c r="E4341" s="159" t="s">
        <v>1167</v>
      </c>
      <c r="F4341" s="159">
        <v>1</v>
      </c>
      <c r="G4341" s="159"/>
      <c r="H4341" s="145">
        <v>492</v>
      </c>
      <c r="I4341" s="159">
        <v>186667</v>
      </c>
      <c r="J4341" s="159" t="s">
        <v>87</v>
      </c>
      <c r="K4341" s="146">
        <v>71</v>
      </c>
      <c r="L4341" s="146"/>
      <c r="M4341" s="146">
        <v>80.5</v>
      </c>
      <c r="N4341" s="35">
        <f t="shared" si="77"/>
        <v>204.47</v>
      </c>
      <c r="O4341" s="35">
        <v>0</v>
      </c>
      <c r="P4341" s="147" t="s">
        <v>102</v>
      </c>
      <c r="Q4341" s="147" t="s">
        <v>1460</v>
      </c>
      <c r="R4341" s="115" t="s">
        <v>1501</v>
      </c>
    </row>
    <row r="4342" spans="1:18" x14ac:dyDescent="0.35">
      <c r="A4342" s="144">
        <v>42535</v>
      </c>
      <c r="B4342" s="145">
        <v>2016</v>
      </c>
      <c r="C4342" s="145">
        <v>6</v>
      </c>
      <c r="D4342" s="145">
        <v>14</v>
      </c>
      <c r="E4342" s="159" t="s">
        <v>1167</v>
      </c>
      <c r="F4342" s="159">
        <v>1</v>
      </c>
      <c r="G4342" s="159"/>
      <c r="H4342" s="166">
        <v>494</v>
      </c>
      <c r="I4342" s="159">
        <v>186668</v>
      </c>
      <c r="J4342" s="159" t="s">
        <v>86</v>
      </c>
      <c r="K4342" s="146">
        <v>67</v>
      </c>
      <c r="L4342" s="146"/>
      <c r="M4342" s="146">
        <v>73</v>
      </c>
      <c r="N4342" s="35">
        <f t="shared" si="77"/>
        <v>185.42000000000002</v>
      </c>
      <c r="O4342" s="35">
        <v>0</v>
      </c>
      <c r="P4342" s="147" t="s">
        <v>102</v>
      </c>
      <c r="Q4342" s="147"/>
      <c r="R4342"/>
    </row>
    <row r="4343" spans="1:18" x14ac:dyDescent="0.35">
      <c r="A4343" s="144">
        <v>42535</v>
      </c>
      <c r="B4343" s="145">
        <v>2016</v>
      </c>
      <c r="C4343" s="145">
        <v>6</v>
      </c>
      <c r="D4343" s="145">
        <v>14</v>
      </c>
      <c r="E4343" s="159" t="s">
        <v>1335</v>
      </c>
      <c r="F4343" s="159">
        <v>1</v>
      </c>
      <c r="G4343" s="159"/>
      <c r="H4343" s="145">
        <v>496</v>
      </c>
      <c r="I4343" s="159">
        <v>186669</v>
      </c>
      <c r="J4343" s="159" t="s">
        <v>86</v>
      </c>
      <c r="K4343" s="146">
        <v>66</v>
      </c>
      <c r="L4343" s="146"/>
      <c r="M4343" s="146">
        <v>74.5</v>
      </c>
      <c r="N4343" s="35">
        <f t="shared" si="77"/>
        <v>189.23</v>
      </c>
      <c r="O4343" s="35">
        <v>0</v>
      </c>
      <c r="P4343" s="147" t="s">
        <v>102</v>
      </c>
      <c r="Q4343" s="147"/>
      <c r="R4343" s="34" t="s">
        <v>1502</v>
      </c>
    </row>
    <row r="4344" spans="1:18" x14ac:dyDescent="0.35">
      <c r="A4344" s="144">
        <v>42535</v>
      </c>
      <c r="B4344" s="145">
        <v>2016</v>
      </c>
      <c r="C4344" s="145">
        <v>6</v>
      </c>
      <c r="D4344" s="145">
        <v>14</v>
      </c>
      <c r="E4344" s="159" t="s">
        <v>1335</v>
      </c>
      <c r="F4344" s="159">
        <v>1</v>
      </c>
      <c r="G4344" s="159"/>
      <c r="H4344" s="166">
        <v>497</v>
      </c>
      <c r="I4344" s="159">
        <v>186670</v>
      </c>
      <c r="J4344" s="159" t="s">
        <v>86</v>
      </c>
      <c r="K4344" s="146">
        <v>66.5</v>
      </c>
      <c r="L4344" s="146"/>
      <c r="M4344" s="146">
        <v>76</v>
      </c>
      <c r="N4344" s="35">
        <f t="shared" si="77"/>
        <v>193.04</v>
      </c>
      <c r="O4344" s="35">
        <v>0</v>
      </c>
      <c r="P4344" s="147" t="s">
        <v>102</v>
      </c>
      <c r="Q4344" s="147"/>
      <c r="R4344" s="34"/>
    </row>
    <row r="4345" spans="1:18" x14ac:dyDescent="0.35">
      <c r="A4345" s="144">
        <v>42535</v>
      </c>
      <c r="B4345" s="145">
        <v>2016</v>
      </c>
      <c r="C4345" s="145">
        <v>6</v>
      </c>
      <c r="D4345" s="145">
        <v>14</v>
      </c>
      <c r="E4345" s="159" t="s">
        <v>1335</v>
      </c>
      <c r="F4345" s="159">
        <v>1</v>
      </c>
      <c r="G4345" s="159"/>
      <c r="H4345" s="145">
        <v>499</v>
      </c>
      <c r="I4345" s="159">
        <v>186671</v>
      </c>
      <c r="J4345" s="159" t="s">
        <v>86</v>
      </c>
      <c r="K4345" s="146">
        <v>65</v>
      </c>
      <c r="L4345" s="146"/>
      <c r="M4345" s="146">
        <v>73</v>
      </c>
      <c r="N4345" s="35">
        <f t="shared" si="77"/>
        <v>185.42000000000002</v>
      </c>
      <c r="O4345" s="35">
        <v>0</v>
      </c>
      <c r="P4345" s="147" t="s">
        <v>102</v>
      </c>
      <c r="Q4345" s="147"/>
      <c r="R4345" s="34" t="s">
        <v>1496</v>
      </c>
    </row>
    <row r="4346" spans="1:18" x14ac:dyDescent="0.35">
      <c r="A4346" s="144">
        <v>42536</v>
      </c>
      <c r="B4346" s="145">
        <v>2016</v>
      </c>
      <c r="C4346" s="145">
        <v>6</v>
      </c>
      <c r="D4346" s="145">
        <v>15</v>
      </c>
      <c r="E4346" s="159" t="s">
        <v>1335</v>
      </c>
      <c r="F4346" s="159">
        <v>1</v>
      </c>
      <c r="G4346" s="159"/>
      <c r="H4346" s="145">
        <v>380</v>
      </c>
      <c r="I4346" s="160">
        <v>186620</v>
      </c>
      <c r="J4346" s="159" t="s">
        <v>87</v>
      </c>
      <c r="K4346" s="146">
        <v>69.5</v>
      </c>
      <c r="L4346" s="146"/>
      <c r="M4346" s="146">
        <v>78</v>
      </c>
      <c r="N4346" s="35">
        <f t="shared" si="77"/>
        <v>198.12</v>
      </c>
      <c r="O4346" s="35">
        <v>0</v>
      </c>
      <c r="P4346" s="147" t="s">
        <v>102</v>
      </c>
      <c r="Q4346" s="147"/>
      <c r="R4346" s="165" t="s">
        <v>1503</v>
      </c>
    </row>
    <row r="4347" spans="1:18" x14ac:dyDescent="0.35">
      <c r="A4347" s="144">
        <v>42536</v>
      </c>
      <c r="B4347" s="145">
        <v>2016</v>
      </c>
      <c r="C4347" s="145">
        <v>6</v>
      </c>
      <c r="D4347" s="145">
        <v>15</v>
      </c>
      <c r="E4347" s="159" t="s">
        <v>1448</v>
      </c>
      <c r="F4347" s="159">
        <v>1</v>
      </c>
      <c r="G4347" s="159"/>
      <c r="H4347" s="145">
        <v>530</v>
      </c>
      <c r="I4347" s="160">
        <v>186672</v>
      </c>
      <c r="J4347" s="159" t="s">
        <v>87</v>
      </c>
      <c r="K4347" s="146">
        <v>65.5</v>
      </c>
      <c r="L4347" s="146"/>
      <c r="M4347" s="146">
        <v>75</v>
      </c>
      <c r="N4347" s="35">
        <f t="shared" si="77"/>
        <v>190.5</v>
      </c>
      <c r="O4347" s="35">
        <v>0</v>
      </c>
      <c r="P4347" s="147" t="s">
        <v>102</v>
      </c>
      <c r="Q4347" s="147" t="s">
        <v>1488</v>
      </c>
      <c r="R4347" s="34" t="s">
        <v>1504</v>
      </c>
    </row>
    <row r="4348" spans="1:18" x14ac:dyDescent="0.35">
      <c r="A4348" s="144">
        <v>42536</v>
      </c>
      <c r="B4348" s="145">
        <v>2016</v>
      </c>
      <c r="C4348" s="145">
        <v>6</v>
      </c>
      <c r="D4348" s="145">
        <v>15</v>
      </c>
      <c r="E4348" s="167" t="s">
        <v>94</v>
      </c>
      <c r="F4348" s="159">
        <v>1</v>
      </c>
      <c r="G4348" s="159"/>
      <c r="H4348" s="145">
        <v>533</v>
      </c>
      <c r="I4348" s="160">
        <v>186673</v>
      </c>
      <c r="J4348" s="159" t="s">
        <v>87</v>
      </c>
      <c r="K4348" s="146">
        <v>80</v>
      </c>
      <c r="L4348" s="146"/>
      <c r="M4348" s="146">
        <v>90</v>
      </c>
      <c r="N4348" s="35">
        <f t="shared" si="77"/>
        <v>228.6</v>
      </c>
      <c r="O4348" s="35">
        <v>0</v>
      </c>
      <c r="P4348" s="147" t="s">
        <v>102</v>
      </c>
      <c r="Q4348" s="147"/>
      <c r="R4348" s="34"/>
    </row>
    <row r="4349" spans="1:18" x14ac:dyDescent="0.35">
      <c r="A4349" s="92">
        <v>42536</v>
      </c>
      <c r="B4349" s="145">
        <v>2016</v>
      </c>
      <c r="C4349" s="91">
        <v>6</v>
      </c>
      <c r="D4349" s="145">
        <v>15</v>
      </c>
      <c r="E4349" s="167" t="s">
        <v>94</v>
      </c>
      <c r="F4349" s="159">
        <v>1</v>
      </c>
      <c r="G4349" s="159"/>
      <c r="H4349" s="56">
        <v>535</v>
      </c>
      <c r="I4349" s="167">
        <v>186674</v>
      </c>
      <c r="J4349" s="167" t="s">
        <v>86</v>
      </c>
      <c r="K4349" s="146">
        <v>66</v>
      </c>
      <c r="L4349" s="146"/>
      <c r="M4349" s="146">
        <v>90</v>
      </c>
      <c r="N4349" s="35">
        <f t="shared" si="77"/>
        <v>228.6</v>
      </c>
      <c r="O4349" s="35">
        <v>0</v>
      </c>
      <c r="P4349" s="89" t="s">
        <v>102</v>
      </c>
      <c r="Q4349" s="89" t="s">
        <v>1488</v>
      </c>
      <c r="R4349" s="56" t="s">
        <v>1505</v>
      </c>
    </row>
    <row r="4350" spans="1:18" x14ac:dyDescent="0.35">
      <c r="A4350" s="144">
        <v>42536</v>
      </c>
      <c r="B4350" s="145">
        <v>2016</v>
      </c>
      <c r="C4350" s="145">
        <v>6</v>
      </c>
      <c r="D4350" s="145">
        <v>15</v>
      </c>
      <c r="E4350" s="159" t="s">
        <v>1335</v>
      </c>
      <c r="F4350" s="159">
        <v>1</v>
      </c>
      <c r="G4350" s="159"/>
      <c r="H4350" s="149">
        <v>539</v>
      </c>
      <c r="I4350" s="160">
        <v>186675</v>
      </c>
      <c r="J4350" s="159" t="s">
        <v>86</v>
      </c>
      <c r="K4350" s="146">
        <v>61</v>
      </c>
      <c r="L4350" s="146"/>
      <c r="M4350" s="146">
        <v>70</v>
      </c>
      <c r="N4350" s="35">
        <f t="shared" si="77"/>
        <v>177.8</v>
      </c>
      <c r="O4350" s="35">
        <v>0</v>
      </c>
      <c r="P4350" s="147" t="s">
        <v>102</v>
      </c>
      <c r="Q4350" s="147"/>
      <c r="R4350" s="115"/>
    </row>
    <row r="4351" spans="1:18" x14ac:dyDescent="0.35">
      <c r="A4351" s="144">
        <v>42537</v>
      </c>
      <c r="B4351" s="145">
        <v>2016</v>
      </c>
      <c r="C4351" s="145">
        <v>6</v>
      </c>
      <c r="D4351" s="145">
        <v>16</v>
      </c>
      <c r="E4351" s="159" t="s">
        <v>117</v>
      </c>
      <c r="F4351" s="159">
        <v>1</v>
      </c>
      <c r="G4351" s="159"/>
      <c r="H4351" s="149">
        <v>541</v>
      </c>
      <c r="I4351" s="160">
        <v>186676</v>
      </c>
      <c r="J4351" s="159" t="s">
        <v>87</v>
      </c>
      <c r="K4351" s="146">
        <v>75</v>
      </c>
      <c r="L4351" s="146"/>
      <c r="M4351" s="146">
        <v>85</v>
      </c>
      <c r="N4351" s="35">
        <f t="shared" si="77"/>
        <v>215.9</v>
      </c>
      <c r="O4351" s="35">
        <v>0</v>
      </c>
      <c r="P4351" s="147" t="s">
        <v>102</v>
      </c>
      <c r="Q4351" s="147" t="s">
        <v>1460</v>
      </c>
      <c r="R4351" s="115" t="s">
        <v>1461</v>
      </c>
    </row>
    <row r="4352" spans="1:18" x14ac:dyDescent="0.35">
      <c r="A4352" s="144">
        <v>42537</v>
      </c>
      <c r="B4352" s="145">
        <v>2016</v>
      </c>
      <c r="C4352" s="145">
        <v>6</v>
      </c>
      <c r="D4352" s="145">
        <v>16</v>
      </c>
      <c r="E4352" s="159" t="s">
        <v>117</v>
      </c>
      <c r="F4352" s="159">
        <v>1</v>
      </c>
      <c r="G4352" s="159"/>
      <c r="H4352" s="166">
        <v>542</v>
      </c>
      <c r="I4352" s="159">
        <v>186677</v>
      </c>
      <c r="J4352" s="159" t="s">
        <v>86</v>
      </c>
      <c r="K4352" s="146">
        <v>58</v>
      </c>
      <c r="L4352" s="146"/>
      <c r="M4352" s="146">
        <v>67</v>
      </c>
      <c r="N4352" s="35">
        <f t="shared" si="77"/>
        <v>170.18</v>
      </c>
      <c r="O4352" s="35">
        <v>0</v>
      </c>
      <c r="P4352" s="97" t="s">
        <v>102</v>
      </c>
      <c r="Q4352" s="147"/>
      <c r="R4352" s="115"/>
    </row>
    <row r="4353" spans="1:18" x14ac:dyDescent="0.35">
      <c r="A4353" s="144">
        <v>42537</v>
      </c>
      <c r="B4353" s="145">
        <v>2016</v>
      </c>
      <c r="C4353" s="145">
        <v>6</v>
      </c>
      <c r="D4353" s="145">
        <v>16</v>
      </c>
      <c r="E4353" s="159" t="s">
        <v>117</v>
      </c>
      <c r="F4353" s="159">
        <v>1</v>
      </c>
      <c r="G4353" s="159"/>
      <c r="H4353" s="166">
        <v>544</v>
      </c>
      <c r="I4353" s="159">
        <v>186678</v>
      </c>
      <c r="J4353" s="159" t="s">
        <v>87</v>
      </c>
      <c r="K4353" s="146">
        <v>84</v>
      </c>
      <c r="L4353" s="146"/>
      <c r="M4353" s="146">
        <v>93</v>
      </c>
      <c r="N4353" s="35">
        <f t="shared" si="77"/>
        <v>236.22</v>
      </c>
      <c r="O4353" s="35">
        <v>0</v>
      </c>
      <c r="P4353" s="147" t="s">
        <v>102</v>
      </c>
      <c r="Q4353" s="147" t="s">
        <v>1460</v>
      </c>
      <c r="R4353" s="115" t="s">
        <v>1461</v>
      </c>
    </row>
    <row r="4354" spans="1:18" x14ac:dyDescent="0.35">
      <c r="A4354" s="144">
        <v>42537</v>
      </c>
      <c r="B4354" s="145">
        <v>2016</v>
      </c>
      <c r="C4354" s="145">
        <v>6</v>
      </c>
      <c r="D4354" s="145">
        <v>16</v>
      </c>
      <c r="E4354" s="159" t="s">
        <v>117</v>
      </c>
      <c r="F4354" s="159">
        <v>1</v>
      </c>
      <c r="G4354" s="159"/>
      <c r="H4354" s="166">
        <v>545</v>
      </c>
      <c r="I4354" s="159">
        <v>186679</v>
      </c>
      <c r="J4354" s="159" t="s">
        <v>87</v>
      </c>
      <c r="K4354" s="146">
        <v>80</v>
      </c>
      <c r="L4354" s="146"/>
      <c r="M4354" s="146">
        <v>90</v>
      </c>
      <c r="N4354" s="35">
        <f t="shared" si="77"/>
        <v>228.6</v>
      </c>
      <c r="O4354" s="35">
        <v>0</v>
      </c>
      <c r="P4354" s="147" t="s">
        <v>102</v>
      </c>
      <c r="Q4354" s="147" t="s">
        <v>1460</v>
      </c>
      <c r="R4354" s="115" t="s">
        <v>1461</v>
      </c>
    </row>
    <row r="4355" spans="1:18" x14ac:dyDescent="0.35">
      <c r="A4355" s="144">
        <v>42537</v>
      </c>
      <c r="B4355" s="145">
        <v>2016</v>
      </c>
      <c r="C4355" s="145">
        <v>6</v>
      </c>
      <c r="D4355" s="145">
        <v>16</v>
      </c>
      <c r="E4355" s="159" t="s">
        <v>117</v>
      </c>
      <c r="F4355" s="159">
        <v>1</v>
      </c>
      <c r="G4355" s="159"/>
      <c r="H4355" s="166">
        <v>548</v>
      </c>
      <c r="I4355" s="159">
        <v>186680</v>
      </c>
      <c r="J4355" s="159" t="s">
        <v>87</v>
      </c>
      <c r="K4355" s="146">
        <v>67</v>
      </c>
      <c r="L4355" s="146"/>
      <c r="M4355" s="146">
        <v>75</v>
      </c>
      <c r="N4355" s="35">
        <f t="shared" si="77"/>
        <v>190.5</v>
      </c>
      <c r="O4355" s="35">
        <v>0</v>
      </c>
      <c r="P4355" s="147" t="s">
        <v>102</v>
      </c>
      <c r="Q4355" s="147"/>
      <c r="R4355" s="115"/>
    </row>
    <row r="4356" spans="1:18" x14ac:dyDescent="0.35">
      <c r="A4356" s="144">
        <v>42537</v>
      </c>
      <c r="B4356" s="145">
        <v>2016</v>
      </c>
      <c r="C4356" s="145">
        <v>6</v>
      </c>
      <c r="D4356" s="145">
        <v>16</v>
      </c>
      <c r="E4356" s="159" t="s">
        <v>1448</v>
      </c>
      <c r="F4356" s="159">
        <v>1</v>
      </c>
      <c r="G4356" s="159"/>
      <c r="H4356" s="166">
        <v>504</v>
      </c>
      <c r="I4356" s="159">
        <v>186681</v>
      </c>
      <c r="J4356" s="159" t="s">
        <v>87</v>
      </c>
      <c r="K4356" s="146">
        <v>65</v>
      </c>
      <c r="L4356" s="146"/>
      <c r="M4356" s="146">
        <v>73.5</v>
      </c>
      <c r="N4356" s="35">
        <f t="shared" si="77"/>
        <v>186.69</v>
      </c>
      <c r="O4356" s="35">
        <v>0</v>
      </c>
      <c r="P4356" s="147" t="s">
        <v>102</v>
      </c>
      <c r="Q4356" s="147" t="s">
        <v>1458</v>
      </c>
      <c r="R4356" s="115" t="s">
        <v>1459</v>
      </c>
    </row>
    <row r="4357" spans="1:18" x14ac:dyDescent="0.35">
      <c r="A4357" s="144">
        <v>42537</v>
      </c>
      <c r="B4357" s="145">
        <v>2016</v>
      </c>
      <c r="C4357" s="145">
        <v>6</v>
      </c>
      <c r="D4357" s="145">
        <v>16</v>
      </c>
      <c r="E4357" s="159" t="s">
        <v>1448</v>
      </c>
      <c r="F4357" s="159">
        <v>1</v>
      </c>
      <c r="G4357" s="159"/>
      <c r="H4357" s="166">
        <v>506</v>
      </c>
      <c r="I4357" s="159">
        <v>186682</v>
      </c>
      <c r="J4357" s="159" t="s">
        <v>86</v>
      </c>
      <c r="K4357" s="146">
        <v>58</v>
      </c>
      <c r="L4357" s="146"/>
      <c r="M4357" s="146">
        <v>65</v>
      </c>
      <c r="N4357" s="35">
        <f t="shared" si="77"/>
        <v>165.1</v>
      </c>
      <c r="O4357" s="35">
        <v>0</v>
      </c>
      <c r="P4357" s="147" t="s">
        <v>102</v>
      </c>
      <c r="Q4357" s="147"/>
      <c r="R4357" s="115"/>
    </row>
    <row r="4358" spans="1:18" x14ac:dyDescent="0.35">
      <c r="A4358" s="144">
        <v>42537</v>
      </c>
      <c r="B4358" s="145">
        <v>2016</v>
      </c>
      <c r="C4358" s="145">
        <v>6</v>
      </c>
      <c r="D4358" s="145">
        <v>16</v>
      </c>
      <c r="E4358" s="159" t="s">
        <v>94</v>
      </c>
      <c r="F4358" s="159">
        <v>1</v>
      </c>
      <c r="G4358" s="159"/>
      <c r="H4358" s="166">
        <v>507</v>
      </c>
      <c r="I4358" s="159">
        <v>186683</v>
      </c>
      <c r="J4358" s="159" t="s">
        <v>87</v>
      </c>
      <c r="K4358" s="146">
        <v>73</v>
      </c>
      <c r="L4358" s="146"/>
      <c r="M4358" s="146">
        <v>83</v>
      </c>
      <c r="N4358" s="35">
        <f t="shared" si="77"/>
        <v>210.82</v>
      </c>
      <c r="O4358" s="35">
        <v>0</v>
      </c>
      <c r="P4358" s="147" t="s">
        <v>102</v>
      </c>
      <c r="Q4358" s="147" t="s">
        <v>103</v>
      </c>
      <c r="R4358" s="115" t="s">
        <v>1490</v>
      </c>
    </row>
    <row r="4359" spans="1:18" x14ac:dyDescent="0.35">
      <c r="A4359" s="144">
        <v>42537</v>
      </c>
      <c r="B4359" s="145">
        <v>2016</v>
      </c>
      <c r="C4359" s="145">
        <v>6</v>
      </c>
      <c r="D4359" s="145">
        <v>16</v>
      </c>
      <c r="E4359" s="159" t="s">
        <v>94</v>
      </c>
      <c r="F4359" s="159">
        <v>1</v>
      </c>
      <c r="G4359" s="159"/>
      <c r="H4359" s="166">
        <v>515</v>
      </c>
      <c r="I4359" s="159">
        <v>186684</v>
      </c>
      <c r="J4359" s="159" t="s">
        <v>87</v>
      </c>
      <c r="K4359" s="146">
        <v>66</v>
      </c>
      <c r="L4359" s="146"/>
      <c r="M4359" s="146">
        <v>73</v>
      </c>
      <c r="N4359" s="35">
        <f t="shared" si="77"/>
        <v>185.42000000000002</v>
      </c>
      <c r="O4359" s="35">
        <v>0</v>
      </c>
      <c r="P4359" s="147" t="s">
        <v>102</v>
      </c>
      <c r="Q4359" s="147" t="s">
        <v>1488</v>
      </c>
      <c r="R4359" s="115" t="s">
        <v>1483</v>
      </c>
    </row>
    <row r="4360" spans="1:18" x14ac:dyDescent="0.35">
      <c r="A4360" s="144">
        <v>42537</v>
      </c>
      <c r="B4360" s="145">
        <v>2016</v>
      </c>
      <c r="C4360" s="145">
        <v>6</v>
      </c>
      <c r="D4360" s="145">
        <v>16</v>
      </c>
      <c r="E4360" s="159" t="s">
        <v>1335</v>
      </c>
      <c r="F4360" s="159">
        <v>1</v>
      </c>
      <c r="G4360" s="159" t="s">
        <v>1208</v>
      </c>
      <c r="H4360" s="166">
        <v>3127</v>
      </c>
      <c r="I4360" s="159">
        <v>186685</v>
      </c>
      <c r="J4360" s="159" t="s">
        <v>86</v>
      </c>
      <c r="K4360" s="146">
        <v>65</v>
      </c>
      <c r="L4360" s="146"/>
      <c r="M4360" s="146">
        <v>72</v>
      </c>
      <c r="N4360" s="35">
        <f t="shared" si="77"/>
        <v>182.88</v>
      </c>
      <c r="O4360" s="35">
        <v>0</v>
      </c>
      <c r="P4360" s="147" t="s">
        <v>102</v>
      </c>
      <c r="Q4360" s="147"/>
      <c r="R4360" s="115" t="s">
        <v>449</v>
      </c>
    </row>
    <row r="4361" spans="1:18" x14ac:dyDescent="0.35">
      <c r="A4361" s="144">
        <v>42538</v>
      </c>
      <c r="B4361" s="145">
        <v>2016</v>
      </c>
      <c r="C4361" s="145">
        <v>6</v>
      </c>
      <c r="D4361" s="145">
        <v>17</v>
      </c>
      <c r="E4361" s="159" t="s">
        <v>117</v>
      </c>
      <c r="F4361" s="159">
        <v>1</v>
      </c>
      <c r="G4361" s="159"/>
      <c r="H4361" s="149">
        <v>335</v>
      </c>
      <c r="I4361" s="160">
        <v>186490</v>
      </c>
      <c r="J4361" s="160" t="s">
        <v>87</v>
      </c>
      <c r="K4361" s="146">
        <v>68</v>
      </c>
      <c r="L4361" s="146"/>
      <c r="M4361" s="146">
        <v>78</v>
      </c>
      <c r="N4361" s="35">
        <f t="shared" si="77"/>
        <v>198.12</v>
      </c>
      <c r="O4361" s="35">
        <v>0</v>
      </c>
      <c r="P4361" s="97" t="s">
        <v>102</v>
      </c>
      <c r="Q4361" s="97"/>
      <c r="R4361" s="165" t="s">
        <v>104</v>
      </c>
    </row>
    <row r="4362" spans="1:18" x14ac:dyDescent="0.35">
      <c r="A4362" s="144">
        <v>42538</v>
      </c>
      <c r="B4362" s="145">
        <v>2016</v>
      </c>
      <c r="C4362" s="145">
        <v>6</v>
      </c>
      <c r="D4362" s="145">
        <v>17</v>
      </c>
      <c r="E4362" s="159" t="s">
        <v>117</v>
      </c>
      <c r="F4362" s="159">
        <v>1</v>
      </c>
      <c r="G4362" s="159" t="s">
        <v>1208</v>
      </c>
      <c r="H4362" s="166">
        <v>4307</v>
      </c>
      <c r="I4362" s="160">
        <v>186662</v>
      </c>
      <c r="J4362" s="160" t="s">
        <v>86</v>
      </c>
      <c r="K4362" s="146">
        <v>64</v>
      </c>
      <c r="L4362" s="146"/>
      <c r="M4362" s="146">
        <v>71</v>
      </c>
      <c r="N4362" s="35">
        <f t="shared" si="77"/>
        <v>180.34</v>
      </c>
      <c r="O4362" s="35">
        <v>0</v>
      </c>
      <c r="P4362" s="147" t="s">
        <v>102</v>
      </c>
      <c r="Q4362" s="147"/>
      <c r="R4362" s="165" t="s">
        <v>1506</v>
      </c>
    </row>
    <row r="4363" spans="1:18" x14ac:dyDescent="0.35">
      <c r="A4363" s="144">
        <v>42538</v>
      </c>
      <c r="B4363" s="145">
        <v>2016</v>
      </c>
      <c r="C4363" s="145">
        <v>6</v>
      </c>
      <c r="D4363" s="145">
        <v>17</v>
      </c>
      <c r="E4363" s="159" t="s">
        <v>1335</v>
      </c>
      <c r="F4363" s="159">
        <v>1</v>
      </c>
      <c r="G4363" s="159"/>
      <c r="H4363" s="149">
        <v>545</v>
      </c>
      <c r="I4363" s="160">
        <v>186679</v>
      </c>
      <c r="J4363" s="160" t="s">
        <v>87</v>
      </c>
      <c r="K4363" s="146">
        <v>80</v>
      </c>
      <c r="L4363" s="146"/>
      <c r="M4363" s="146">
        <v>90</v>
      </c>
      <c r="N4363" s="35">
        <f t="shared" si="77"/>
        <v>228.6</v>
      </c>
      <c r="O4363" s="35">
        <v>0</v>
      </c>
      <c r="P4363" s="147" t="s">
        <v>102</v>
      </c>
      <c r="Q4363" s="147"/>
      <c r="R4363" s="165" t="s">
        <v>104</v>
      </c>
    </row>
    <row r="4364" spans="1:18" x14ac:dyDescent="0.35">
      <c r="A4364" s="144">
        <v>42538</v>
      </c>
      <c r="B4364" s="145">
        <v>2016</v>
      </c>
      <c r="C4364" s="145">
        <v>6</v>
      </c>
      <c r="D4364" s="145">
        <v>17</v>
      </c>
      <c r="E4364" s="159" t="s">
        <v>1448</v>
      </c>
      <c r="F4364" s="159">
        <v>1</v>
      </c>
      <c r="G4364" s="159"/>
      <c r="H4364" s="149">
        <v>504</v>
      </c>
      <c r="I4364" s="160">
        <v>186681</v>
      </c>
      <c r="J4364" s="160" t="s">
        <v>87</v>
      </c>
      <c r="K4364" s="146">
        <v>65</v>
      </c>
      <c r="L4364" s="146"/>
      <c r="M4364" s="146">
        <v>73.5</v>
      </c>
      <c r="N4364" s="35">
        <f t="shared" si="77"/>
        <v>186.69</v>
      </c>
      <c r="O4364" s="35">
        <v>0</v>
      </c>
      <c r="P4364" s="147" t="s">
        <v>102</v>
      </c>
      <c r="Q4364" s="147"/>
      <c r="R4364" s="165" t="s">
        <v>104</v>
      </c>
    </row>
    <row r="4365" spans="1:18" x14ac:dyDescent="0.35">
      <c r="A4365" s="144">
        <v>42538</v>
      </c>
      <c r="B4365" s="145">
        <v>2016</v>
      </c>
      <c r="C4365" s="145">
        <v>6</v>
      </c>
      <c r="D4365" s="145">
        <v>17</v>
      </c>
      <c r="E4365" s="159" t="s">
        <v>1167</v>
      </c>
      <c r="F4365" s="159">
        <v>1</v>
      </c>
      <c r="G4365" s="159"/>
      <c r="H4365" s="145">
        <v>507</v>
      </c>
      <c r="I4365" s="160">
        <v>186683</v>
      </c>
      <c r="J4365" s="160" t="s">
        <v>87</v>
      </c>
      <c r="K4365" s="146">
        <v>73</v>
      </c>
      <c r="L4365" s="146"/>
      <c r="M4365" s="146">
        <v>83</v>
      </c>
      <c r="N4365" s="35">
        <f t="shared" si="77"/>
        <v>210.82</v>
      </c>
      <c r="O4365" s="35">
        <v>0</v>
      </c>
      <c r="P4365" s="89" t="s">
        <v>99</v>
      </c>
      <c r="Q4365" s="89"/>
      <c r="R4365" s="165" t="s">
        <v>104</v>
      </c>
    </row>
    <row r="4366" spans="1:18" x14ac:dyDescent="0.35">
      <c r="A4366" s="144">
        <v>42538</v>
      </c>
      <c r="B4366" s="145">
        <v>2016</v>
      </c>
      <c r="C4366" s="145">
        <v>6</v>
      </c>
      <c r="D4366" s="145">
        <v>17</v>
      </c>
      <c r="E4366" s="159" t="s">
        <v>117</v>
      </c>
      <c r="F4366" s="159">
        <v>1</v>
      </c>
      <c r="G4366" s="159"/>
      <c r="H4366" s="149">
        <v>517</v>
      </c>
      <c r="I4366" s="160">
        <v>186686</v>
      </c>
      <c r="J4366" s="160" t="s">
        <v>87</v>
      </c>
      <c r="K4366" s="146">
        <v>79</v>
      </c>
      <c r="L4366" s="146"/>
      <c r="M4366" s="146">
        <v>89</v>
      </c>
      <c r="N4366" s="35">
        <f t="shared" si="77"/>
        <v>226.06</v>
      </c>
      <c r="O4366" s="35">
        <v>0</v>
      </c>
      <c r="P4366" s="147" t="s">
        <v>102</v>
      </c>
      <c r="Q4366" s="147" t="s">
        <v>1488</v>
      </c>
      <c r="R4366" s="115" t="s">
        <v>1483</v>
      </c>
    </row>
    <row r="4367" spans="1:18" x14ac:dyDescent="0.35">
      <c r="A4367" s="144">
        <v>42538</v>
      </c>
      <c r="B4367" s="145">
        <v>2016</v>
      </c>
      <c r="C4367" s="145">
        <v>6</v>
      </c>
      <c r="D4367" s="145">
        <v>17</v>
      </c>
      <c r="E4367" s="159" t="s">
        <v>117</v>
      </c>
      <c r="F4367" s="159">
        <v>1</v>
      </c>
      <c r="G4367" s="159"/>
      <c r="H4367" s="149">
        <v>518</v>
      </c>
      <c r="I4367" s="160">
        <v>186687</v>
      </c>
      <c r="J4367" s="160" t="s">
        <v>90</v>
      </c>
      <c r="K4367" s="146">
        <v>28</v>
      </c>
      <c r="L4367" s="146"/>
      <c r="M4367" s="146">
        <v>33</v>
      </c>
      <c r="N4367" s="35">
        <f t="shared" si="77"/>
        <v>83.820000000000007</v>
      </c>
      <c r="O4367" s="35">
        <v>0</v>
      </c>
      <c r="P4367" s="147" t="s">
        <v>102</v>
      </c>
      <c r="Q4367" s="147"/>
      <c r="R4367" s="115"/>
    </row>
    <row r="4368" spans="1:18" x14ac:dyDescent="0.35">
      <c r="A4368" s="144">
        <v>42538</v>
      </c>
      <c r="B4368" s="145">
        <v>2016</v>
      </c>
      <c r="C4368" s="145">
        <v>6</v>
      </c>
      <c r="D4368" s="145">
        <v>17</v>
      </c>
      <c r="E4368" s="159" t="s">
        <v>1448</v>
      </c>
      <c r="F4368" s="159">
        <v>1</v>
      </c>
      <c r="G4368" s="159"/>
      <c r="H4368" s="149">
        <v>524</v>
      </c>
      <c r="I4368" s="160">
        <v>186688</v>
      </c>
      <c r="J4368" s="160" t="s">
        <v>86</v>
      </c>
      <c r="K4368" s="146">
        <v>58</v>
      </c>
      <c r="L4368" s="146"/>
      <c r="M4368" s="146">
        <v>66</v>
      </c>
      <c r="N4368" s="35">
        <f t="shared" si="77"/>
        <v>167.64000000000001</v>
      </c>
      <c r="O4368" s="35">
        <v>0</v>
      </c>
      <c r="P4368" s="147" t="s">
        <v>102</v>
      </c>
      <c r="Q4368" s="147"/>
      <c r="R4368" s="115"/>
    </row>
    <row r="4369" spans="1:18" x14ac:dyDescent="0.35">
      <c r="A4369" s="144">
        <v>42538</v>
      </c>
      <c r="B4369" s="145">
        <v>2016</v>
      </c>
      <c r="C4369" s="145">
        <v>6</v>
      </c>
      <c r="D4369" s="145">
        <v>17</v>
      </c>
      <c r="E4369" s="159" t="s">
        <v>94</v>
      </c>
      <c r="F4369" s="159">
        <v>1</v>
      </c>
      <c r="G4369" s="159"/>
      <c r="H4369" s="145">
        <v>181</v>
      </c>
      <c r="I4369" s="160">
        <v>186689</v>
      </c>
      <c r="J4369" s="160" t="s">
        <v>87</v>
      </c>
      <c r="K4369" s="146">
        <v>81</v>
      </c>
      <c r="L4369" s="146"/>
      <c r="M4369" s="146">
        <v>90.5</v>
      </c>
      <c r="N4369" s="35">
        <f t="shared" si="77"/>
        <v>229.87</v>
      </c>
      <c r="O4369" s="35">
        <v>0</v>
      </c>
      <c r="P4369" s="147" t="s">
        <v>102</v>
      </c>
      <c r="Q4369" s="147" t="s">
        <v>1488</v>
      </c>
      <c r="R4369" s="115" t="s">
        <v>1483</v>
      </c>
    </row>
    <row r="4370" spans="1:18" x14ac:dyDescent="0.35">
      <c r="A4370" s="144">
        <v>42538</v>
      </c>
      <c r="B4370" s="145">
        <v>2016</v>
      </c>
      <c r="C4370" s="145">
        <v>6</v>
      </c>
      <c r="D4370" s="145">
        <v>17</v>
      </c>
      <c r="E4370" s="159" t="s">
        <v>94</v>
      </c>
      <c r="F4370" s="159">
        <v>1</v>
      </c>
      <c r="G4370" s="159"/>
      <c r="H4370" s="149">
        <v>185</v>
      </c>
      <c r="I4370" s="160">
        <v>186690</v>
      </c>
      <c r="J4370" s="160" t="s">
        <v>87</v>
      </c>
      <c r="K4370" s="146">
        <v>69</v>
      </c>
      <c r="L4370" s="146"/>
      <c r="M4370" s="146">
        <v>77</v>
      </c>
      <c r="N4370" s="35">
        <f t="shared" si="77"/>
        <v>195.58</v>
      </c>
      <c r="O4370" s="35">
        <v>0</v>
      </c>
      <c r="P4370" s="147" t="s">
        <v>102</v>
      </c>
      <c r="Q4370" s="147" t="s">
        <v>1460</v>
      </c>
      <c r="R4370" s="115" t="s">
        <v>1461</v>
      </c>
    </row>
    <row r="4371" spans="1:18" x14ac:dyDescent="0.35">
      <c r="A4371" s="144">
        <v>42538</v>
      </c>
      <c r="B4371" s="145">
        <v>2016</v>
      </c>
      <c r="C4371" s="145">
        <v>6</v>
      </c>
      <c r="D4371" s="145">
        <v>17</v>
      </c>
      <c r="E4371" s="159" t="s">
        <v>1335</v>
      </c>
      <c r="F4371" s="159">
        <v>1</v>
      </c>
      <c r="G4371" s="159"/>
      <c r="H4371" s="145">
        <v>187</v>
      </c>
      <c r="I4371" s="160">
        <v>186691</v>
      </c>
      <c r="J4371" s="160" t="s">
        <v>87</v>
      </c>
      <c r="K4371" s="146">
        <v>65</v>
      </c>
      <c r="L4371" s="146"/>
      <c r="M4371" s="146">
        <v>74</v>
      </c>
      <c r="N4371" s="35">
        <f t="shared" si="77"/>
        <v>187.96</v>
      </c>
      <c r="O4371" s="35">
        <v>0</v>
      </c>
      <c r="P4371" s="147" t="s">
        <v>102</v>
      </c>
      <c r="Q4371" s="147"/>
      <c r="R4371" s="115" t="s">
        <v>1505</v>
      </c>
    </row>
    <row r="4372" spans="1:18" x14ac:dyDescent="0.35">
      <c r="A4372" s="144">
        <v>42539</v>
      </c>
      <c r="B4372" s="145">
        <v>2016</v>
      </c>
      <c r="C4372" s="145">
        <v>6</v>
      </c>
      <c r="D4372" s="145">
        <v>18</v>
      </c>
      <c r="E4372" s="159" t="s">
        <v>117</v>
      </c>
      <c r="F4372" s="159">
        <v>1</v>
      </c>
      <c r="G4372" s="159"/>
      <c r="H4372" s="149">
        <v>190</v>
      </c>
      <c r="I4372" s="160">
        <v>186692</v>
      </c>
      <c r="J4372" s="160" t="s">
        <v>87</v>
      </c>
      <c r="K4372" s="146">
        <v>79</v>
      </c>
      <c r="L4372" s="146"/>
      <c r="M4372" s="146">
        <v>90.5</v>
      </c>
      <c r="N4372" s="35">
        <f t="shared" si="77"/>
        <v>229.87</v>
      </c>
      <c r="O4372" s="35">
        <v>0</v>
      </c>
      <c r="P4372" s="147" t="s">
        <v>102</v>
      </c>
      <c r="Q4372" s="147" t="s">
        <v>1460</v>
      </c>
      <c r="R4372" s="115" t="s">
        <v>1461</v>
      </c>
    </row>
    <row r="4373" spans="1:18" x14ac:dyDescent="0.35">
      <c r="A4373" s="144">
        <v>42539</v>
      </c>
      <c r="B4373" s="145">
        <v>2016</v>
      </c>
      <c r="C4373" s="145">
        <v>6</v>
      </c>
      <c r="D4373" s="145">
        <v>18</v>
      </c>
      <c r="E4373" s="159" t="s">
        <v>117</v>
      </c>
      <c r="F4373" s="159">
        <v>1</v>
      </c>
      <c r="G4373" s="159"/>
      <c r="H4373" s="149">
        <v>192</v>
      </c>
      <c r="I4373" s="160">
        <v>186693</v>
      </c>
      <c r="J4373" s="160" t="s">
        <v>86</v>
      </c>
      <c r="K4373" s="146">
        <v>60</v>
      </c>
      <c r="L4373" s="146"/>
      <c r="M4373" s="146">
        <v>68</v>
      </c>
      <c r="N4373" s="35">
        <f t="shared" si="77"/>
        <v>172.72</v>
      </c>
      <c r="O4373" s="35">
        <v>0</v>
      </c>
      <c r="P4373" s="97" t="s">
        <v>102</v>
      </c>
      <c r="Q4373" s="147"/>
      <c r="R4373" s="115"/>
    </row>
    <row r="4374" spans="1:18" x14ac:dyDescent="0.35">
      <c r="A4374" s="144">
        <v>42539</v>
      </c>
      <c r="B4374" s="145">
        <v>2016</v>
      </c>
      <c r="C4374" s="145">
        <v>6</v>
      </c>
      <c r="D4374" s="145">
        <v>18</v>
      </c>
      <c r="E4374" s="159" t="s">
        <v>1448</v>
      </c>
      <c r="F4374" s="159">
        <v>1</v>
      </c>
      <c r="G4374" s="159"/>
      <c r="H4374" s="149">
        <v>193</v>
      </c>
      <c r="I4374" s="160">
        <v>186694</v>
      </c>
      <c r="J4374" s="160" t="s">
        <v>87</v>
      </c>
      <c r="K4374" s="146">
        <v>72</v>
      </c>
      <c r="L4374" s="146"/>
      <c r="M4374" s="146">
        <v>80</v>
      </c>
      <c r="N4374" s="35">
        <f t="shared" si="77"/>
        <v>203.2</v>
      </c>
      <c r="O4374" s="35">
        <v>0</v>
      </c>
      <c r="P4374" s="147" t="s">
        <v>102</v>
      </c>
      <c r="Q4374" s="147" t="s">
        <v>1460</v>
      </c>
      <c r="R4374" s="115" t="s">
        <v>1461</v>
      </c>
    </row>
    <row r="4375" spans="1:18" x14ac:dyDescent="0.35">
      <c r="A4375" s="144">
        <v>42539</v>
      </c>
      <c r="B4375" s="145">
        <v>2016</v>
      </c>
      <c r="C4375" s="145">
        <v>6</v>
      </c>
      <c r="D4375" s="145">
        <v>18</v>
      </c>
      <c r="E4375" s="159" t="s">
        <v>94</v>
      </c>
      <c r="F4375" s="159">
        <v>1</v>
      </c>
      <c r="G4375" s="159"/>
      <c r="H4375" s="149">
        <v>978</v>
      </c>
      <c r="I4375" s="160">
        <v>186695</v>
      </c>
      <c r="J4375" s="160" t="s">
        <v>87</v>
      </c>
      <c r="K4375" s="146">
        <v>78.5</v>
      </c>
      <c r="L4375" s="146"/>
      <c r="M4375" s="146">
        <v>88</v>
      </c>
      <c r="N4375" s="35">
        <f t="shared" si="77"/>
        <v>223.52</v>
      </c>
      <c r="O4375" s="35">
        <v>0</v>
      </c>
      <c r="P4375" s="147" t="s">
        <v>102</v>
      </c>
      <c r="Q4375" s="147" t="s">
        <v>1460</v>
      </c>
      <c r="R4375" s="115" t="s">
        <v>1461</v>
      </c>
    </row>
    <row r="4376" spans="1:18" x14ac:dyDescent="0.35">
      <c r="A4376" s="100">
        <v>42540</v>
      </c>
      <c r="B4376" s="99">
        <v>2016</v>
      </c>
      <c r="C4376" s="99">
        <v>6</v>
      </c>
      <c r="D4376" s="99">
        <v>19</v>
      </c>
      <c r="E4376" s="160" t="s">
        <v>1448</v>
      </c>
      <c r="F4376" s="160">
        <v>1</v>
      </c>
      <c r="G4376" s="160"/>
      <c r="H4376" s="149">
        <v>983</v>
      </c>
      <c r="I4376" s="160">
        <v>186319</v>
      </c>
      <c r="J4376" s="160" t="s">
        <v>86</v>
      </c>
      <c r="K4376" s="146">
        <v>65</v>
      </c>
      <c r="L4376" s="146"/>
      <c r="M4376" s="146">
        <v>73.5</v>
      </c>
      <c r="N4376" s="96">
        <f t="shared" si="77"/>
        <v>186.69</v>
      </c>
      <c r="O4376" s="96">
        <v>0</v>
      </c>
      <c r="P4376" s="97" t="s">
        <v>102</v>
      </c>
      <c r="Q4376" s="97"/>
      <c r="R4376" s="115" t="s">
        <v>1491</v>
      </c>
    </row>
    <row r="4377" spans="1:18" x14ac:dyDescent="0.35">
      <c r="A4377" s="144">
        <v>42540</v>
      </c>
      <c r="B4377" s="145">
        <v>2016</v>
      </c>
      <c r="C4377" s="145">
        <v>6</v>
      </c>
      <c r="D4377" s="145">
        <v>19</v>
      </c>
      <c r="E4377" s="159" t="s">
        <v>94</v>
      </c>
      <c r="F4377" s="159">
        <v>1</v>
      </c>
      <c r="G4377" s="159"/>
      <c r="H4377" s="145">
        <v>904</v>
      </c>
      <c r="I4377" s="160">
        <v>186458</v>
      </c>
      <c r="J4377" s="160" t="s">
        <v>87</v>
      </c>
      <c r="K4377" s="146">
        <v>70</v>
      </c>
      <c r="L4377" s="146"/>
      <c r="M4377" s="146">
        <v>78</v>
      </c>
      <c r="N4377" s="35">
        <f t="shared" si="77"/>
        <v>198.12</v>
      </c>
      <c r="O4377" s="35">
        <v>0</v>
      </c>
      <c r="P4377" s="147" t="s">
        <v>102</v>
      </c>
      <c r="Q4377" s="147"/>
      <c r="R4377" s="165" t="s">
        <v>104</v>
      </c>
    </row>
    <row r="4378" spans="1:18" x14ac:dyDescent="0.35">
      <c r="A4378" s="144">
        <v>42540</v>
      </c>
      <c r="B4378" s="145">
        <v>2016</v>
      </c>
      <c r="C4378" s="145">
        <v>6</v>
      </c>
      <c r="D4378" s="145">
        <v>19</v>
      </c>
      <c r="E4378" s="159" t="s">
        <v>1448</v>
      </c>
      <c r="F4378" s="159">
        <v>1</v>
      </c>
      <c r="G4378" s="159"/>
      <c r="H4378" s="149">
        <v>490</v>
      </c>
      <c r="I4378" s="160">
        <v>186666</v>
      </c>
      <c r="J4378" s="160" t="s">
        <v>87</v>
      </c>
      <c r="K4378" s="146">
        <v>74</v>
      </c>
      <c r="L4378" s="146"/>
      <c r="M4378" s="146">
        <v>84.5</v>
      </c>
      <c r="N4378" s="35">
        <f t="shared" si="77"/>
        <v>214.63</v>
      </c>
      <c r="O4378" s="35">
        <v>0</v>
      </c>
      <c r="P4378" s="147" t="s">
        <v>102</v>
      </c>
      <c r="Q4378" s="147"/>
      <c r="R4378" s="165" t="s">
        <v>530</v>
      </c>
    </row>
    <row r="4379" spans="1:18" x14ac:dyDescent="0.35">
      <c r="A4379" s="144">
        <v>42540</v>
      </c>
      <c r="B4379" s="145">
        <v>2016</v>
      </c>
      <c r="C4379" s="145">
        <v>6</v>
      </c>
      <c r="D4379" s="145">
        <v>19</v>
      </c>
      <c r="E4379" s="159" t="s">
        <v>94</v>
      </c>
      <c r="F4379" s="159">
        <v>1</v>
      </c>
      <c r="G4379" s="159"/>
      <c r="H4379" s="145">
        <v>187</v>
      </c>
      <c r="I4379" s="160">
        <v>186691</v>
      </c>
      <c r="J4379" s="160" t="s">
        <v>87</v>
      </c>
      <c r="K4379" s="146">
        <v>65</v>
      </c>
      <c r="L4379" s="146"/>
      <c r="M4379" s="146">
        <v>74</v>
      </c>
      <c r="N4379" s="35">
        <f t="shared" ref="N4379:N4442" si="78">M4379*2.54</f>
        <v>187.96</v>
      </c>
      <c r="O4379" s="35">
        <v>0</v>
      </c>
      <c r="P4379" s="147" t="s">
        <v>102</v>
      </c>
      <c r="Q4379" s="147"/>
      <c r="R4379" s="165" t="s">
        <v>104</v>
      </c>
    </row>
    <row r="4380" spans="1:18" x14ac:dyDescent="0.35">
      <c r="A4380" s="144">
        <v>42540</v>
      </c>
      <c r="B4380" s="145">
        <v>2016</v>
      </c>
      <c r="C4380" s="145">
        <v>6</v>
      </c>
      <c r="D4380" s="145">
        <v>19</v>
      </c>
      <c r="E4380" s="159" t="s">
        <v>117</v>
      </c>
      <c r="F4380" s="159">
        <v>1</v>
      </c>
      <c r="G4380" s="159"/>
      <c r="H4380" s="149">
        <v>980</v>
      </c>
      <c r="I4380" s="160">
        <v>186696</v>
      </c>
      <c r="J4380" s="160" t="s">
        <v>86</v>
      </c>
      <c r="K4380" s="146">
        <v>50</v>
      </c>
      <c r="L4380" s="146"/>
      <c r="M4380" s="146">
        <v>57.5</v>
      </c>
      <c r="N4380" s="35">
        <f t="shared" si="78"/>
        <v>146.05000000000001</v>
      </c>
      <c r="O4380" s="35">
        <v>0</v>
      </c>
      <c r="P4380" s="97" t="s">
        <v>102</v>
      </c>
      <c r="Q4380" s="97"/>
      <c r="R4380" s="115"/>
    </row>
    <row r="4381" spans="1:18" x14ac:dyDescent="0.35">
      <c r="A4381" s="144">
        <v>42540</v>
      </c>
      <c r="B4381" s="145">
        <v>2016</v>
      </c>
      <c r="C4381" s="145">
        <v>6</v>
      </c>
      <c r="D4381" s="145">
        <v>19</v>
      </c>
      <c r="E4381" s="159" t="s">
        <v>1335</v>
      </c>
      <c r="F4381" s="159">
        <v>1</v>
      </c>
      <c r="G4381" s="159"/>
      <c r="H4381" s="145">
        <v>984</v>
      </c>
      <c r="I4381" s="160">
        <v>186697</v>
      </c>
      <c r="J4381" s="160" t="s">
        <v>86</v>
      </c>
      <c r="K4381" s="146">
        <v>59</v>
      </c>
      <c r="L4381" s="146"/>
      <c r="M4381" s="146">
        <v>65.5</v>
      </c>
      <c r="N4381" s="35">
        <f t="shared" si="78"/>
        <v>166.37</v>
      </c>
      <c r="O4381" s="35">
        <v>0</v>
      </c>
      <c r="P4381" s="147" t="s">
        <v>102</v>
      </c>
      <c r="Q4381" s="147"/>
      <c r="R4381" s="115"/>
    </row>
    <row r="4382" spans="1:18" x14ac:dyDescent="0.35">
      <c r="A4382" s="144">
        <v>42540</v>
      </c>
      <c r="B4382" s="99">
        <v>2016</v>
      </c>
      <c r="C4382" s="99">
        <v>6</v>
      </c>
      <c r="D4382" s="99">
        <v>19</v>
      </c>
      <c r="E4382" s="160" t="s">
        <v>117</v>
      </c>
      <c r="F4382" s="160">
        <v>1</v>
      </c>
      <c r="G4382" s="160" t="s">
        <v>108</v>
      </c>
      <c r="H4382" s="149">
        <v>858</v>
      </c>
      <c r="I4382" s="164">
        <v>985120031118905</v>
      </c>
      <c r="J4382" s="160" t="s">
        <v>86</v>
      </c>
      <c r="K4382" s="146">
        <v>61</v>
      </c>
      <c r="L4382" s="146"/>
      <c r="M4382" s="146">
        <v>68</v>
      </c>
      <c r="N4382" s="35">
        <f t="shared" si="78"/>
        <v>172.72</v>
      </c>
      <c r="O4382" s="35">
        <v>0</v>
      </c>
      <c r="P4382" s="97" t="s">
        <v>102</v>
      </c>
      <c r="Q4382" s="97"/>
      <c r="R4382" s="115" t="s">
        <v>1462</v>
      </c>
    </row>
    <row r="4383" spans="1:18" x14ac:dyDescent="0.35">
      <c r="A4383" s="144">
        <v>42541</v>
      </c>
      <c r="B4383" s="145">
        <v>2016</v>
      </c>
      <c r="C4383" s="145">
        <v>6</v>
      </c>
      <c r="D4383" s="145">
        <v>20</v>
      </c>
      <c r="E4383" s="160" t="s">
        <v>1335</v>
      </c>
      <c r="F4383" s="159">
        <v>1</v>
      </c>
      <c r="G4383" s="159" t="s">
        <v>108</v>
      </c>
      <c r="H4383" s="168">
        <v>485</v>
      </c>
      <c r="I4383" s="160">
        <v>186470</v>
      </c>
      <c r="J4383" s="160" t="s">
        <v>87</v>
      </c>
      <c r="K4383" s="146">
        <v>75</v>
      </c>
      <c r="L4383" s="146"/>
      <c r="M4383" s="146">
        <v>84</v>
      </c>
      <c r="N4383" s="35">
        <f t="shared" si="78"/>
        <v>213.36</v>
      </c>
      <c r="O4383" s="35">
        <v>0</v>
      </c>
      <c r="P4383" s="97" t="s">
        <v>102</v>
      </c>
      <c r="Q4383" s="97"/>
      <c r="R4383" s="165" t="s">
        <v>1487</v>
      </c>
    </row>
    <row r="4384" spans="1:18" x14ac:dyDescent="0.35">
      <c r="A4384" s="144">
        <v>42541</v>
      </c>
      <c r="B4384" s="145">
        <v>2016</v>
      </c>
      <c r="C4384" s="145">
        <v>6</v>
      </c>
      <c r="D4384" s="145">
        <v>20</v>
      </c>
      <c r="E4384" s="160" t="s">
        <v>1335</v>
      </c>
      <c r="F4384" s="159">
        <v>1</v>
      </c>
      <c r="G4384" s="159"/>
      <c r="H4384" s="145">
        <v>990</v>
      </c>
      <c r="I4384" s="160">
        <v>186600</v>
      </c>
      <c r="J4384" s="160" t="s">
        <v>87</v>
      </c>
      <c r="K4384" s="146">
        <v>74</v>
      </c>
      <c r="L4384" s="146"/>
      <c r="M4384" s="146">
        <v>85</v>
      </c>
      <c r="N4384" s="35">
        <f t="shared" si="78"/>
        <v>215.9</v>
      </c>
      <c r="O4384" s="35">
        <v>0</v>
      </c>
      <c r="P4384" s="97" t="s">
        <v>102</v>
      </c>
      <c r="Q4384" s="97" t="s">
        <v>1460</v>
      </c>
      <c r="R4384" s="115" t="s">
        <v>1501</v>
      </c>
    </row>
    <row r="4385" spans="1:18" x14ac:dyDescent="0.35">
      <c r="A4385" s="144">
        <v>42541</v>
      </c>
      <c r="B4385" s="145">
        <v>2016</v>
      </c>
      <c r="C4385" s="145">
        <v>6</v>
      </c>
      <c r="D4385" s="145">
        <v>20</v>
      </c>
      <c r="E4385" s="160" t="s">
        <v>117</v>
      </c>
      <c r="F4385" s="159">
        <v>1</v>
      </c>
      <c r="G4385" s="159"/>
      <c r="H4385" s="149">
        <v>986</v>
      </c>
      <c r="I4385" s="164">
        <v>186698</v>
      </c>
      <c r="J4385" s="160" t="s">
        <v>86</v>
      </c>
      <c r="K4385" s="146">
        <v>57.5</v>
      </c>
      <c r="L4385" s="146"/>
      <c r="M4385" s="146">
        <v>64</v>
      </c>
      <c r="N4385" s="35">
        <f t="shared" si="78"/>
        <v>162.56</v>
      </c>
      <c r="O4385" s="35">
        <v>0</v>
      </c>
      <c r="P4385" s="97" t="s">
        <v>102</v>
      </c>
      <c r="Q4385" s="97"/>
      <c r="R4385" s="115"/>
    </row>
    <row r="4386" spans="1:18" x14ac:dyDescent="0.35">
      <c r="A4386" s="144">
        <v>42541</v>
      </c>
      <c r="B4386" s="145">
        <v>2016</v>
      </c>
      <c r="C4386" s="145">
        <v>6</v>
      </c>
      <c r="D4386" s="145">
        <v>20</v>
      </c>
      <c r="E4386" s="160" t="s">
        <v>94</v>
      </c>
      <c r="F4386" s="159">
        <v>1</v>
      </c>
      <c r="G4386" s="159"/>
      <c r="H4386" s="145">
        <v>988</v>
      </c>
      <c r="I4386" s="160">
        <v>186699</v>
      </c>
      <c r="J4386" s="160" t="s">
        <v>86</v>
      </c>
      <c r="K4386" s="146">
        <v>62</v>
      </c>
      <c r="L4386" s="146"/>
      <c r="M4386" s="146">
        <v>71</v>
      </c>
      <c r="N4386" s="35">
        <f t="shared" si="78"/>
        <v>180.34</v>
      </c>
      <c r="O4386" s="35">
        <v>0</v>
      </c>
      <c r="P4386" s="97" t="s">
        <v>102</v>
      </c>
      <c r="Q4386" s="97"/>
      <c r="R4386" s="115" t="s">
        <v>1496</v>
      </c>
    </row>
    <row r="4387" spans="1:18" x14ac:dyDescent="0.35">
      <c r="A4387" s="144">
        <v>42541</v>
      </c>
      <c r="B4387" s="145">
        <v>2016</v>
      </c>
      <c r="C4387" s="145">
        <v>6</v>
      </c>
      <c r="D4387" s="145">
        <v>20</v>
      </c>
      <c r="E4387" s="160" t="s">
        <v>1335</v>
      </c>
      <c r="F4387" s="159">
        <v>1</v>
      </c>
      <c r="G4387" s="159"/>
      <c r="H4387" s="149">
        <v>994</v>
      </c>
      <c r="I4387" s="160">
        <v>186700</v>
      </c>
      <c r="J4387" s="160" t="s">
        <v>86</v>
      </c>
      <c r="K4387" s="146">
        <v>53</v>
      </c>
      <c r="L4387" s="146"/>
      <c r="M4387" s="146">
        <v>60</v>
      </c>
      <c r="N4387" s="35">
        <f t="shared" si="78"/>
        <v>152.4</v>
      </c>
      <c r="O4387" s="35">
        <v>0</v>
      </c>
      <c r="P4387" s="97" t="s">
        <v>102</v>
      </c>
      <c r="Q4387" s="97"/>
      <c r="R4387" s="115"/>
    </row>
    <row r="4388" spans="1:18" x14ac:dyDescent="0.35">
      <c r="A4388" s="144">
        <v>42542</v>
      </c>
      <c r="B4388" s="145">
        <v>2016</v>
      </c>
      <c r="C4388" s="145">
        <v>6</v>
      </c>
      <c r="D4388" s="145">
        <v>21</v>
      </c>
      <c r="E4388" s="160" t="s">
        <v>1448</v>
      </c>
      <c r="F4388" s="159">
        <v>1</v>
      </c>
      <c r="G4388" s="159"/>
      <c r="H4388" s="149">
        <v>904</v>
      </c>
      <c r="I4388" s="160">
        <v>186458</v>
      </c>
      <c r="J4388" s="160" t="s">
        <v>87</v>
      </c>
      <c r="K4388" s="146">
        <v>70</v>
      </c>
      <c r="L4388" s="146"/>
      <c r="M4388" s="146">
        <v>78</v>
      </c>
      <c r="N4388" s="35">
        <f t="shared" si="78"/>
        <v>198.12</v>
      </c>
      <c r="O4388" s="35">
        <v>0</v>
      </c>
      <c r="P4388" s="147" t="s">
        <v>102</v>
      </c>
      <c r="Q4388" s="147"/>
      <c r="R4388" s="165" t="s">
        <v>104</v>
      </c>
    </row>
    <row r="4389" spans="1:18" x14ac:dyDescent="0.35">
      <c r="A4389" s="144">
        <v>42542</v>
      </c>
      <c r="B4389" s="145">
        <v>2016</v>
      </c>
      <c r="C4389" s="145">
        <v>6</v>
      </c>
      <c r="D4389" s="145">
        <v>21</v>
      </c>
      <c r="E4389" s="160" t="s">
        <v>117</v>
      </c>
      <c r="F4389" s="159">
        <v>1</v>
      </c>
      <c r="G4389" s="159"/>
      <c r="H4389" s="149">
        <v>185</v>
      </c>
      <c r="I4389" s="160">
        <v>186690</v>
      </c>
      <c r="J4389" s="160" t="s">
        <v>87</v>
      </c>
      <c r="K4389" s="146">
        <v>69</v>
      </c>
      <c r="L4389" s="146"/>
      <c r="M4389" s="146">
        <v>77</v>
      </c>
      <c r="N4389" s="35">
        <f t="shared" si="78"/>
        <v>195.58</v>
      </c>
      <c r="O4389" s="35">
        <v>0</v>
      </c>
      <c r="P4389" s="147" t="s">
        <v>102</v>
      </c>
      <c r="Q4389" s="147" t="s">
        <v>1460</v>
      </c>
      <c r="R4389" s="165" t="s">
        <v>1507</v>
      </c>
    </row>
    <row r="4390" spans="1:18" x14ac:dyDescent="0.35">
      <c r="A4390" s="144">
        <v>42542</v>
      </c>
      <c r="B4390" s="145">
        <v>2016</v>
      </c>
      <c r="C4390" s="145">
        <v>6</v>
      </c>
      <c r="D4390" s="145">
        <v>21</v>
      </c>
      <c r="E4390" s="160" t="s">
        <v>117</v>
      </c>
      <c r="F4390" s="159">
        <v>1</v>
      </c>
      <c r="G4390" s="159"/>
      <c r="H4390" s="149">
        <v>996</v>
      </c>
      <c r="I4390" s="150">
        <v>186701</v>
      </c>
      <c r="J4390" s="160" t="s">
        <v>86</v>
      </c>
      <c r="K4390" s="146">
        <v>66</v>
      </c>
      <c r="L4390" s="146"/>
      <c r="M4390" s="146">
        <v>75</v>
      </c>
      <c r="N4390" s="35">
        <f t="shared" si="78"/>
        <v>190.5</v>
      </c>
      <c r="O4390" s="35">
        <v>0</v>
      </c>
      <c r="P4390" s="97" t="s">
        <v>102</v>
      </c>
      <c r="Q4390" s="97"/>
      <c r="R4390" s="115"/>
    </row>
    <row r="4391" spans="1:18" x14ac:dyDescent="0.35">
      <c r="A4391" s="144">
        <v>42542</v>
      </c>
      <c r="B4391" s="145">
        <v>2016</v>
      </c>
      <c r="C4391" s="145">
        <v>6</v>
      </c>
      <c r="D4391" s="145">
        <v>21</v>
      </c>
      <c r="E4391" s="160" t="s">
        <v>1335</v>
      </c>
      <c r="F4391" s="159">
        <v>1</v>
      </c>
      <c r="G4391" s="159"/>
      <c r="H4391" s="145">
        <v>997</v>
      </c>
      <c r="I4391" s="160">
        <v>186702</v>
      </c>
      <c r="J4391" s="160" t="s">
        <v>86</v>
      </c>
      <c r="K4391" s="146">
        <v>60</v>
      </c>
      <c r="L4391" s="146"/>
      <c r="M4391" s="146">
        <v>70</v>
      </c>
      <c r="N4391" s="35">
        <f t="shared" si="78"/>
        <v>177.8</v>
      </c>
      <c r="O4391" s="35">
        <v>0</v>
      </c>
      <c r="P4391" s="97" t="s">
        <v>102</v>
      </c>
      <c r="Q4391" s="97"/>
      <c r="R4391" s="115" t="s">
        <v>1496</v>
      </c>
    </row>
    <row r="4392" spans="1:18" x14ac:dyDescent="0.35">
      <c r="A4392" s="100">
        <v>42543</v>
      </c>
      <c r="B4392" s="99">
        <v>2016</v>
      </c>
      <c r="C4392" s="145">
        <v>6</v>
      </c>
      <c r="D4392" s="99">
        <v>22</v>
      </c>
      <c r="E4392" s="160" t="s">
        <v>94</v>
      </c>
      <c r="F4392" s="159">
        <v>1</v>
      </c>
      <c r="G4392" s="159"/>
      <c r="H4392" s="38">
        <v>908</v>
      </c>
      <c r="I4392" s="96">
        <v>186462</v>
      </c>
      <c r="J4392" s="95" t="s">
        <v>87</v>
      </c>
      <c r="K4392" s="146">
        <v>63</v>
      </c>
      <c r="L4392" s="146"/>
      <c r="M4392" s="146">
        <v>70</v>
      </c>
      <c r="N4392" s="35">
        <f t="shared" si="78"/>
        <v>177.8</v>
      </c>
      <c r="O4392" s="35">
        <v>0</v>
      </c>
      <c r="P4392" s="97" t="s">
        <v>102</v>
      </c>
      <c r="Q4392" s="97"/>
      <c r="R4392" s="98" t="s">
        <v>1457</v>
      </c>
    </row>
    <row r="4393" spans="1:18" x14ac:dyDescent="0.35">
      <c r="A4393" s="100">
        <v>42543</v>
      </c>
      <c r="B4393" s="99">
        <v>2016</v>
      </c>
      <c r="C4393" s="145">
        <v>6</v>
      </c>
      <c r="D4393" s="99">
        <v>22</v>
      </c>
      <c r="E4393" s="160" t="s">
        <v>94</v>
      </c>
      <c r="F4393" s="159">
        <v>1</v>
      </c>
      <c r="G4393" s="159"/>
      <c r="H4393" s="149">
        <v>369</v>
      </c>
      <c r="I4393" s="160">
        <v>186614</v>
      </c>
      <c r="J4393" s="160" t="s">
        <v>87</v>
      </c>
      <c r="K4393" s="146">
        <v>70</v>
      </c>
      <c r="L4393" s="146"/>
      <c r="M4393" s="146">
        <v>81</v>
      </c>
      <c r="N4393" s="35">
        <f t="shared" si="78"/>
        <v>205.74</v>
      </c>
      <c r="O4393" s="35">
        <v>0</v>
      </c>
      <c r="P4393" s="97" t="s">
        <v>102</v>
      </c>
      <c r="Q4393" s="97" t="s">
        <v>1458</v>
      </c>
      <c r="R4393" s="98" t="s">
        <v>1459</v>
      </c>
    </row>
    <row r="4394" spans="1:18" x14ac:dyDescent="0.35">
      <c r="A4394" s="100">
        <v>42543</v>
      </c>
      <c r="B4394" s="99">
        <v>2016</v>
      </c>
      <c r="C4394" s="145">
        <v>6</v>
      </c>
      <c r="D4394" s="99">
        <v>22</v>
      </c>
      <c r="E4394" s="160" t="s">
        <v>1448</v>
      </c>
      <c r="F4394" s="159">
        <v>1</v>
      </c>
      <c r="G4394" s="159"/>
      <c r="H4394" s="149">
        <v>876</v>
      </c>
      <c r="I4394" s="160">
        <v>186629</v>
      </c>
      <c r="J4394" s="160" t="s">
        <v>86</v>
      </c>
      <c r="K4394" s="146">
        <v>62</v>
      </c>
      <c r="L4394" s="146"/>
      <c r="M4394" s="146">
        <v>69.5</v>
      </c>
      <c r="N4394" s="35">
        <f t="shared" si="78"/>
        <v>176.53</v>
      </c>
      <c r="O4394" s="35">
        <v>0</v>
      </c>
      <c r="P4394" s="97" t="s">
        <v>99</v>
      </c>
      <c r="Q4394" s="97"/>
      <c r="R4394" s="115" t="s">
        <v>104</v>
      </c>
    </row>
    <row r="4395" spans="1:18" x14ac:dyDescent="0.35">
      <c r="A4395" s="100">
        <v>42543</v>
      </c>
      <c r="B4395" s="99">
        <v>2016</v>
      </c>
      <c r="C4395" s="145">
        <v>6</v>
      </c>
      <c r="D4395" s="99">
        <v>22</v>
      </c>
      <c r="E4395" s="160" t="s">
        <v>1448</v>
      </c>
      <c r="F4395" s="159">
        <v>1</v>
      </c>
      <c r="G4395" s="159"/>
      <c r="H4395" s="149">
        <v>404</v>
      </c>
      <c r="I4395" s="160">
        <v>186703</v>
      </c>
      <c r="J4395" s="160" t="s">
        <v>87</v>
      </c>
      <c r="K4395" s="146">
        <v>71.5</v>
      </c>
      <c r="L4395" s="146"/>
      <c r="M4395" s="146">
        <v>80</v>
      </c>
      <c r="N4395" s="35">
        <f t="shared" si="78"/>
        <v>203.2</v>
      </c>
      <c r="O4395" s="35">
        <v>0</v>
      </c>
      <c r="P4395" s="97" t="s">
        <v>102</v>
      </c>
      <c r="Q4395" s="97" t="s">
        <v>1458</v>
      </c>
      <c r="R4395" s="115" t="s">
        <v>1459</v>
      </c>
    </row>
    <row r="4396" spans="1:18" x14ac:dyDescent="0.35">
      <c r="A4396" s="100">
        <v>42543</v>
      </c>
      <c r="B4396" s="99">
        <v>2016</v>
      </c>
      <c r="C4396" s="145">
        <v>6</v>
      </c>
      <c r="D4396" s="99">
        <v>22</v>
      </c>
      <c r="E4396" s="160" t="s">
        <v>1448</v>
      </c>
      <c r="F4396" s="159">
        <v>1</v>
      </c>
      <c r="G4396" s="159"/>
      <c r="H4396" s="149">
        <v>405</v>
      </c>
      <c r="I4396" s="160">
        <v>186704</v>
      </c>
      <c r="J4396" s="160" t="s">
        <v>86</v>
      </c>
      <c r="K4396" s="146">
        <v>59.5</v>
      </c>
      <c r="L4396" s="146"/>
      <c r="M4396" s="146">
        <v>65</v>
      </c>
      <c r="N4396" s="35">
        <f t="shared" si="78"/>
        <v>165.1</v>
      </c>
      <c r="O4396" s="35">
        <v>0</v>
      </c>
      <c r="P4396" s="97" t="s">
        <v>102</v>
      </c>
      <c r="Q4396" s="97"/>
      <c r="R4396" s="115"/>
    </row>
    <row r="4397" spans="1:18" x14ac:dyDescent="0.35">
      <c r="A4397" s="100">
        <v>42543</v>
      </c>
      <c r="B4397" s="99">
        <v>2016</v>
      </c>
      <c r="C4397" s="145">
        <v>6</v>
      </c>
      <c r="D4397" s="99">
        <v>22</v>
      </c>
      <c r="E4397" s="160" t="s">
        <v>1335</v>
      </c>
      <c r="F4397" s="159">
        <v>1</v>
      </c>
      <c r="G4397" s="159"/>
      <c r="H4397" s="34">
        <v>406</v>
      </c>
      <c r="I4397" s="160">
        <v>186705</v>
      </c>
      <c r="J4397" s="160" t="s">
        <v>87</v>
      </c>
      <c r="K4397" s="146">
        <v>62</v>
      </c>
      <c r="L4397" s="146"/>
      <c r="M4397" s="146">
        <v>68</v>
      </c>
      <c r="N4397" s="35">
        <f t="shared" si="78"/>
        <v>172.72</v>
      </c>
      <c r="O4397" s="35">
        <v>0</v>
      </c>
      <c r="P4397" s="97" t="s">
        <v>102</v>
      </c>
      <c r="Q4397" s="97"/>
      <c r="R4397" s="115" t="s">
        <v>1508</v>
      </c>
    </row>
    <row r="4398" spans="1:18" x14ac:dyDescent="0.35">
      <c r="A4398" s="144">
        <v>42544</v>
      </c>
      <c r="B4398" s="145">
        <v>2016</v>
      </c>
      <c r="C4398" s="145">
        <v>6</v>
      </c>
      <c r="D4398" s="145">
        <v>23</v>
      </c>
      <c r="E4398" s="159" t="s">
        <v>1335</v>
      </c>
      <c r="F4398" s="159">
        <v>1</v>
      </c>
      <c r="G4398" s="159"/>
      <c r="H4398" s="145">
        <v>362</v>
      </c>
      <c r="I4398" s="160">
        <v>186608</v>
      </c>
      <c r="J4398" s="160" t="s">
        <v>87</v>
      </c>
      <c r="K4398" s="146">
        <v>68</v>
      </c>
      <c r="L4398" s="146"/>
      <c r="M4398" s="146">
        <v>78</v>
      </c>
      <c r="N4398" s="35">
        <f t="shared" si="78"/>
        <v>198.12</v>
      </c>
      <c r="O4398" s="35">
        <v>0</v>
      </c>
      <c r="P4398" s="147" t="s">
        <v>102</v>
      </c>
      <c r="Q4398" s="147"/>
      <c r="R4398" s="165" t="s">
        <v>1503</v>
      </c>
    </row>
    <row r="4399" spans="1:18" x14ac:dyDescent="0.35">
      <c r="A4399" s="144">
        <v>42544</v>
      </c>
      <c r="B4399" s="145">
        <v>2016</v>
      </c>
      <c r="C4399" s="145">
        <v>6</v>
      </c>
      <c r="D4399" s="145">
        <v>23</v>
      </c>
      <c r="E4399" s="159" t="s">
        <v>1167</v>
      </c>
      <c r="F4399" s="159">
        <v>1</v>
      </c>
      <c r="G4399" s="159"/>
      <c r="H4399">
        <v>419</v>
      </c>
      <c r="I4399">
        <v>186651</v>
      </c>
      <c r="J4399" s="160" t="s">
        <v>87</v>
      </c>
      <c r="K4399" s="146">
        <v>72</v>
      </c>
      <c r="L4399" s="146"/>
      <c r="M4399" s="146">
        <v>78</v>
      </c>
      <c r="N4399" s="35">
        <f t="shared" si="78"/>
        <v>198.12</v>
      </c>
      <c r="O4399" s="35">
        <v>0</v>
      </c>
      <c r="P4399" s="147" t="s">
        <v>102</v>
      </c>
      <c r="Q4399" s="147"/>
      <c r="R4399" s="165" t="s">
        <v>1509</v>
      </c>
    </row>
    <row r="4400" spans="1:18" x14ac:dyDescent="0.35">
      <c r="A4400" s="144">
        <v>42544</v>
      </c>
      <c r="B4400" s="145">
        <v>2016</v>
      </c>
      <c r="C4400" s="145">
        <v>6</v>
      </c>
      <c r="D4400" s="145">
        <v>23</v>
      </c>
      <c r="E4400" s="159" t="s">
        <v>117</v>
      </c>
      <c r="F4400" s="159">
        <v>1</v>
      </c>
      <c r="G4400" s="159"/>
      <c r="H4400" s="149">
        <v>409</v>
      </c>
      <c r="I4400" s="160">
        <v>186706</v>
      </c>
      <c r="J4400" s="160" t="s">
        <v>87</v>
      </c>
      <c r="K4400" s="146">
        <v>71</v>
      </c>
      <c r="L4400" s="146"/>
      <c r="M4400" s="146">
        <v>80</v>
      </c>
      <c r="N4400" s="35">
        <f t="shared" si="78"/>
        <v>203.2</v>
      </c>
      <c r="O4400" s="35">
        <v>0</v>
      </c>
      <c r="P4400" s="147" t="s">
        <v>102</v>
      </c>
      <c r="Q4400" s="147" t="s">
        <v>1488</v>
      </c>
      <c r="R4400" s="115" t="s">
        <v>1478</v>
      </c>
    </row>
    <row r="4401" spans="1:18" x14ac:dyDescent="0.35">
      <c r="A4401" s="144">
        <v>42544</v>
      </c>
      <c r="B4401" s="145">
        <v>2016</v>
      </c>
      <c r="C4401" s="145">
        <v>6</v>
      </c>
      <c r="D4401" s="145">
        <v>23</v>
      </c>
      <c r="E4401" s="159" t="s">
        <v>117</v>
      </c>
      <c r="F4401" s="159">
        <v>1</v>
      </c>
      <c r="G4401" s="159"/>
      <c r="H4401" s="149">
        <v>410</v>
      </c>
      <c r="I4401" s="160">
        <v>186707</v>
      </c>
      <c r="J4401" s="160" t="s">
        <v>90</v>
      </c>
      <c r="K4401" s="146">
        <v>22</v>
      </c>
      <c r="L4401" s="146"/>
      <c r="M4401" s="146">
        <v>26</v>
      </c>
      <c r="N4401" s="35">
        <f t="shared" si="78"/>
        <v>66.040000000000006</v>
      </c>
      <c r="O4401" s="35">
        <v>0</v>
      </c>
      <c r="P4401" s="97" t="s">
        <v>102</v>
      </c>
      <c r="Q4401" s="147"/>
      <c r="R4401" s="115"/>
    </row>
    <row r="4402" spans="1:18" x14ac:dyDescent="0.35">
      <c r="A4402" s="144">
        <v>42544</v>
      </c>
      <c r="B4402" s="145">
        <v>2016</v>
      </c>
      <c r="C4402" s="145">
        <v>6</v>
      </c>
      <c r="D4402" s="145">
        <v>23</v>
      </c>
      <c r="E4402" s="159" t="s">
        <v>1147</v>
      </c>
      <c r="F4402" s="159">
        <v>1</v>
      </c>
      <c r="G4402" s="159"/>
      <c r="H4402" s="149">
        <v>411</v>
      </c>
      <c r="I4402" s="160">
        <v>186708</v>
      </c>
      <c r="J4402" s="160" t="s">
        <v>87</v>
      </c>
      <c r="K4402" s="146">
        <v>84</v>
      </c>
      <c r="L4402" s="146"/>
      <c r="M4402" s="146">
        <v>93</v>
      </c>
      <c r="N4402" s="35">
        <f t="shared" si="78"/>
        <v>236.22</v>
      </c>
      <c r="O4402" s="35">
        <v>0</v>
      </c>
      <c r="P4402" s="147" t="s">
        <v>102</v>
      </c>
      <c r="Q4402" s="147" t="s">
        <v>1460</v>
      </c>
      <c r="R4402" s="115" t="s">
        <v>1461</v>
      </c>
    </row>
    <row r="4403" spans="1:18" x14ac:dyDescent="0.35">
      <c r="A4403" s="144">
        <v>42544</v>
      </c>
      <c r="B4403" s="145">
        <v>2016</v>
      </c>
      <c r="C4403" s="145">
        <v>6</v>
      </c>
      <c r="D4403" s="145">
        <v>23</v>
      </c>
      <c r="E4403" s="159" t="s">
        <v>1147</v>
      </c>
      <c r="F4403" s="159">
        <v>1</v>
      </c>
      <c r="G4403" s="159"/>
      <c r="H4403" s="149">
        <v>414</v>
      </c>
      <c r="I4403" s="160">
        <v>186709</v>
      </c>
      <c r="J4403" s="160" t="s">
        <v>87</v>
      </c>
      <c r="K4403" s="146">
        <v>69</v>
      </c>
      <c r="L4403" s="146"/>
      <c r="M4403" s="146">
        <v>79</v>
      </c>
      <c r="N4403" s="35">
        <f t="shared" si="78"/>
        <v>200.66</v>
      </c>
      <c r="O4403" s="35">
        <v>0</v>
      </c>
      <c r="P4403" s="147" t="s">
        <v>102</v>
      </c>
      <c r="Q4403" s="147"/>
      <c r="R4403" s="115"/>
    </row>
    <row r="4404" spans="1:18" x14ac:dyDescent="0.35">
      <c r="A4404" s="144">
        <v>42544</v>
      </c>
      <c r="B4404" s="145">
        <v>2016</v>
      </c>
      <c r="C4404" s="145">
        <v>6</v>
      </c>
      <c r="D4404" s="145">
        <v>23</v>
      </c>
      <c r="E4404" s="159" t="s">
        <v>94</v>
      </c>
      <c r="F4404" s="159">
        <v>1</v>
      </c>
      <c r="G4404" s="159"/>
      <c r="H4404" s="149">
        <v>415</v>
      </c>
      <c r="I4404" s="160">
        <v>186710</v>
      </c>
      <c r="J4404" s="160" t="s">
        <v>86</v>
      </c>
      <c r="K4404" s="146">
        <v>62</v>
      </c>
      <c r="L4404" s="146"/>
      <c r="M4404" s="146">
        <v>68</v>
      </c>
      <c r="N4404" s="35">
        <f t="shared" si="78"/>
        <v>172.72</v>
      </c>
      <c r="O4404" s="35">
        <v>0</v>
      </c>
      <c r="P4404" s="147" t="s">
        <v>102</v>
      </c>
      <c r="Q4404" s="147"/>
      <c r="R4404" s="115"/>
    </row>
    <row r="4405" spans="1:18" x14ac:dyDescent="0.35">
      <c r="A4405" s="144">
        <v>42544</v>
      </c>
      <c r="B4405" s="145">
        <v>2016</v>
      </c>
      <c r="C4405" s="145">
        <v>6</v>
      </c>
      <c r="D4405" s="145">
        <v>23</v>
      </c>
      <c r="E4405" s="159" t="s">
        <v>1167</v>
      </c>
      <c r="F4405" s="159">
        <v>1</v>
      </c>
      <c r="G4405" s="159"/>
      <c r="H4405" s="149">
        <v>417</v>
      </c>
      <c r="I4405" s="160">
        <v>186711</v>
      </c>
      <c r="J4405" s="160" t="s">
        <v>86</v>
      </c>
      <c r="K4405" s="146">
        <v>60</v>
      </c>
      <c r="L4405" s="146"/>
      <c r="M4405" s="146">
        <v>68</v>
      </c>
      <c r="N4405" s="35">
        <f t="shared" si="78"/>
        <v>172.72</v>
      </c>
      <c r="O4405" s="35">
        <v>0</v>
      </c>
      <c r="P4405" s="147" t="s">
        <v>102</v>
      </c>
      <c r="Q4405" s="147"/>
      <c r="R4405" s="115"/>
    </row>
    <row r="4406" spans="1:18" x14ac:dyDescent="0.35">
      <c r="A4406" s="144">
        <v>42545</v>
      </c>
      <c r="B4406" s="145">
        <v>2016</v>
      </c>
      <c r="C4406" s="145">
        <v>6</v>
      </c>
      <c r="D4406" s="145">
        <v>24</v>
      </c>
      <c r="E4406" s="159" t="s">
        <v>94</v>
      </c>
      <c r="F4406" s="159">
        <v>1</v>
      </c>
      <c r="G4406" s="159"/>
      <c r="H4406" s="149">
        <v>490</v>
      </c>
      <c r="I4406" s="160">
        <v>186666</v>
      </c>
      <c r="J4406" s="160" t="s">
        <v>87</v>
      </c>
      <c r="K4406" s="146">
        <v>74</v>
      </c>
      <c r="L4406" s="146"/>
      <c r="M4406" s="146">
        <v>84.5</v>
      </c>
      <c r="N4406" s="35">
        <f t="shared" si="78"/>
        <v>214.63</v>
      </c>
      <c r="O4406" s="35">
        <v>0</v>
      </c>
      <c r="P4406" s="147" t="s">
        <v>102</v>
      </c>
      <c r="Q4406" s="147"/>
      <c r="R4406" s="165" t="s">
        <v>104</v>
      </c>
    </row>
    <row r="4407" spans="1:18" x14ac:dyDescent="0.35">
      <c r="A4407" s="144">
        <v>42545</v>
      </c>
      <c r="B4407" s="145">
        <v>2016</v>
      </c>
      <c r="C4407" s="145">
        <v>6</v>
      </c>
      <c r="D4407" s="145">
        <v>24</v>
      </c>
      <c r="E4407" s="159" t="s">
        <v>1448</v>
      </c>
      <c r="F4407" s="159">
        <v>1</v>
      </c>
      <c r="G4407" s="159"/>
      <c r="H4407" s="149">
        <v>497</v>
      </c>
      <c r="I4407" s="160">
        <v>186670</v>
      </c>
      <c r="J4407" s="160" t="s">
        <v>86</v>
      </c>
      <c r="K4407" s="146">
        <v>66.5</v>
      </c>
      <c r="L4407" s="146"/>
      <c r="M4407" s="146">
        <v>76</v>
      </c>
      <c r="N4407" s="35">
        <f t="shared" si="78"/>
        <v>193.04</v>
      </c>
      <c r="O4407" s="35">
        <v>0</v>
      </c>
      <c r="P4407" s="97" t="s">
        <v>102</v>
      </c>
      <c r="Q4407" s="97"/>
      <c r="R4407" s="165" t="s">
        <v>104</v>
      </c>
    </row>
    <row r="4408" spans="1:18" x14ac:dyDescent="0.35">
      <c r="A4408" s="144">
        <v>42545</v>
      </c>
      <c r="B4408" s="145">
        <v>2016</v>
      </c>
      <c r="C4408" s="145">
        <v>6</v>
      </c>
      <c r="D4408" s="145">
        <v>24</v>
      </c>
      <c r="E4408" s="159" t="s">
        <v>1147</v>
      </c>
      <c r="F4408" s="159">
        <v>1</v>
      </c>
      <c r="G4408" s="159"/>
      <c r="H4408" s="149">
        <v>516</v>
      </c>
      <c r="I4408" s="160">
        <v>186713</v>
      </c>
      <c r="J4408" s="160" t="s">
        <v>86</v>
      </c>
      <c r="K4408" s="146">
        <v>62</v>
      </c>
      <c r="L4408" s="146"/>
      <c r="M4408" s="146">
        <v>71.5</v>
      </c>
      <c r="N4408" s="35">
        <f t="shared" si="78"/>
        <v>181.61</v>
      </c>
      <c r="O4408" s="35">
        <v>0</v>
      </c>
      <c r="P4408" s="147" t="s">
        <v>102</v>
      </c>
      <c r="Q4408" s="147"/>
      <c r="R4408" s="115"/>
    </row>
    <row r="4409" spans="1:18" x14ac:dyDescent="0.35">
      <c r="A4409" s="144">
        <v>42545</v>
      </c>
      <c r="B4409" s="145">
        <v>2016</v>
      </c>
      <c r="C4409" s="145">
        <v>6</v>
      </c>
      <c r="D4409" s="145">
        <v>24</v>
      </c>
      <c r="E4409" s="159" t="s">
        <v>94</v>
      </c>
      <c r="F4409" s="159">
        <v>1</v>
      </c>
      <c r="G4409" s="159"/>
      <c r="H4409" s="149">
        <v>426</v>
      </c>
      <c r="I4409" s="160">
        <v>186714</v>
      </c>
      <c r="J4409" s="160" t="s">
        <v>87</v>
      </c>
      <c r="K4409" s="146">
        <v>69</v>
      </c>
      <c r="L4409" s="146"/>
      <c r="M4409" s="146">
        <v>78</v>
      </c>
      <c r="N4409" s="35">
        <f t="shared" si="78"/>
        <v>198.12</v>
      </c>
      <c r="O4409" s="35">
        <v>0</v>
      </c>
      <c r="P4409" s="147" t="s">
        <v>102</v>
      </c>
      <c r="Q4409" s="147" t="s">
        <v>1458</v>
      </c>
      <c r="R4409" s="115" t="s">
        <v>1510</v>
      </c>
    </row>
    <row r="4410" spans="1:18" x14ac:dyDescent="0.35">
      <c r="A4410" s="144">
        <v>42545</v>
      </c>
      <c r="B4410" s="145">
        <v>2016</v>
      </c>
      <c r="C4410" s="145">
        <v>6</v>
      </c>
      <c r="D4410" s="145">
        <v>24</v>
      </c>
      <c r="E4410" s="159" t="s">
        <v>117</v>
      </c>
      <c r="F4410" s="159">
        <v>1</v>
      </c>
      <c r="G4410" s="159"/>
      <c r="H4410" s="145"/>
      <c r="I4410"/>
      <c r="J4410" s="160" t="s">
        <v>87</v>
      </c>
      <c r="K4410" s="146">
        <v>81</v>
      </c>
      <c r="L4410" s="146"/>
      <c r="M4410" s="146">
        <v>91</v>
      </c>
      <c r="N4410" s="35">
        <f t="shared" si="78"/>
        <v>231.14000000000001</v>
      </c>
      <c r="O4410" s="35">
        <v>0</v>
      </c>
      <c r="P4410" s="89" t="s">
        <v>99</v>
      </c>
      <c r="Q4410" s="89" t="s">
        <v>129</v>
      </c>
      <c r="R4410" s="115" t="s">
        <v>1511</v>
      </c>
    </row>
    <row r="4411" spans="1:18" x14ac:dyDescent="0.35">
      <c r="A4411" s="144">
        <v>42546</v>
      </c>
      <c r="B4411" s="145">
        <v>2016</v>
      </c>
      <c r="C4411" s="145">
        <v>6</v>
      </c>
      <c r="D4411" s="145">
        <v>25</v>
      </c>
      <c r="E4411" s="159" t="s">
        <v>1147</v>
      </c>
      <c r="F4411" s="159">
        <v>1</v>
      </c>
      <c r="G4411" s="159"/>
      <c r="H4411" s="149">
        <v>160</v>
      </c>
      <c r="I4411" s="160">
        <v>186594</v>
      </c>
      <c r="J4411" s="160" t="s">
        <v>87</v>
      </c>
      <c r="K4411" s="146">
        <v>70</v>
      </c>
      <c r="L4411" s="146"/>
      <c r="M4411" s="146">
        <v>79</v>
      </c>
      <c r="N4411" s="35">
        <f t="shared" si="78"/>
        <v>200.66</v>
      </c>
      <c r="O4411" s="35">
        <v>0</v>
      </c>
      <c r="P4411" s="147" t="s">
        <v>102</v>
      </c>
      <c r="Q4411" s="97"/>
      <c r="R4411" s="165" t="s">
        <v>1512</v>
      </c>
    </row>
    <row r="4412" spans="1:18" x14ac:dyDescent="0.35">
      <c r="A4412" s="144">
        <v>42546</v>
      </c>
      <c r="B4412" s="145">
        <v>2016</v>
      </c>
      <c r="C4412" s="145">
        <v>6</v>
      </c>
      <c r="D4412" s="145">
        <v>25</v>
      </c>
      <c r="E4412" s="159" t="s">
        <v>117</v>
      </c>
      <c r="F4412" s="159">
        <v>1</v>
      </c>
      <c r="G4412" s="159"/>
      <c r="H4412" s="149">
        <v>427</v>
      </c>
      <c r="I4412" s="160">
        <v>186715</v>
      </c>
      <c r="J4412" s="160" t="s">
        <v>87</v>
      </c>
      <c r="K4412" s="146">
        <v>79</v>
      </c>
      <c r="L4412" s="146"/>
      <c r="M4412" s="146">
        <v>89</v>
      </c>
      <c r="N4412" s="35">
        <f t="shared" si="78"/>
        <v>226.06</v>
      </c>
      <c r="O4412" s="35">
        <v>0</v>
      </c>
      <c r="P4412" s="147" t="s">
        <v>102</v>
      </c>
      <c r="Q4412" s="147" t="s">
        <v>1488</v>
      </c>
      <c r="R4412" s="115" t="s">
        <v>1478</v>
      </c>
    </row>
    <row r="4413" spans="1:18" x14ac:dyDescent="0.35">
      <c r="A4413" s="144">
        <v>42546</v>
      </c>
      <c r="B4413" s="145">
        <v>2016</v>
      </c>
      <c r="C4413" s="145">
        <v>6</v>
      </c>
      <c r="D4413" s="145">
        <v>25</v>
      </c>
      <c r="E4413" s="159" t="s">
        <v>1147</v>
      </c>
      <c r="F4413" s="159">
        <v>1</v>
      </c>
      <c r="G4413" s="159"/>
      <c r="H4413" s="149">
        <v>428</v>
      </c>
      <c r="I4413" s="160">
        <v>186716</v>
      </c>
      <c r="J4413" s="160" t="s">
        <v>87</v>
      </c>
      <c r="K4413" s="146">
        <v>71</v>
      </c>
      <c r="L4413" s="146"/>
      <c r="M4413" s="146">
        <v>81</v>
      </c>
      <c r="N4413" s="35">
        <f t="shared" si="78"/>
        <v>205.74</v>
      </c>
      <c r="O4413" s="35">
        <v>0</v>
      </c>
      <c r="P4413" s="147" t="s">
        <v>102</v>
      </c>
      <c r="Q4413" s="147" t="s">
        <v>1460</v>
      </c>
      <c r="R4413" s="115" t="s">
        <v>1461</v>
      </c>
    </row>
    <row r="4414" spans="1:18" x14ac:dyDescent="0.35">
      <c r="A4414" s="144">
        <v>42546</v>
      </c>
      <c r="B4414" s="145">
        <v>2016</v>
      </c>
      <c r="C4414" s="145">
        <v>6</v>
      </c>
      <c r="D4414" s="145">
        <v>25</v>
      </c>
      <c r="E4414" s="159" t="s">
        <v>1147</v>
      </c>
      <c r="F4414" s="159">
        <v>1</v>
      </c>
      <c r="G4414" s="159"/>
      <c r="H4414" s="149">
        <v>432</v>
      </c>
      <c r="I4414" s="160">
        <v>186717</v>
      </c>
      <c r="J4414" s="160" t="s">
        <v>87</v>
      </c>
      <c r="K4414" s="146">
        <v>73</v>
      </c>
      <c r="L4414" s="146"/>
      <c r="M4414" s="146">
        <v>82</v>
      </c>
      <c r="N4414" s="35">
        <f t="shared" si="78"/>
        <v>208.28</v>
      </c>
      <c r="O4414" s="35">
        <v>0</v>
      </c>
      <c r="P4414" s="147" t="s">
        <v>102</v>
      </c>
      <c r="Q4414" s="147" t="s">
        <v>1460</v>
      </c>
      <c r="R4414" s="115" t="s">
        <v>1461</v>
      </c>
    </row>
    <row r="4415" spans="1:18" x14ac:dyDescent="0.35">
      <c r="A4415" s="144">
        <v>42546</v>
      </c>
      <c r="B4415" s="145">
        <v>2016</v>
      </c>
      <c r="C4415" s="145">
        <v>6</v>
      </c>
      <c r="D4415" s="145">
        <v>25</v>
      </c>
      <c r="E4415" s="159" t="s">
        <v>94</v>
      </c>
      <c r="F4415" s="159">
        <v>1</v>
      </c>
      <c r="G4415" s="159"/>
      <c r="H4415" s="149">
        <v>434</v>
      </c>
      <c r="I4415" s="160">
        <v>186718</v>
      </c>
      <c r="J4415" s="160" t="s">
        <v>87</v>
      </c>
      <c r="K4415" s="146">
        <v>65</v>
      </c>
      <c r="L4415" s="146"/>
      <c r="M4415" s="146">
        <v>73</v>
      </c>
      <c r="N4415" s="35">
        <f t="shared" si="78"/>
        <v>185.42000000000002</v>
      </c>
      <c r="O4415" s="35">
        <v>0</v>
      </c>
      <c r="P4415" s="147" t="s">
        <v>102</v>
      </c>
      <c r="Q4415" s="147" t="s">
        <v>1460</v>
      </c>
      <c r="R4415" s="115" t="s">
        <v>1461</v>
      </c>
    </row>
    <row r="4416" spans="1:18" x14ac:dyDescent="0.35">
      <c r="A4416" s="144">
        <v>42546</v>
      </c>
      <c r="B4416" s="145">
        <v>2016</v>
      </c>
      <c r="C4416" s="145">
        <v>6</v>
      </c>
      <c r="D4416" s="145">
        <v>25</v>
      </c>
      <c r="E4416" s="159" t="s">
        <v>1335</v>
      </c>
      <c r="F4416" s="159">
        <v>1</v>
      </c>
      <c r="G4416" s="159"/>
      <c r="H4416" s="145">
        <v>438</v>
      </c>
      <c r="I4416" s="160">
        <v>186719</v>
      </c>
      <c r="J4416" s="160" t="s">
        <v>86</v>
      </c>
      <c r="K4416" s="146">
        <v>57.5</v>
      </c>
      <c r="L4416" s="146"/>
      <c r="M4416" s="146">
        <v>66</v>
      </c>
      <c r="N4416" s="35">
        <f t="shared" si="78"/>
        <v>167.64000000000001</v>
      </c>
      <c r="O4416" s="35">
        <v>0</v>
      </c>
      <c r="P4416" s="147" t="s">
        <v>102</v>
      </c>
      <c r="Q4416" s="147"/>
      <c r="R4416" s="115" t="s">
        <v>1496</v>
      </c>
    </row>
    <row r="4417" spans="1:18" x14ac:dyDescent="0.35">
      <c r="A4417" s="144">
        <v>42547</v>
      </c>
      <c r="B4417" s="145">
        <v>2016</v>
      </c>
      <c r="C4417" s="145">
        <v>6</v>
      </c>
      <c r="D4417" s="145">
        <v>26</v>
      </c>
      <c r="E4417" s="159" t="s">
        <v>1147</v>
      </c>
      <c r="F4417" s="159">
        <v>1</v>
      </c>
      <c r="G4417" s="159"/>
      <c r="H4417" s="149">
        <v>481</v>
      </c>
      <c r="I4417" s="160">
        <v>186659</v>
      </c>
      <c r="J4417" s="160" t="s">
        <v>87</v>
      </c>
      <c r="K4417" s="146">
        <v>69</v>
      </c>
      <c r="L4417" s="146"/>
      <c r="M4417" s="146">
        <v>78</v>
      </c>
      <c r="N4417" s="35">
        <f t="shared" si="78"/>
        <v>198.12</v>
      </c>
      <c r="O4417" s="35">
        <v>0</v>
      </c>
      <c r="P4417" s="97" t="s">
        <v>102</v>
      </c>
      <c r="Q4417" s="147"/>
      <c r="R4417" s="165" t="s">
        <v>104</v>
      </c>
    </row>
    <row r="4418" spans="1:18" x14ac:dyDescent="0.35">
      <c r="A4418" s="144">
        <v>42547</v>
      </c>
      <c r="B4418" s="145">
        <v>2016</v>
      </c>
      <c r="C4418" s="145">
        <v>6</v>
      </c>
      <c r="D4418" s="145">
        <v>26</v>
      </c>
      <c r="E4418" s="159" t="s">
        <v>1448</v>
      </c>
      <c r="F4418" s="159">
        <v>1</v>
      </c>
      <c r="G4418" s="159"/>
      <c r="H4418" s="149">
        <v>442</v>
      </c>
      <c r="I4418" s="160">
        <v>186720</v>
      </c>
      <c r="J4418" s="160" t="s">
        <v>86</v>
      </c>
      <c r="K4418" s="146">
        <v>59</v>
      </c>
      <c r="L4418" s="146"/>
      <c r="M4418" s="146">
        <v>66</v>
      </c>
      <c r="N4418" s="35">
        <f t="shared" si="78"/>
        <v>167.64000000000001</v>
      </c>
      <c r="O4418" s="35">
        <v>0</v>
      </c>
      <c r="P4418" s="97" t="s">
        <v>102</v>
      </c>
      <c r="Q4418" s="97"/>
      <c r="R4418" s="115"/>
    </row>
    <row r="4419" spans="1:18" x14ac:dyDescent="0.35">
      <c r="A4419" s="144">
        <v>42547</v>
      </c>
      <c r="B4419" s="145">
        <v>2016</v>
      </c>
      <c r="C4419" s="145">
        <v>6</v>
      </c>
      <c r="D4419" s="145">
        <v>26</v>
      </c>
      <c r="E4419" s="159" t="s">
        <v>1147</v>
      </c>
      <c r="F4419" s="159">
        <v>1</v>
      </c>
      <c r="G4419" s="159"/>
      <c r="H4419" s="149">
        <v>443</v>
      </c>
      <c r="I4419" s="160">
        <v>186721</v>
      </c>
      <c r="J4419" s="160" t="s">
        <v>87</v>
      </c>
      <c r="K4419" s="146">
        <v>76</v>
      </c>
      <c r="L4419" s="146"/>
      <c r="M4419" s="146">
        <v>84</v>
      </c>
      <c r="N4419" s="35">
        <f t="shared" si="78"/>
        <v>213.36</v>
      </c>
      <c r="O4419" s="35">
        <v>0</v>
      </c>
      <c r="P4419" s="97" t="s">
        <v>102</v>
      </c>
      <c r="Q4419" s="147" t="s">
        <v>1460</v>
      </c>
      <c r="R4419" s="115" t="s">
        <v>1461</v>
      </c>
    </row>
    <row r="4420" spans="1:18" x14ac:dyDescent="0.35">
      <c r="A4420" s="144">
        <v>42547</v>
      </c>
      <c r="B4420" s="145">
        <v>2016</v>
      </c>
      <c r="C4420" s="145">
        <v>6</v>
      </c>
      <c r="D4420" s="145">
        <v>26</v>
      </c>
      <c r="E4420" s="159" t="s">
        <v>117</v>
      </c>
      <c r="F4420" s="159">
        <v>1</v>
      </c>
      <c r="G4420" s="159"/>
      <c r="H4420" s="149"/>
      <c r="I4420"/>
      <c r="J4420" s="160" t="s">
        <v>1513</v>
      </c>
      <c r="K4420" s="146">
        <v>54</v>
      </c>
      <c r="L4420" s="146"/>
      <c r="M4420" s="146">
        <v>62.5</v>
      </c>
      <c r="N4420" s="35">
        <f t="shared" si="78"/>
        <v>158.75</v>
      </c>
      <c r="O4420" s="35">
        <v>0</v>
      </c>
      <c r="P4420" s="89" t="s">
        <v>99</v>
      </c>
      <c r="Q4420" s="89" t="s">
        <v>129</v>
      </c>
      <c r="R4420" s="115" t="s">
        <v>1511</v>
      </c>
    </row>
    <row r="4421" spans="1:18" x14ac:dyDescent="0.35">
      <c r="A4421" s="144">
        <v>42548</v>
      </c>
      <c r="B4421" s="145">
        <v>2016</v>
      </c>
      <c r="C4421" s="145">
        <v>6</v>
      </c>
      <c r="D4421" s="145">
        <v>27</v>
      </c>
      <c r="E4421" s="159" t="s">
        <v>1147</v>
      </c>
      <c r="F4421" s="159">
        <v>1</v>
      </c>
      <c r="G4421" s="159"/>
      <c r="H4421" s="149">
        <v>368</v>
      </c>
      <c r="I4421" s="160">
        <v>186613</v>
      </c>
      <c r="J4421" s="160" t="s">
        <v>87</v>
      </c>
      <c r="K4421" s="146">
        <v>64</v>
      </c>
      <c r="L4421" s="146"/>
      <c r="M4421" s="146">
        <v>71</v>
      </c>
      <c r="N4421" s="35">
        <f t="shared" si="78"/>
        <v>180.34</v>
      </c>
      <c r="O4421" s="35">
        <v>0</v>
      </c>
      <c r="P4421" s="97" t="s">
        <v>102</v>
      </c>
      <c r="Q4421" s="147" t="s">
        <v>1460</v>
      </c>
      <c r="R4421" s="165" t="s">
        <v>1507</v>
      </c>
    </row>
    <row r="4422" spans="1:18" x14ac:dyDescent="0.35">
      <c r="A4422" s="144">
        <v>42548</v>
      </c>
      <c r="B4422" s="145">
        <v>2016</v>
      </c>
      <c r="C4422" s="145">
        <v>6</v>
      </c>
      <c r="D4422" s="145">
        <v>27</v>
      </c>
      <c r="E4422" s="159" t="s">
        <v>1448</v>
      </c>
      <c r="F4422" s="159">
        <v>1</v>
      </c>
      <c r="G4422" s="159"/>
      <c r="H4422" s="149">
        <v>185</v>
      </c>
      <c r="I4422" s="160">
        <v>186690</v>
      </c>
      <c r="J4422" s="160" t="s">
        <v>87</v>
      </c>
      <c r="K4422" s="146">
        <v>69</v>
      </c>
      <c r="L4422" s="146"/>
      <c r="M4422" s="146">
        <v>77</v>
      </c>
      <c r="N4422" s="35">
        <f t="shared" si="78"/>
        <v>195.58</v>
      </c>
      <c r="O4422" s="35">
        <v>0</v>
      </c>
      <c r="P4422" s="97" t="s">
        <v>102</v>
      </c>
      <c r="Q4422" s="147" t="s">
        <v>1460</v>
      </c>
      <c r="R4422" s="165" t="s">
        <v>1507</v>
      </c>
    </row>
    <row r="4423" spans="1:18" x14ac:dyDescent="0.35">
      <c r="A4423" s="144">
        <v>42548</v>
      </c>
      <c r="B4423" s="145">
        <v>2016</v>
      </c>
      <c r="C4423" s="145">
        <v>6</v>
      </c>
      <c r="D4423" s="145">
        <v>27</v>
      </c>
      <c r="E4423" s="159" t="s">
        <v>117</v>
      </c>
      <c r="F4423" s="159">
        <v>1</v>
      </c>
      <c r="G4423" s="159"/>
      <c r="H4423" s="149">
        <v>193</v>
      </c>
      <c r="I4423" s="160">
        <v>186694</v>
      </c>
      <c r="J4423" s="160" t="s">
        <v>87</v>
      </c>
      <c r="K4423" s="146">
        <v>72</v>
      </c>
      <c r="L4423" s="146"/>
      <c r="M4423" s="146">
        <v>80</v>
      </c>
      <c r="N4423" s="35">
        <f t="shared" si="78"/>
        <v>203.2</v>
      </c>
      <c r="O4423" s="35">
        <v>0</v>
      </c>
      <c r="P4423" s="97" t="s">
        <v>102</v>
      </c>
      <c r="Q4423" s="147" t="s">
        <v>1460</v>
      </c>
      <c r="R4423" s="165" t="s">
        <v>1507</v>
      </c>
    </row>
    <row r="4424" spans="1:18" x14ac:dyDescent="0.35">
      <c r="A4424" s="144">
        <v>42548</v>
      </c>
      <c r="B4424" s="145">
        <v>2016</v>
      </c>
      <c r="C4424" s="145">
        <v>6</v>
      </c>
      <c r="D4424" s="145">
        <v>27</v>
      </c>
      <c r="E4424" s="159" t="s">
        <v>117</v>
      </c>
      <c r="F4424" s="159">
        <v>1</v>
      </c>
      <c r="G4424" s="159"/>
      <c r="H4424" s="149">
        <v>770</v>
      </c>
      <c r="I4424" s="160">
        <v>186722</v>
      </c>
      <c r="J4424" s="160" t="s">
        <v>86</v>
      </c>
      <c r="K4424" s="146">
        <v>61</v>
      </c>
      <c r="L4424" s="146"/>
      <c r="M4424" s="146">
        <v>69</v>
      </c>
      <c r="N4424" s="35">
        <f t="shared" si="78"/>
        <v>175.26</v>
      </c>
      <c r="O4424" s="35">
        <v>0</v>
      </c>
      <c r="P4424" s="97" t="s">
        <v>102</v>
      </c>
      <c r="Q4424" s="147"/>
      <c r="R4424" s="115"/>
    </row>
    <row r="4425" spans="1:18" x14ac:dyDescent="0.35">
      <c r="A4425" s="144">
        <v>42548</v>
      </c>
      <c r="B4425" s="145">
        <v>2016</v>
      </c>
      <c r="C4425" s="145">
        <v>6</v>
      </c>
      <c r="D4425" s="145">
        <v>27</v>
      </c>
      <c r="E4425" s="159" t="s">
        <v>1448</v>
      </c>
      <c r="F4425" s="159">
        <v>1</v>
      </c>
      <c r="G4425" s="159"/>
      <c r="H4425" s="149">
        <v>444</v>
      </c>
      <c r="I4425" s="160">
        <v>186723</v>
      </c>
      <c r="J4425" s="160" t="s">
        <v>86</v>
      </c>
      <c r="K4425" s="146">
        <v>63</v>
      </c>
      <c r="L4425" s="146"/>
      <c r="M4425" s="146">
        <v>73</v>
      </c>
      <c r="N4425" s="35">
        <f t="shared" si="78"/>
        <v>185.42000000000002</v>
      </c>
      <c r="O4425" s="35">
        <v>0</v>
      </c>
      <c r="P4425" s="97" t="s">
        <v>102</v>
      </c>
      <c r="Q4425" s="147"/>
      <c r="R4425" s="115"/>
    </row>
    <row r="4426" spans="1:18" x14ac:dyDescent="0.35">
      <c r="A4426" s="144">
        <v>42548</v>
      </c>
      <c r="B4426" s="145">
        <v>2016</v>
      </c>
      <c r="C4426" s="145">
        <v>6</v>
      </c>
      <c r="D4426" s="145">
        <v>27</v>
      </c>
      <c r="E4426" s="159" t="s">
        <v>94</v>
      </c>
      <c r="F4426" s="159">
        <v>1</v>
      </c>
      <c r="G4426" s="159"/>
      <c r="H4426" s="149">
        <v>445</v>
      </c>
      <c r="I4426" s="160">
        <v>186724</v>
      </c>
      <c r="J4426" s="160" t="s">
        <v>86</v>
      </c>
      <c r="K4426" s="146">
        <v>55</v>
      </c>
      <c r="L4426" s="146"/>
      <c r="M4426" s="146">
        <v>63</v>
      </c>
      <c r="N4426" s="35">
        <f t="shared" si="78"/>
        <v>160.02000000000001</v>
      </c>
      <c r="O4426" s="35">
        <v>0</v>
      </c>
      <c r="P4426" s="97" t="s">
        <v>102</v>
      </c>
      <c r="Q4426" s="147"/>
      <c r="R4426" s="115"/>
    </row>
    <row r="4427" spans="1:18" x14ac:dyDescent="0.35">
      <c r="A4427" s="144">
        <v>42548</v>
      </c>
      <c r="B4427" s="99">
        <v>2016</v>
      </c>
      <c r="C4427" s="99">
        <v>6</v>
      </c>
      <c r="D4427" s="99">
        <v>27</v>
      </c>
      <c r="E4427" s="160" t="s">
        <v>117</v>
      </c>
      <c r="F4427" s="160">
        <v>1</v>
      </c>
      <c r="G4427" s="160" t="s">
        <v>1064</v>
      </c>
      <c r="H4427" s="149">
        <v>556</v>
      </c>
      <c r="I4427" s="160">
        <v>187091</v>
      </c>
      <c r="J4427" s="160" t="s">
        <v>86</v>
      </c>
      <c r="K4427" s="146">
        <v>62</v>
      </c>
      <c r="L4427" s="146"/>
      <c r="M4427" s="146">
        <v>71.5</v>
      </c>
      <c r="N4427" s="35">
        <f t="shared" si="78"/>
        <v>181.61</v>
      </c>
      <c r="O4427" s="35">
        <v>0</v>
      </c>
      <c r="P4427" s="97" t="s">
        <v>102</v>
      </c>
      <c r="Q4427" s="97"/>
      <c r="R4427" s="115" t="s">
        <v>1514</v>
      </c>
    </row>
    <row r="4428" spans="1:18" x14ac:dyDescent="0.35">
      <c r="A4428" s="144">
        <v>42549</v>
      </c>
      <c r="B4428" s="145">
        <v>2016</v>
      </c>
      <c r="C4428" s="145">
        <v>6</v>
      </c>
      <c r="D4428" s="145">
        <v>28</v>
      </c>
      <c r="E4428" s="159" t="s">
        <v>94</v>
      </c>
      <c r="F4428" s="159">
        <v>1</v>
      </c>
      <c r="G4428" s="159"/>
      <c r="H4428" s="149">
        <v>473</v>
      </c>
      <c r="I4428" s="160">
        <v>186658</v>
      </c>
      <c r="J4428" s="160" t="s">
        <v>86</v>
      </c>
      <c r="K4428" s="146">
        <v>60</v>
      </c>
      <c r="L4428" s="146"/>
      <c r="M4428" s="146">
        <v>67</v>
      </c>
      <c r="N4428" s="35">
        <f t="shared" si="78"/>
        <v>170.18</v>
      </c>
      <c r="O4428" s="35">
        <v>0</v>
      </c>
      <c r="P4428" s="147" t="s">
        <v>102</v>
      </c>
      <c r="Q4428" s="147"/>
      <c r="R4428" s="165" t="s">
        <v>104</v>
      </c>
    </row>
    <row r="4429" spans="1:18" x14ac:dyDescent="0.35">
      <c r="A4429" s="144">
        <v>42549</v>
      </c>
      <c r="B4429" s="145">
        <v>2016</v>
      </c>
      <c r="C4429" s="145">
        <v>6</v>
      </c>
      <c r="D4429" s="145">
        <v>28</v>
      </c>
      <c r="E4429" s="159" t="s">
        <v>117</v>
      </c>
      <c r="F4429" s="159">
        <v>1</v>
      </c>
      <c r="G4429" s="159"/>
      <c r="H4429" s="145">
        <v>406</v>
      </c>
      <c r="I4429" s="160">
        <v>186705</v>
      </c>
      <c r="J4429" s="160" t="s">
        <v>87</v>
      </c>
      <c r="K4429" s="146">
        <v>62</v>
      </c>
      <c r="L4429" s="146"/>
      <c r="M4429" s="146">
        <v>68</v>
      </c>
      <c r="N4429" s="35">
        <f t="shared" si="78"/>
        <v>172.72</v>
      </c>
      <c r="O4429" s="35">
        <v>0</v>
      </c>
      <c r="P4429" s="89" t="s">
        <v>99</v>
      </c>
      <c r="Q4429" s="89"/>
      <c r="R4429" s="165" t="s">
        <v>1515</v>
      </c>
    </row>
    <row r="4430" spans="1:18" x14ac:dyDescent="0.35">
      <c r="A4430" s="144">
        <v>42549</v>
      </c>
      <c r="B4430" s="145">
        <v>2016</v>
      </c>
      <c r="C4430" s="145">
        <v>6</v>
      </c>
      <c r="D4430" s="145">
        <v>28</v>
      </c>
      <c r="E4430" s="159" t="s">
        <v>117</v>
      </c>
      <c r="F4430" s="159">
        <v>1</v>
      </c>
      <c r="G4430" s="159"/>
      <c r="H4430" s="149">
        <v>448</v>
      </c>
      <c r="I4430" s="160">
        <v>186725</v>
      </c>
      <c r="J4430" s="160" t="s">
        <v>86</v>
      </c>
      <c r="K4430" s="146">
        <v>60</v>
      </c>
      <c r="L4430" s="146"/>
      <c r="M4430" s="146">
        <v>67</v>
      </c>
      <c r="N4430" s="35">
        <f t="shared" si="78"/>
        <v>170.18</v>
      </c>
      <c r="O4430" s="35">
        <v>0</v>
      </c>
      <c r="P4430" s="147" t="s">
        <v>102</v>
      </c>
      <c r="Q4430" s="147"/>
      <c r="R4430" s="115"/>
    </row>
    <row r="4431" spans="1:18" x14ac:dyDescent="0.35">
      <c r="A4431" s="144">
        <v>42549</v>
      </c>
      <c r="B4431" s="145">
        <v>2016</v>
      </c>
      <c r="C4431" s="145">
        <v>6</v>
      </c>
      <c r="D4431" s="145">
        <v>28</v>
      </c>
      <c r="E4431" s="159" t="s">
        <v>1448</v>
      </c>
      <c r="F4431" s="159">
        <v>1</v>
      </c>
      <c r="G4431" s="159"/>
      <c r="H4431" s="149">
        <v>952</v>
      </c>
      <c r="I4431" s="160">
        <v>186726</v>
      </c>
      <c r="J4431" s="160" t="s">
        <v>86</v>
      </c>
      <c r="K4431" s="146">
        <v>61</v>
      </c>
      <c r="L4431" s="146"/>
      <c r="M4431" s="146">
        <v>68</v>
      </c>
      <c r="N4431" s="35">
        <f t="shared" si="78"/>
        <v>172.72</v>
      </c>
      <c r="O4431" s="35">
        <v>0</v>
      </c>
      <c r="P4431" s="147" t="s">
        <v>102</v>
      </c>
      <c r="Q4431" s="147"/>
      <c r="R4431" s="115"/>
    </row>
    <row r="4432" spans="1:18" x14ac:dyDescent="0.35">
      <c r="A4432" s="144">
        <v>42549</v>
      </c>
      <c r="B4432" s="145">
        <v>2016</v>
      </c>
      <c r="C4432" s="145">
        <v>6</v>
      </c>
      <c r="D4432" s="145">
        <v>28</v>
      </c>
      <c r="E4432" s="159" t="s">
        <v>1448</v>
      </c>
      <c r="F4432" s="159">
        <v>1</v>
      </c>
      <c r="G4432" s="159"/>
      <c r="H4432" s="149">
        <v>953</v>
      </c>
      <c r="I4432" s="160">
        <v>186727</v>
      </c>
      <c r="J4432" s="160" t="s">
        <v>86</v>
      </c>
      <c r="K4432" s="146">
        <v>61.5</v>
      </c>
      <c r="L4432" s="146"/>
      <c r="M4432" s="146">
        <v>69.5</v>
      </c>
      <c r="N4432" s="35">
        <f t="shared" si="78"/>
        <v>176.53</v>
      </c>
      <c r="O4432" s="35">
        <v>0</v>
      </c>
      <c r="P4432" s="147" t="s">
        <v>102</v>
      </c>
      <c r="Q4432" s="147"/>
      <c r="R4432" s="115"/>
    </row>
    <row r="4433" spans="1:18" x14ac:dyDescent="0.35">
      <c r="A4433" s="144">
        <v>42549</v>
      </c>
      <c r="B4433" s="145">
        <v>2016</v>
      </c>
      <c r="C4433" s="145">
        <v>6</v>
      </c>
      <c r="D4433" s="145">
        <v>28</v>
      </c>
      <c r="E4433" s="159" t="s">
        <v>1147</v>
      </c>
      <c r="F4433" s="159">
        <v>1</v>
      </c>
      <c r="G4433" s="159"/>
      <c r="H4433" s="145">
        <v>449</v>
      </c>
      <c r="I4433" s="160">
        <v>186728</v>
      </c>
      <c r="J4433" s="160" t="s">
        <v>87</v>
      </c>
      <c r="K4433" s="146">
        <v>68</v>
      </c>
      <c r="L4433" s="146"/>
      <c r="M4433" s="146">
        <v>76</v>
      </c>
      <c r="N4433" s="35">
        <f t="shared" si="78"/>
        <v>193.04</v>
      </c>
      <c r="O4433" s="35">
        <v>0</v>
      </c>
      <c r="P4433" s="147" t="s">
        <v>102</v>
      </c>
      <c r="Q4433" s="147" t="s">
        <v>1460</v>
      </c>
      <c r="R4433" s="115" t="s">
        <v>1508</v>
      </c>
    </row>
    <row r="4434" spans="1:18" x14ac:dyDescent="0.35">
      <c r="A4434" s="144">
        <v>42549</v>
      </c>
      <c r="B4434" s="145">
        <v>2016</v>
      </c>
      <c r="C4434" s="145">
        <v>6</v>
      </c>
      <c r="D4434" s="145">
        <v>28</v>
      </c>
      <c r="E4434" s="159" t="s">
        <v>1147</v>
      </c>
      <c r="F4434" s="159">
        <v>1</v>
      </c>
      <c r="G4434" s="159"/>
      <c r="H4434" s="166">
        <v>954</v>
      </c>
      <c r="I4434" s="160">
        <v>186729</v>
      </c>
      <c r="J4434" s="160" t="s">
        <v>87</v>
      </c>
      <c r="K4434" s="146">
        <v>70</v>
      </c>
      <c r="L4434" s="146"/>
      <c r="M4434" s="146">
        <v>80</v>
      </c>
      <c r="N4434" s="35">
        <f t="shared" si="78"/>
        <v>203.2</v>
      </c>
      <c r="O4434" s="35">
        <v>0</v>
      </c>
      <c r="P4434" s="147" t="s">
        <v>102</v>
      </c>
      <c r="Q4434" s="147"/>
      <c r="R4434" s="115"/>
    </row>
    <row r="4435" spans="1:18" x14ac:dyDescent="0.35">
      <c r="A4435" s="144">
        <v>42549</v>
      </c>
      <c r="B4435" s="99">
        <v>2016</v>
      </c>
      <c r="C4435" s="99">
        <v>6</v>
      </c>
      <c r="D4435" s="99">
        <v>28</v>
      </c>
      <c r="E4435" s="160" t="s">
        <v>117</v>
      </c>
      <c r="F4435" s="160">
        <v>1</v>
      </c>
      <c r="G4435" s="160"/>
      <c r="H4435" s="149">
        <v>681</v>
      </c>
      <c r="I4435" s="160">
        <v>187186</v>
      </c>
      <c r="J4435" s="160" t="s">
        <v>86</v>
      </c>
      <c r="K4435" s="146">
        <v>61</v>
      </c>
      <c r="L4435" s="146"/>
      <c r="M4435" s="146">
        <v>69.5</v>
      </c>
      <c r="N4435" s="35">
        <f t="shared" si="78"/>
        <v>176.53</v>
      </c>
      <c r="O4435" s="35">
        <v>0</v>
      </c>
      <c r="P4435" s="147" t="s">
        <v>102</v>
      </c>
      <c r="Q4435" s="97"/>
      <c r="R4435" s="115" t="s">
        <v>1514</v>
      </c>
    </row>
    <row r="4436" spans="1:18" x14ac:dyDescent="0.35">
      <c r="A4436" s="100">
        <v>42550</v>
      </c>
      <c r="B4436" s="99">
        <v>2016</v>
      </c>
      <c r="C4436" s="145">
        <v>6</v>
      </c>
      <c r="D4436" s="99">
        <v>29</v>
      </c>
      <c r="E4436" s="95" t="s">
        <v>117</v>
      </c>
      <c r="F4436" s="159">
        <v>1</v>
      </c>
      <c r="G4436" s="159"/>
      <c r="H4436" s="95">
        <v>953</v>
      </c>
      <c r="I4436" s="96">
        <v>186727</v>
      </c>
      <c r="J4436" s="95" t="s">
        <v>86</v>
      </c>
      <c r="K4436" s="146">
        <v>61.5</v>
      </c>
      <c r="L4436" s="146"/>
      <c r="M4436" s="146">
        <v>69.5</v>
      </c>
      <c r="N4436" s="35">
        <f t="shared" si="78"/>
        <v>176.53</v>
      </c>
      <c r="O4436" s="35">
        <v>0</v>
      </c>
      <c r="P4436" s="147" t="s">
        <v>102</v>
      </c>
      <c r="Q4436" s="97"/>
      <c r="R4436" s="98" t="s">
        <v>104</v>
      </c>
    </row>
    <row r="4437" spans="1:18" x14ac:dyDescent="0.35">
      <c r="A4437" s="100">
        <v>42550</v>
      </c>
      <c r="B4437" s="99">
        <v>2016</v>
      </c>
      <c r="C4437" s="145">
        <v>6</v>
      </c>
      <c r="D4437" s="99">
        <v>29</v>
      </c>
      <c r="E4437" s="95" t="s">
        <v>117</v>
      </c>
      <c r="F4437" s="159">
        <v>1</v>
      </c>
      <c r="G4437" s="159"/>
      <c r="H4437" s="38">
        <v>960</v>
      </c>
      <c r="I4437" s="96">
        <v>186730</v>
      </c>
      <c r="J4437" s="95" t="s">
        <v>87</v>
      </c>
      <c r="K4437" s="146">
        <v>68</v>
      </c>
      <c r="L4437" s="146"/>
      <c r="M4437" s="146">
        <v>77</v>
      </c>
      <c r="N4437" s="35">
        <f t="shared" si="78"/>
        <v>195.58</v>
      </c>
      <c r="O4437" s="35">
        <v>0</v>
      </c>
      <c r="P4437" s="147" t="s">
        <v>102</v>
      </c>
      <c r="Q4437" s="97"/>
      <c r="R4437" s="98"/>
    </row>
    <row r="4438" spans="1:18" x14ac:dyDescent="0.35">
      <c r="A4438" s="100">
        <v>42550</v>
      </c>
      <c r="B4438" s="99">
        <v>2016</v>
      </c>
      <c r="C4438" s="145">
        <v>6</v>
      </c>
      <c r="D4438" s="99">
        <v>29</v>
      </c>
      <c r="E4438" s="95" t="s">
        <v>1448</v>
      </c>
      <c r="F4438" s="159">
        <v>1</v>
      </c>
      <c r="G4438" s="159"/>
      <c r="H4438" s="38">
        <v>961</v>
      </c>
      <c r="I4438" s="96">
        <v>186731</v>
      </c>
      <c r="J4438" s="95" t="s">
        <v>86</v>
      </c>
      <c r="K4438" s="146">
        <v>59</v>
      </c>
      <c r="L4438" s="146"/>
      <c r="M4438" s="146">
        <v>68</v>
      </c>
      <c r="N4438" s="35">
        <f t="shared" si="78"/>
        <v>172.72</v>
      </c>
      <c r="O4438" s="35">
        <v>0</v>
      </c>
      <c r="P4438" s="147" t="s">
        <v>102</v>
      </c>
      <c r="Q4438" s="97"/>
      <c r="R4438" s="98"/>
    </row>
    <row r="4439" spans="1:18" x14ac:dyDescent="0.35">
      <c r="A4439" s="100">
        <v>42550</v>
      </c>
      <c r="B4439" s="99">
        <v>2016</v>
      </c>
      <c r="C4439" s="145">
        <v>6</v>
      </c>
      <c r="D4439" s="99">
        <v>29</v>
      </c>
      <c r="E4439" s="95" t="s">
        <v>94</v>
      </c>
      <c r="F4439" s="159">
        <v>1</v>
      </c>
      <c r="G4439" s="159"/>
      <c r="H4439" s="34">
        <v>962</v>
      </c>
      <c r="I4439" s="96">
        <v>186732</v>
      </c>
      <c r="J4439" s="95" t="s">
        <v>87</v>
      </c>
      <c r="K4439" s="146">
        <v>74</v>
      </c>
      <c r="L4439" s="146"/>
      <c r="M4439" s="146">
        <v>83</v>
      </c>
      <c r="N4439" s="35">
        <f t="shared" si="78"/>
        <v>210.82</v>
      </c>
      <c r="O4439" s="35">
        <v>0</v>
      </c>
      <c r="P4439" s="147" t="s">
        <v>102</v>
      </c>
      <c r="Q4439" s="97"/>
      <c r="R4439" s="98"/>
    </row>
    <row r="4440" spans="1:18" x14ac:dyDescent="0.35">
      <c r="A4440" s="100">
        <v>42550</v>
      </c>
      <c r="B4440" s="99">
        <v>2016</v>
      </c>
      <c r="C4440" s="145">
        <v>6</v>
      </c>
      <c r="D4440" s="99">
        <v>29</v>
      </c>
      <c r="E4440" s="95" t="s">
        <v>1335</v>
      </c>
      <c r="F4440" s="159">
        <v>1</v>
      </c>
      <c r="G4440" s="159"/>
      <c r="H4440" s="34">
        <v>966</v>
      </c>
      <c r="I4440" s="150">
        <v>186733</v>
      </c>
      <c r="J4440" s="95" t="s">
        <v>87</v>
      </c>
      <c r="K4440" s="146">
        <v>64</v>
      </c>
      <c r="L4440" s="146"/>
      <c r="M4440" s="146">
        <v>72.5</v>
      </c>
      <c r="N4440" s="35">
        <f t="shared" si="78"/>
        <v>184.15</v>
      </c>
      <c r="O4440" s="35">
        <v>0</v>
      </c>
      <c r="P4440" s="147" t="s">
        <v>102</v>
      </c>
      <c r="Q4440" s="97"/>
      <c r="R4440" s="98"/>
    </row>
    <row r="4441" spans="1:18" x14ac:dyDescent="0.35">
      <c r="A4441" s="100">
        <v>42550</v>
      </c>
      <c r="B4441" s="99">
        <v>2016</v>
      </c>
      <c r="C4441" s="145">
        <v>6</v>
      </c>
      <c r="D4441" s="99">
        <v>29</v>
      </c>
      <c r="E4441" s="95" t="s">
        <v>1335</v>
      </c>
      <c r="F4441" s="159">
        <v>1</v>
      </c>
      <c r="G4441" s="159" t="s">
        <v>108</v>
      </c>
      <c r="H4441" s="38">
        <v>858</v>
      </c>
      <c r="I4441" s="96">
        <v>985120031118905</v>
      </c>
      <c r="J4441" s="95" t="s">
        <v>86</v>
      </c>
      <c r="K4441" s="146">
        <v>61</v>
      </c>
      <c r="L4441" s="146"/>
      <c r="M4441" s="146">
        <v>68</v>
      </c>
      <c r="N4441" s="35">
        <f t="shared" si="78"/>
        <v>172.72</v>
      </c>
      <c r="O4441" s="35">
        <v>0</v>
      </c>
      <c r="P4441" s="147" t="s">
        <v>102</v>
      </c>
      <c r="Q4441" s="97"/>
      <c r="R4441" s="98"/>
    </row>
    <row r="4442" spans="1:18" x14ac:dyDescent="0.35">
      <c r="A4442" s="144">
        <v>42551</v>
      </c>
      <c r="B4442" s="145">
        <v>2016</v>
      </c>
      <c r="C4442" s="145">
        <v>6</v>
      </c>
      <c r="D4442" s="145">
        <v>30</v>
      </c>
      <c r="E4442" s="95" t="s">
        <v>1167</v>
      </c>
      <c r="F4442" s="159">
        <v>1</v>
      </c>
      <c r="G4442" s="159"/>
      <c r="H4442" s="95">
        <v>362</v>
      </c>
      <c r="I4442" s="96">
        <v>186608</v>
      </c>
      <c r="J4442" s="95" t="s">
        <v>87</v>
      </c>
      <c r="K4442" s="146">
        <v>68</v>
      </c>
      <c r="L4442" s="146"/>
      <c r="M4442" s="146">
        <v>78</v>
      </c>
      <c r="N4442" s="35">
        <f t="shared" si="78"/>
        <v>198.12</v>
      </c>
      <c r="O4442" s="35">
        <v>0</v>
      </c>
      <c r="P4442" s="147" t="s">
        <v>102</v>
      </c>
      <c r="Q4442" s="147"/>
      <c r="R4442" s="165" t="s">
        <v>104</v>
      </c>
    </row>
    <row r="4443" spans="1:18" x14ac:dyDescent="0.35">
      <c r="A4443" s="144">
        <v>42551</v>
      </c>
      <c r="B4443" s="145">
        <v>2016</v>
      </c>
      <c r="C4443" s="145">
        <v>6</v>
      </c>
      <c r="D4443" s="145">
        <v>30</v>
      </c>
      <c r="E4443" s="95" t="s">
        <v>1448</v>
      </c>
      <c r="F4443" s="159">
        <v>1</v>
      </c>
      <c r="G4443" s="159"/>
      <c r="H4443" s="38">
        <v>970</v>
      </c>
      <c r="I4443" s="96">
        <v>186734</v>
      </c>
      <c r="J4443" s="95" t="s">
        <v>86</v>
      </c>
      <c r="K4443" s="146">
        <v>65</v>
      </c>
      <c r="L4443" s="146"/>
      <c r="M4443" s="146">
        <v>74</v>
      </c>
      <c r="N4443" s="35">
        <f t="shared" ref="N4443:N4501" si="79">M4443*2.54</f>
        <v>187.96</v>
      </c>
      <c r="O4443" s="35">
        <v>0</v>
      </c>
      <c r="P4443" s="97" t="s">
        <v>102</v>
      </c>
      <c r="Q4443" s="97"/>
      <c r="R4443" s="98"/>
    </row>
    <row r="4444" spans="1:18" x14ac:dyDescent="0.35">
      <c r="A4444" s="144">
        <v>42551</v>
      </c>
      <c r="B4444" s="145">
        <v>2016</v>
      </c>
      <c r="C4444" s="145">
        <v>6</v>
      </c>
      <c r="D4444" s="145">
        <v>30</v>
      </c>
      <c r="E4444" s="95" t="s">
        <v>1448</v>
      </c>
      <c r="F4444" s="159">
        <v>1</v>
      </c>
      <c r="G4444" s="159"/>
      <c r="H4444" s="38">
        <v>971</v>
      </c>
      <c r="I4444" s="96">
        <v>186735</v>
      </c>
      <c r="J4444" s="95" t="s">
        <v>86</v>
      </c>
      <c r="K4444" s="146">
        <v>59.5</v>
      </c>
      <c r="L4444" s="146"/>
      <c r="M4444" s="146">
        <v>67.5</v>
      </c>
      <c r="N4444" s="35">
        <f t="shared" si="79"/>
        <v>171.45</v>
      </c>
      <c r="O4444" s="35">
        <v>0</v>
      </c>
      <c r="P4444" s="97" t="s">
        <v>102</v>
      </c>
      <c r="Q4444" s="97"/>
      <c r="R4444" s="98"/>
    </row>
    <row r="4445" spans="1:18" x14ac:dyDescent="0.35">
      <c r="A4445" s="144">
        <v>42551</v>
      </c>
      <c r="B4445" s="145">
        <v>2016</v>
      </c>
      <c r="C4445" s="145">
        <v>6</v>
      </c>
      <c r="D4445" s="145">
        <v>30</v>
      </c>
      <c r="E4445" s="95" t="s">
        <v>1448</v>
      </c>
      <c r="F4445" s="159">
        <v>1</v>
      </c>
      <c r="G4445" s="159"/>
      <c r="H4445" s="38">
        <v>972</v>
      </c>
      <c r="I4445" s="96">
        <v>186736</v>
      </c>
      <c r="J4445" s="95" t="s">
        <v>87</v>
      </c>
      <c r="K4445" s="146">
        <v>72.5</v>
      </c>
      <c r="L4445" s="146"/>
      <c r="M4445" s="146">
        <v>81</v>
      </c>
      <c r="N4445" s="35">
        <f t="shared" si="79"/>
        <v>205.74</v>
      </c>
      <c r="O4445" s="35">
        <v>0</v>
      </c>
      <c r="P4445" s="97" t="s">
        <v>102</v>
      </c>
      <c r="Q4445" s="97"/>
      <c r="R4445" s="98"/>
    </row>
    <row r="4446" spans="1:18" x14ac:dyDescent="0.35">
      <c r="A4446" s="144">
        <v>42551</v>
      </c>
      <c r="B4446" s="145">
        <v>2016</v>
      </c>
      <c r="C4446" s="145">
        <v>6</v>
      </c>
      <c r="D4446" s="145">
        <v>30</v>
      </c>
      <c r="E4446" s="95" t="s">
        <v>1335</v>
      </c>
      <c r="F4446" s="159">
        <v>1</v>
      </c>
      <c r="G4446" s="159"/>
      <c r="H4446" s="38">
        <v>502</v>
      </c>
      <c r="I4446" s="96">
        <v>186737</v>
      </c>
      <c r="J4446" s="95" t="s">
        <v>86</v>
      </c>
      <c r="K4446" s="146">
        <v>62</v>
      </c>
      <c r="L4446" s="146"/>
      <c r="M4446" s="146">
        <v>71</v>
      </c>
      <c r="N4446" s="35">
        <f t="shared" si="79"/>
        <v>180.34</v>
      </c>
      <c r="O4446" s="35">
        <v>0</v>
      </c>
      <c r="P4446" s="97" t="s">
        <v>102</v>
      </c>
      <c r="Q4446" s="97"/>
      <c r="R4446" s="98"/>
    </row>
    <row r="4447" spans="1:18" x14ac:dyDescent="0.35">
      <c r="A4447" s="144">
        <v>42551</v>
      </c>
      <c r="B4447" s="145">
        <v>2016</v>
      </c>
      <c r="C4447" s="145">
        <v>6</v>
      </c>
      <c r="D4447" s="145">
        <v>30</v>
      </c>
      <c r="E4447" s="95" t="s">
        <v>1147</v>
      </c>
      <c r="F4447" s="159">
        <v>1</v>
      </c>
      <c r="G4447" s="159"/>
      <c r="H4447" s="38"/>
      <c r="I4447"/>
      <c r="J4447" s="95" t="s">
        <v>87</v>
      </c>
      <c r="K4447" s="146">
        <v>91</v>
      </c>
      <c r="L4447" s="146"/>
      <c r="M4447" s="146">
        <v>103</v>
      </c>
      <c r="N4447" s="35">
        <f t="shared" si="79"/>
        <v>261.62</v>
      </c>
      <c r="O4447" s="35">
        <v>0</v>
      </c>
      <c r="P4447" s="89" t="s">
        <v>99</v>
      </c>
      <c r="Q4447" s="89" t="s">
        <v>129</v>
      </c>
      <c r="R4447" s="98"/>
    </row>
    <row r="4448" spans="1:18" x14ac:dyDescent="0.35">
      <c r="A4448" s="144">
        <v>42552</v>
      </c>
      <c r="B4448" s="99">
        <v>2016</v>
      </c>
      <c r="C4448" s="169">
        <v>7</v>
      </c>
      <c r="D4448" s="169">
        <v>1</v>
      </c>
      <c r="E4448" s="115" t="s">
        <v>1147</v>
      </c>
      <c r="F4448" s="159">
        <v>1</v>
      </c>
      <c r="G4448" s="159"/>
      <c r="H4448" s="34"/>
      <c r="I4448" s="34"/>
      <c r="J4448" s="115" t="s">
        <v>86</v>
      </c>
      <c r="K4448" s="115">
        <v>60</v>
      </c>
      <c r="L4448" s="115"/>
      <c r="M4448" s="115">
        <v>68</v>
      </c>
      <c r="N4448" s="35">
        <f t="shared" si="79"/>
        <v>172.72</v>
      </c>
      <c r="O4448" s="35">
        <v>1</v>
      </c>
      <c r="P4448" s="115" t="s">
        <v>101</v>
      </c>
      <c r="Q4448" s="115"/>
      <c r="R4448" s="115"/>
    </row>
    <row r="4449" spans="1:18" x14ac:dyDescent="0.35">
      <c r="A4449" s="144">
        <v>42552</v>
      </c>
      <c r="B4449" s="99">
        <v>2016</v>
      </c>
      <c r="C4449" s="169">
        <v>7</v>
      </c>
      <c r="D4449" s="169">
        <v>1</v>
      </c>
      <c r="E4449" s="115" t="s">
        <v>1147</v>
      </c>
      <c r="F4449" s="159">
        <v>1</v>
      </c>
      <c r="G4449" s="159"/>
      <c r="H4449" s="34"/>
      <c r="I4449" s="34"/>
      <c r="J4449" s="115" t="s">
        <v>87</v>
      </c>
      <c r="K4449" s="115">
        <v>77</v>
      </c>
      <c r="L4449" s="115"/>
      <c r="M4449" s="115">
        <v>87</v>
      </c>
      <c r="N4449" s="35">
        <f t="shared" si="79"/>
        <v>220.98</v>
      </c>
      <c r="O4449" s="35">
        <v>1</v>
      </c>
      <c r="P4449" s="115" t="s">
        <v>101</v>
      </c>
      <c r="Q4449" s="115"/>
      <c r="R4449" s="115"/>
    </row>
    <row r="4450" spans="1:18" x14ac:dyDescent="0.35">
      <c r="A4450" s="144">
        <v>42552</v>
      </c>
      <c r="B4450" s="99">
        <v>2016</v>
      </c>
      <c r="C4450" s="169">
        <v>7</v>
      </c>
      <c r="D4450" s="169">
        <v>1</v>
      </c>
      <c r="E4450" s="115" t="s">
        <v>1147</v>
      </c>
      <c r="F4450" s="159">
        <v>1</v>
      </c>
      <c r="G4450" s="159"/>
      <c r="H4450" s="115">
        <v>468</v>
      </c>
      <c r="I4450" s="115">
        <v>186652</v>
      </c>
      <c r="J4450" s="115" t="s">
        <v>87</v>
      </c>
      <c r="K4450" s="115">
        <v>79</v>
      </c>
      <c r="L4450" s="115"/>
      <c r="M4450" s="115">
        <v>89</v>
      </c>
      <c r="N4450" s="35">
        <f t="shared" si="79"/>
        <v>226.06</v>
      </c>
      <c r="O4450" s="35">
        <v>1</v>
      </c>
      <c r="P4450" s="115" t="s">
        <v>101</v>
      </c>
      <c r="Q4450" s="115"/>
      <c r="R4450" s="115"/>
    </row>
    <row r="4451" spans="1:18" x14ac:dyDescent="0.35">
      <c r="A4451" s="144">
        <v>42552</v>
      </c>
      <c r="B4451" s="99">
        <v>2016</v>
      </c>
      <c r="C4451" s="169">
        <v>7</v>
      </c>
      <c r="D4451" s="169">
        <v>1</v>
      </c>
      <c r="E4451" s="115" t="s">
        <v>1263</v>
      </c>
      <c r="F4451" s="159">
        <v>1</v>
      </c>
      <c r="G4451" s="159"/>
      <c r="H4451" s="34">
        <v>544</v>
      </c>
      <c r="I4451" s="34">
        <v>186678</v>
      </c>
      <c r="J4451" s="159" t="s">
        <v>87</v>
      </c>
      <c r="K4451" s="115">
        <v>84</v>
      </c>
      <c r="L4451" s="115"/>
      <c r="M4451" s="115">
        <v>93.5</v>
      </c>
      <c r="N4451" s="35">
        <f t="shared" si="79"/>
        <v>237.49</v>
      </c>
      <c r="O4451" s="35">
        <v>1</v>
      </c>
      <c r="P4451" s="115" t="s">
        <v>101</v>
      </c>
      <c r="Q4451" s="115"/>
      <c r="R4451" s="115"/>
    </row>
    <row r="4452" spans="1:18" x14ac:dyDescent="0.35">
      <c r="A4452" s="144">
        <v>42552</v>
      </c>
      <c r="B4452" s="99">
        <v>2016</v>
      </c>
      <c r="C4452" s="169">
        <v>7</v>
      </c>
      <c r="D4452" s="169">
        <v>1</v>
      </c>
      <c r="E4452" s="115" t="s">
        <v>117</v>
      </c>
      <c r="F4452" s="159">
        <v>1</v>
      </c>
      <c r="G4452" s="159"/>
      <c r="H4452" s="115">
        <v>170</v>
      </c>
      <c r="I4452" s="115">
        <v>186587</v>
      </c>
      <c r="J4452" s="115" t="s">
        <v>87</v>
      </c>
      <c r="K4452" s="115">
        <v>68</v>
      </c>
      <c r="L4452" s="115"/>
      <c r="M4452" s="115">
        <v>78</v>
      </c>
      <c r="N4452" s="35">
        <f t="shared" si="79"/>
        <v>198.12</v>
      </c>
      <c r="O4452" s="35">
        <v>0</v>
      </c>
      <c r="P4452" s="115" t="s">
        <v>102</v>
      </c>
      <c r="Q4452" s="115" t="s">
        <v>1458</v>
      </c>
      <c r="R4452" s="115" t="s">
        <v>1360</v>
      </c>
    </row>
    <row r="4453" spans="1:18" x14ac:dyDescent="0.35">
      <c r="A4453" s="144">
        <v>42552</v>
      </c>
      <c r="B4453" s="99">
        <v>2016</v>
      </c>
      <c r="C4453" s="169">
        <v>7</v>
      </c>
      <c r="D4453" s="169">
        <v>1</v>
      </c>
      <c r="E4453" s="115" t="s">
        <v>94</v>
      </c>
      <c r="F4453" s="159">
        <v>1</v>
      </c>
      <c r="G4453" s="159"/>
      <c r="H4453" s="170">
        <v>970</v>
      </c>
      <c r="I4453" s="115">
        <v>186734</v>
      </c>
      <c r="J4453" s="115" t="s">
        <v>86</v>
      </c>
      <c r="K4453" s="115">
        <v>65</v>
      </c>
      <c r="L4453" s="115"/>
      <c r="M4453" s="115">
        <v>74</v>
      </c>
      <c r="N4453" s="35">
        <f t="shared" si="79"/>
        <v>187.96</v>
      </c>
      <c r="O4453" s="35">
        <v>0</v>
      </c>
      <c r="P4453" s="115" t="s">
        <v>102</v>
      </c>
      <c r="Q4453" s="115"/>
      <c r="R4453" s="115"/>
    </row>
    <row r="4454" spans="1:18" x14ac:dyDescent="0.35">
      <c r="A4454" s="144">
        <v>42553</v>
      </c>
      <c r="B4454" s="99">
        <v>2016</v>
      </c>
      <c r="C4454" s="169">
        <v>7</v>
      </c>
      <c r="D4454" s="169">
        <v>2</v>
      </c>
      <c r="E4454" s="115" t="s">
        <v>1263</v>
      </c>
      <c r="F4454" s="160">
        <v>1</v>
      </c>
      <c r="G4454" s="160"/>
      <c r="H4454" s="34"/>
      <c r="I4454" s="34"/>
      <c r="J4454" s="115" t="s">
        <v>87</v>
      </c>
      <c r="K4454" s="115">
        <v>79</v>
      </c>
      <c r="L4454" s="115"/>
      <c r="M4454" s="115">
        <v>91</v>
      </c>
      <c r="N4454" s="96">
        <f t="shared" si="79"/>
        <v>231.14000000000001</v>
      </c>
      <c r="O4454" s="35">
        <v>1</v>
      </c>
      <c r="P4454" s="115" t="s">
        <v>99</v>
      </c>
      <c r="Q4454" s="115" t="s">
        <v>129</v>
      </c>
      <c r="R4454" s="115" t="s">
        <v>99</v>
      </c>
    </row>
    <row r="4455" spans="1:18" x14ac:dyDescent="0.35">
      <c r="A4455" s="144">
        <v>42553</v>
      </c>
      <c r="B4455" s="99">
        <v>2016</v>
      </c>
      <c r="C4455" s="169">
        <v>7</v>
      </c>
      <c r="D4455" s="169">
        <v>2</v>
      </c>
      <c r="E4455" s="115" t="s">
        <v>1263</v>
      </c>
      <c r="F4455" s="160">
        <v>1</v>
      </c>
      <c r="G4455" s="160" t="s">
        <v>1219</v>
      </c>
      <c r="H4455" s="98">
        <v>16023</v>
      </c>
      <c r="I4455" s="115">
        <v>187280</v>
      </c>
      <c r="J4455" s="115" t="s">
        <v>87</v>
      </c>
      <c r="K4455" s="115">
        <v>76</v>
      </c>
      <c r="L4455" s="115"/>
      <c r="M4455" s="115">
        <v>87</v>
      </c>
      <c r="N4455" s="96">
        <f t="shared" si="79"/>
        <v>220.98</v>
      </c>
      <c r="O4455" s="35">
        <v>1</v>
      </c>
      <c r="P4455" s="115" t="s">
        <v>101</v>
      </c>
      <c r="Q4455" s="115"/>
      <c r="R4455" s="115" t="s">
        <v>511</v>
      </c>
    </row>
    <row r="4456" spans="1:18" x14ac:dyDescent="0.35">
      <c r="A4456" s="144">
        <v>42553</v>
      </c>
      <c r="B4456" s="99">
        <v>2016</v>
      </c>
      <c r="C4456" s="169">
        <v>7</v>
      </c>
      <c r="D4456" s="169">
        <v>2</v>
      </c>
      <c r="E4456" s="115" t="s">
        <v>1516</v>
      </c>
      <c r="F4456" s="160">
        <v>1</v>
      </c>
      <c r="G4456" s="160"/>
      <c r="H4456" s="34"/>
      <c r="I4456" s="34"/>
      <c r="J4456" s="115" t="s">
        <v>87</v>
      </c>
      <c r="K4456" s="115">
        <v>76</v>
      </c>
      <c r="L4456" s="115"/>
      <c r="M4456" s="115">
        <v>85</v>
      </c>
      <c r="N4456" s="96">
        <f t="shared" si="79"/>
        <v>215.9</v>
      </c>
      <c r="O4456" s="35">
        <v>1</v>
      </c>
      <c r="P4456" s="115" t="s">
        <v>101</v>
      </c>
      <c r="Q4456" s="115"/>
      <c r="R4456" s="115"/>
    </row>
    <row r="4457" spans="1:18" x14ac:dyDescent="0.35">
      <c r="A4457" s="144">
        <v>42553</v>
      </c>
      <c r="B4457" s="99">
        <v>2016</v>
      </c>
      <c r="C4457" s="169">
        <v>7</v>
      </c>
      <c r="D4457" s="169">
        <v>2</v>
      </c>
      <c r="E4457" s="115" t="s">
        <v>1263</v>
      </c>
      <c r="F4457" s="160">
        <v>1</v>
      </c>
      <c r="G4457" s="160"/>
      <c r="H4457" s="34"/>
      <c r="I4457" s="34"/>
      <c r="J4457" s="115" t="s">
        <v>86</v>
      </c>
      <c r="K4457" s="115">
        <v>66</v>
      </c>
      <c r="L4457" s="115"/>
      <c r="M4457" s="115">
        <v>75</v>
      </c>
      <c r="N4457" s="96">
        <f t="shared" si="79"/>
        <v>190.5</v>
      </c>
      <c r="O4457" s="35">
        <v>1</v>
      </c>
      <c r="P4457" s="115" t="s">
        <v>101</v>
      </c>
      <c r="Q4457" s="115"/>
      <c r="R4457" s="115"/>
    </row>
    <row r="4458" spans="1:18" x14ac:dyDescent="0.35">
      <c r="A4458" s="144">
        <v>42553</v>
      </c>
      <c r="B4458" s="99">
        <v>2016</v>
      </c>
      <c r="C4458" s="169">
        <v>7</v>
      </c>
      <c r="D4458" s="169">
        <v>2</v>
      </c>
      <c r="E4458" s="115" t="s">
        <v>1263</v>
      </c>
      <c r="F4458" s="160">
        <v>1</v>
      </c>
      <c r="G4458" s="160"/>
      <c r="H4458" s="34"/>
      <c r="I4458" s="34"/>
      <c r="J4458" s="115" t="s">
        <v>87</v>
      </c>
      <c r="K4458" s="115">
        <v>82</v>
      </c>
      <c r="L4458" s="115"/>
      <c r="M4458" s="115">
        <v>91</v>
      </c>
      <c r="N4458" s="96">
        <f t="shared" si="79"/>
        <v>231.14000000000001</v>
      </c>
      <c r="O4458" s="35">
        <v>1</v>
      </c>
      <c r="P4458" s="115" t="s">
        <v>99</v>
      </c>
      <c r="Q4458" s="115" t="s">
        <v>129</v>
      </c>
      <c r="R4458" s="115" t="s">
        <v>99</v>
      </c>
    </row>
    <row r="4459" spans="1:18" x14ac:dyDescent="0.35">
      <c r="A4459" s="144">
        <v>42553</v>
      </c>
      <c r="B4459" s="99">
        <v>2016</v>
      </c>
      <c r="C4459" s="169">
        <v>7</v>
      </c>
      <c r="D4459" s="169">
        <v>2</v>
      </c>
      <c r="E4459" s="115" t="s">
        <v>94</v>
      </c>
      <c r="F4459" s="160">
        <v>1</v>
      </c>
      <c r="G4459" s="160"/>
      <c r="H4459" s="115">
        <v>941</v>
      </c>
      <c r="I4459" s="115">
        <v>186738</v>
      </c>
      <c r="J4459" s="115" t="s">
        <v>86</v>
      </c>
      <c r="K4459" s="115">
        <v>68</v>
      </c>
      <c r="L4459" s="115"/>
      <c r="M4459" s="115">
        <v>76.5</v>
      </c>
      <c r="N4459" s="96">
        <f t="shared" si="79"/>
        <v>194.31</v>
      </c>
      <c r="O4459" s="35">
        <v>0</v>
      </c>
      <c r="P4459" s="115" t="s">
        <v>102</v>
      </c>
      <c r="Q4459" s="115"/>
      <c r="R4459" s="115" t="s">
        <v>1517</v>
      </c>
    </row>
    <row r="4460" spans="1:18" x14ac:dyDescent="0.35">
      <c r="A4460" s="144">
        <v>42553</v>
      </c>
      <c r="B4460" s="145">
        <v>2016</v>
      </c>
      <c r="C4460" s="169">
        <v>7</v>
      </c>
      <c r="D4460" s="171">
        <v>3</v>
      </c>
      <c r="E4460" s="95" t="s">
        <v>1448</v>
      </c>
      <c r="F4460" s="159">
        <v>1</v>
      </c>
      <c r="G4460" s="159"/>
      <c r="H4460" s="150">
        <v>329</v>
      </c>
      <c r="I4460" s="150">
        <v>186485</v>
      </c>
      <c r="J4460" s="150" t="s">
        <v>87</v>
      </c>
      <c r="K4460" s="150">
        <v>76</v>
      </c>
      <c r="L4460" s="150"/>
      <c r="M4460" s="150">
        <v>87</v>
      </c>
      <c r="N4460" s="35">
        <f t="shared" si="79"/>
        <v>220.98</v>
      </c>
      <c r="O4460" s="35">
        <v>1</v>
      </c>
      <c r="P4460" s="150" t="s">
        <v>101</v>
      </c>
      <c r="Q4460" s="150"/>
      <c r="R4460" s="150"/>
    </row>
    <row r="4461" spans="1:18" x14ac:dyDescent="0.35">
      <c r="A4461" s="144">
        <v>42554</v>
      </c>
      <c r="B4461" s="145">
        <v>2016</v>
      </c>
      <c r="C4461" s="169">
        <v>7</v>
      </c>
      <c r="D4461" s="171">
        <v>3</v>
      </c>
      <c r="E4461" s="150" t="s">
        <v>94</v>
      </c>
      <c r="F4461" s="159">
        <v>1</v>
      </c>
      <c r="G4461" s="159"/>
      <c r="H4461">
        <v>363</v>
      </c>
      <c r="I4461" s="150">
        <v>186610</v>
      </c>
      <c r="J4461" s="150" t="s">
        <v>87</v>
      </c>
      <c r="K4461" s="150">
        <v>70.5</v>
      </c>
      <c r="L4461" s="150"/>
      <c r="M4461" s="150">
        <v>80</v>
      </c>
      <c r="N4461" s="35">
        <f t="shared" si="79"/>
        <v>203.2</v>
      </c>
      <c r="O4461" s="35">
        <v>1</v>
      </c>
      <c r="P4461" s="150" t="s">
        <v>101</v>
      </c>
      <c r="Q4461" s="150"/>
      <c r="R4461" s="150"/>
    </row>
    <row r="4462" spans="1:18" x14ac:dyDescent="0.35">
      <c r="A4462" s="144">
        <v>42554</v>
      </c>
      <c r="B4462" s="145">
        <v>2016</v>
      </c>
      <c r="C4462" s="169">
        <v>7</v>
      </c>
      <c r="D4462" s="171">
        <v>3</v>
      </c>
      <c r="E4462" s="150" t="s">
        <v>1147</v>
      </c>
      <c r="F4462" s="159">
        <v>1</v>
      </c>
      <c r="G4462" s="159"/>
      <c r="H4462"/>
      <c r="I4462"/>
      <c r="J4462" s="150" t="s">
        <v>87</v>
      </c>
      <c r="K4462" s="150">
        <v>70</v>
      </c>
      <c r="L4462" s="150"/>
      <c r="M4462" s="150">
        <v>77</v>
      </c>
      <c r="N4462" s="35">
        <f t="shared" si="79"/>
        <v>195.58</v>
      </c>
      <c r="O4462" s="35">
        <v>1</v>
      </c>
      <c r="P4462" s="150" t="s">
        <v>101</v>
      </c>
      <c r="Q4462" s="150"/>
      <c r="R4462" s="150"/>
    </row>
    <row r="4463" spans="1:18" x14ac:dyDescent="0.35">
      <c r="A4463" s="144">
        <v>42554</v>
      </c>
      <c r="B4463" s="145">
        <v>2016</v>
      </c>
      <c r="C4463" s="169">
        <v>7</v>
      </c>
      <c r="D4463" s="171">
        <v>3</v>
      </c>
      <c r="E4463" s="150" t="s">
        <v>94</v>
      </c>
      <c r="F4463" s="159">
        <v>1</v>
      </c>
      <c r="G4463" s="159"/>
      <c r="H4463" s="150">
        <v>960</v>
      </c>
      <c r="I4463" s="150">
        <v>186730</v>
      </c>
      <c r="J4463" s="150" t="s">
        <v>87</v>
      </c>
      <c r="K4463" s="150">
        <v>67</v>
      </c>
      <c r="L4463" s="150"/>
      <c r="M4463" s="150">
        <v>76</v>
      </c>
      <c r="N4463" s="35">
        <f t="shared" si="79"/>
        <v>193.04</v>
      </c>
      <c r="O4463" s="35">
        <v>0</v>
      </c>
      <c r="P4463" s="150" t="s">
        <v>102</v>
      </c>
      <c r="Q4463" s="150"/>
      <c r="R4463" s="150"/>
    </row>
    <row r="4464" spans="1:18" x14ac:dyDescent="0.35">
      <c r="A4464" s="144">
        <v>42555</v>
      </c>
      <c r="B4464" s="145">
        <v>2016</v>
      </c>
      <c r="C4464" s="169">
        <v>7</v>
      </c>
      <c r="D4464" s="171">
        <v>4</v>
      </c>
      <c r="E4464" s="150" t="s">
        <v>117</v>
      </c>
      <c r="F4464" s="159">
        <v>1</v>
      </c>
      <c r="G4464" s="159"/>
      <c r="H4464"/>
      <c r="I4464"/>
      <c r="J4464" s="150" t="s">
        <v>87</v>
      </c>
      <c r="K4464" s="150">
        <v>76</v>
      </c>
      <c r="L4464" s="150"/>
      <c r="M4464" s="150">
        <v>84</v>
      </c>
      <c r="N4464" s="35">
        <f t="shared" si="79"/>
        <v>213.36</v>
      </c>
      <c r="O4464" s="35">
        <v>1</v>
      </c>
      <c r="P4464" s="150" t="s">
        <v>99</v>
      </c>
      <c r="Q4464" s="150" t="s">
        <v>129</v>
      </c>
      <c r="R4464" s="150" t="s">
        <v>99</v>
      </c>
    </row>
    <row r="4465" spans="1:18" x14ac:dyDescent="0.35">
      <c r="A4465" s="144">
        <v>42555</v>
      </c>
      <c r="B4465" s="145">
        <v>2016</v>
      </c>
      <c r="C4465" s="169">
        <v>7</v>
      </c>
      <c r="D4465" s="171">
        <v>4</v>
      </c>
      <c r="E4465" s="150" t="s">
        <v>1263</v>
      </c>
      <c r="F4465" s="159">
        <v>1</v>
      </c>
      <c r="G4465" s="159"/>
      <c r="H4465"/>
      <c r="I4465"/>
      <c r="J4465" s="150" t="s">
        <v>87</v>
      </c>
      <c r="K4465" s="150">
        <v>65</v>
      </c>
      <c r="L4465" s="150"/>
      <c r="M4465" s="150">
        <v>76</v>
      </c>
      <c r="N4465" s="35">
        <f t="shared" si="79"/>
        <v>193.04</v>
      </c>
      <c r="O4465" s="35">
        <v>1</v>
      </c>
      <c r="P4465" s="150" t="s">
        <v>101</v>
      </c>
      <c r="Q4465" s="150"/>
      <c r="R4465" s="150"/>
    </row>
    <row r="4466" spans="1:18" x14ac:dyDescent="0.35">
      <c r="A4466" s="144">
        <v>42555</v>
      </c>
      <c r="B4466" s="145">
        <v>2016</v>
      </c>
      <c r="C4466" s="169">
        <v>7</v>
      </c>
      <c r="D4466" s="171">
        <v>4</v>
      </c>
      <c r="E4466" s="150" t="s">
        <v>1263</v>
      </c>
      <c r="F4466" s="159">
        <v>1</v>
      </c>
      <c r="G4466" s="159"/>
      <c r="H4466" s="150">
        <v>369</v>
      </c>
      <c r="I4466" s="150">
        <v>186614</v>
      </c>
      <c r="J4466" s="150" t="s">
        <v>87</v>
      </c>
      <c r="K4466" s="150">
        <v>70</v>
      </c>
      <c r="L4466" s="150"/>
      <c r="M4466" s="150">
        <v>81</v>
      </c>
      <c r="N4466" s="35">
        <f t="shared" si="79"/>
        <v>205.74</v>
      </c>
      <c r="O4466" s="35">
        <v>1</v>
      </c>
      <c r="P4466" s="150" t="s">
        <v>101</v>
      </c>
      <c r="Q4466" s="150"/>
      <c r="R4466" s="150"/>
    </row>
    <row r="4467" spans="1:18" x14ac:dyDescent="0.35">
      <c r="A4467" s="144">
        <v>42556</v>
      </c>
      <c r="B4467" s="145">
        <v>2016</v>
      </c>
      <c r="C4467" s="169">
        <v>7</v>
      </c>
      <c r="D4467" s="171">
        <v>5</v>
      </c>
      <c r="E4467" s="150" t="s">
        <v>117</v>
      </c>
      <c r="F4467" s="159">
        <v>1</v>
      </c>
      <c r="G4467" s="159" t="s">
        <v>1208</v>
      </c>
      <c r="H4467" s="150">
        <v>3127</v>
      </c>
      <c r="I4467" s="150">
        <v>186685</v>
      </c>
      <c r="J4467" s="150" t="s">
        <v>86</v>
      </c>
      <c r="K4467" s="150">
        <v>63</v>
      </c>
      <c r="L4467" s="150"/>
      <c r="M4467" s="150">
        <v>71</v>
      </c>
      <c r="N4467" s="35">
        <f t="shared" si="79"/>
        <v>180.34</v>
      </c>
      <c r="O4467" s="35">
        <v>1</v>
      </c>
      <c r="P4467" s="150" t="s">
        <v>99</v>
      </c>
      <c r="Q4467" s="150"/>
      <c r="R4467" s="150" t="s">
        <v>99</v>
      </c>
    </row>
    <row r="4468" spans="1:18" x14ac:dyDescent="0.35">
      <c r="A4468" s="144">
        <v>42556</v>
      </c>
      <c r="B4468" s="145">
        <v>2016</v>
      </c>
      <c r="C4468" s="169">
        <v>7</v>
      </c>
      <c r="D4468" s="171">
        <v>5</v>
      </c>
      <c r="E4468" s="150" t="s">
        <v>94</v>
      </c>
      <c r="F4468" s="159">
        <v>1</v>
      </c>
      <c r="G4468" s="159"/>
      <c r="H4468"/>
      <c r="I4468"/>
      <c r="J4468" s="150" t="s">
        <v>87</v>
      </c>
      <c r="K4468" s="150">
        <v>74</v>
      </c>
      <c r="L4468" s="150"/>
      <c r="M4468" s="150">
        <v>83</v>
      </c>
      <c r="N4468" s="35">
        <f t="shared" si="79"/>
        <v>210.82</v>
      </c>
      <c r="O4468" s="35">
        <v>1</v>
      </c>
      <c r="P4468" s="150"/>
      <c r="Q4468" s="150" t="s">
        <v>1458</v>
      </c>
      <c r="R4468" s="150" t="s">
        <v>1518</v>
      </c>
    </row>
    <row r="4469" spans="1:18" x14ac:dyDescent="0.35">
      <c r="A4469" s="144">
        <v>42556</v>
      </c>
      <c r="B4469" s="145">
        <v>2016</v>
      </c>
      <c r="C4469" s="169">
        <v>7</v>
      </c>
      <c r="D4469" s="171">
        <v>5</v>
      </c>
      <c r="E4469" s="150" t="s">
        <v>1263</v>
      </c>
      <c r="F4469" s="159">
        <v>1</v>
      </c>
      <c r="G4469" s="159"/>
      <c r="H4469"/>
      <c r="I4469"/>
      <c r="J4469" s="150" t="s">
        <v>87</v>
      </c>
      <c r="K4469" s="150">
        <v>67</v>
      </c>
      <c r="L4469" s="150"/>
      <c r="M4469" s="150">
        <v>76</v>
      </c>
      <c r="N4469" s="35">
        <f t="shared" si="79"/>
        <v>193.04</v>
      </c>
      <c r="O4469" s="35">
        <v>1</v>
      </c>
      <c r="P4469" s="150" t="s">
        <v>101</v>
      </c>
      <c r="Q4469" s="150"/>
      <c r="R4469" s="150"/>
    </row>
    <row r="4470" spans="1:18" x14ac:dyDescent="0.35">
      <c r="A4470" s="144">
        <v>42556</v>
      </c>
      <c r="B4470" s="145">
        <v>2016</v>
      </c>
      <c r="C4470" s="169">
        <v>7</v>
      </c>
      <c r="D4470" s="171">
        <v>5</v>
      </c>
      <c r="E4470" s="150" t="s">
        <v>1516</v>
      </c>
      <c r="F4470" s="159">
        <v>1</v>
      </c>
      <c r="G4470" s="159"/>
      <c r="H4470"/>
      <c r="I4470"/>
      <c r="J4470" s="150" t="s">
        <v>87</v>
      </c>
      <c r="K4470" s="150">
        <v>75</v>
      </c>
      <c r="L4470" s="150"/>
      <c r="M4470" s="150">
        <v>84</v>
      </c>
      <c r="N4470" s="35">
        <f t="shared" si="79"/>
        <v>213.36</v>
      </c>
      <c r="O4470" s="35">
        <v>1</v>
      </c>
      <c r="P4470" s="150" t="s">
        <v>100</v>
      </c>
      <c r="Q4470" s="150"/>
      <c r="R4470" s="150"/>
    </row>
    <row r="4471" spans="1:18" x14ac:dyDescent="0.35">
      <c r="A4471" s="144">
        <v>42556</v>
      </c>
      <c r="B4471" s="145">
        <v>2016</v>
      </c>
      <c r="C4471" s="169">
        <v>7</v>
      </c>
      <c r="D4471" s="171">
        <v>5</v>
      </c>
      <c r="E4471" s="150" t="s">
        <v>117</v>
      </c>
      <c r="F4471" s="159">
        <v>1</v>
      </c>
      <c r="G4471" s="159"/>
      <c r="H4471" s="150">
        <v>716</v>
      </c>
      <c r="I4471" s="150">
        <v>186739</v>
      </c>
      <c r="J4471" s="150" t="s">
        <v>90</v>
      </c>
      <c r="K4471" s="150">
        <v>46.5</v>
      </c>
      <c r="L4471" s="150"/>
      <c r="M4471" s="150">
        <v>53</v>
      </c>
      <c r="N4471" s="35">
        <f t="shared" si="79"/>
        <v>134.62</v>
      </c>
      <c r="O4471" s="35">
        <v>0</v>
      </c>
      <c r="P4471" s="150" t="s">
        <v>102</v>
      </c>
      <c r="Q4471" s="150"/>
      <c r="R4471" s="150"/>
    </row>
    <row r="4472" spans="1:18" x14ac:dyDescent="0.35">
      <c r="A4472" s="144">
        <v>42557</v>
      </c>
      <c r="B4472" s="145">
        <v>2016</v>
      </c>
      <c r="C4472" s="169">
        <v>7</v>
      </c>
      <c r="D4472" s="171">
        <v>6</v>
      </c>
      <c r="E4472" s="150" t="s">
        <v>1147</v>
      </c>
      <c r="F4472" s="159">
        <v>1</v>
      </c>
      <c r="G4472" s="159"/>
      <c r="H4472"/>
      <c r="I4472"/>
      <c r="J4472" s="150" t="s">
        <v>87</v>
      </c>
      <c r="K4472" s="150">
        <v>82</v>
      </c>
      <c r="L4472" s="150"/>
      <c r="M4472" s="150">
        <v>91</v>
      </c>
      <c r="N4472" s="35">
        <f t="shared" si="79"/>
        <v>231.14000000000001</v>
      </c>
      <c r="O4472" s="35">
        <v>1</v>
      </c>
      <c r="P4472" s="150" t="s">
        <v>101</v>
      </c>
      <c r="Q4472" s="150"/>
      <c r="R4472" s="150"/>
    </row>
    <row r="4473" spans="1:18" x14ac:dyDescent="0.35">
      <c r="A4473" s="144">
        <v>42557</v>
      </c>
      <c r="B4473" s="145">
        <v>2016</v>
      </c>
      <c r="C4473" s="169">
        <v>7</v>
      </c>
      <c r="D4473" s="171">
        <v>6</v>
      </c>
      <c r="E4473" s="150" t="s">
        <v>1147</v>
      </c>
      <c r="F4473" s="159">
        <v>1</v>
      </c>
      <c r="G4473" s="159"/>
      <c r="H4473" s="150">
        <v>153</v>
      </c>
      <c r="I4473" s="150">
        <v>186528</v>
      </c>
      <c r="J4473" s="150" t="s">
        <v>87</v>
      </c>
      <c r="K4473" s="150">
        <v>70</v>
      </c>
      <c r="L4473" s="150"/>
      <c r="M4473" s="150">
        <v>79</v>
      </c>
      <c r="N4473" s="35">
        <f t="shared" si="79"/>
        <v>200.66</v>
      </c>
      <c r="O4473" s="35">
        <v>1</v>
      </c>
      <c r="P4473" s="150" t="s">
        <v>101</v>
      </c>
      <c r="Q4473" s="150"/>
      <c r="R4473" s="150"/>
    </row>
    <row r="4474" spans="1:18" x14ac:dyDescent="0.35">
      <c r="A4474" s="144">
        <v>42557</v>
      </c>
      <c r="B4474" s="145">
        <v>2016</v>
      </c>
      <c r="C4474" s="169">
        <v>7</v>
      </c>
      <c r="D4474" s="171">
        <v>6</v>
      </c>
      <c r="E4474" s="150" t="s">
        <v>94</v>
      </c>
      <c r="F4474" s="159">
        <v>1</v>
      </c>
      <c r="G4474" s="159"/>
      <c r="H4474" s="150">
        <v>372</v>
      </c>
      <c r="I4474" s="150">
        <v>186616</v>
      </c>
      <c r="J4474" s="150" t="s">
        <v>87</v>
      </c>
      <c r="K4474" s="150">
        <v>77</v>
      </c>
      <c r="L4474" s="150"/>
      <c r="M4474" s="150">
        <v>86.5</v>
      </c>
      <c r="N4474" s="35">
        <f t="shared" si="79"/>
        <v>219.71</v>
      </c>
      <c r="O4474" s="35">
        <v>1</v>
      </c>
      <c r="P4474" s="150" t="s">
        <v>101</v>
      </c>
      <c r="Q4474" s="150" t="s">
        <v>1519</v>
      </c>
      <c r="R4474" s="150" t="s">
        <v>1520</v>
      </c>
    </row>
    <row r="4475" spans="1:18" x14ac:dyDescent="0.35">
      <c r="A4475" s="144">
        <v>42557</v>
      </c>
      <c r="B4475" s="145">
        <v>2016</v>
      </c>
      <c r="C4475" s="169">
        <v>7</v>
      </c>
      <c r="D4475" s="171">
        <v>6</v>
      </c>
      <c r="E4475" s="150" t="s">
        <v>94</v>
      </c>
      <c r="F4475" s="159">
        <v>1</v>
      </c>
      <c r="G4475" s="159"/>
      <c r="H4475" s="150">
        <v>911</v>
      </c>
      <c r="I4475" s="150">
        <v>186465</v>
      </c>
      <c r="J4475" s="150" t="s">
        <v>87</v>
      </c>
      <c r="K4475" s="150">
        <v>70</v>
      </c>
      <c r="L4475" s="150"/>
      <c r="M4475" s="150">
        <v>79</v>
      </c>
      <c r="N4475" s="35">
        <f t="shared" si="79"/>
        <v>200.66</v>
      </c>
      <c r="O4475" s="35">
        <v>1</v>
      </c>
      <c r="P4475" s="150" t="s">
        <v>101</v>
      </c>
      <c r="Q4475" s="150" t="s">
        <v>1519</v>
      </c>
      <c r="R4475" s="150" t="s">
        <v>1520</v>
      </c>
    </row>
    <row r="4476" spans="1:18" x14ac:dyDescent="0.35">
      <c r="A4476" s="144">
        <v>42557</v>
      </c>
      <c r="B4476" s="145">
        <v>2016</v>
      </c>
      <c r="C4476" s="169">
        <v>7</v>
      </c>
      <c r="D4476" s="171">
        <v>6</v>
      </c>
      <c r="E4476" s="150" t="s">
        <v>117</v>
      </c>
      <c r="F4476" s="159">
        <v>1</v>
      </c>
      <c r="G4476" s="159"/>
      <c r="H4476" s="150">
        <v>1164</v>
      </c>
      <c r="I4476" s="150">
        <v>186749</v>
      </c>
      <c r="J4476" s="150" t="s">
        <v>86</v>
      </c>
      <c r="K4476" s="150">
        <v>64</v>
      </c>
      <c r="L4476" s="150"/>
      <c r="M4476" s="150">
        <v>73</v>
      </c>
      <c r="N4476" s="35">
        <f t="shared" si="79"/>
        <v>185.42000000000002</v>
      </c>
      <c r="O4476" s="35">
        <v>1</v>
      </c>
      <c r="P4476" s="150" t="s">
        <v>100</v>
      </c>
      <c r="Q4476" s="150" t="s">
        <v>103</v>
      </c>
      <c r="R4476" s="150" t="s">
        <v>562</v>
      </c>
    </row>
    <row r="4477" spans="1:18" x14ac:dyDescent="0.35">
      <c r="A4477" s="144">
        <v>42572</v>
      </c>
      <c r="B4477" s="145">
        <v>2016</v>
      </c>
      <c r="C4477" s="171">
        <v>7</v>
      </c>
      <c r="D4477" s="171">
        <v>6</v>
      </c>
      <c r="E4477" s="150" t="s">
        <v>94</v>
      </c>
      <c r="F4477" s="159">
        <v>1</v>
      </c>
      <c r="G4477" s="159"/>
      <c r="H4477" s="150">
        <v>1169</v>
      </c>
      <c r="I4477" s="150">
        <v>186746</v>
      </c>
      <c r="J4477" s="150" t="s">
        <v>87</v>
      </c>
      <c r="K4477" s="150">
        <v>78</v>
      </c>
      <c r="L4477" s="150"/>
      <c r="M4477" s="150">
        <v>89</v>
      </c>
      <c r="N4477" s="35">
        <f t="shared" si="79"/>
        <v>226.06</v>
      </c>
      <c r="O4477" s="35">
        <v>1</v>
      </c>
      <c r="P4477" s="150" t="s">
        <v>100</v>
      </c>
      <c r="Q4477" s="150"/>
      <c r="R4477" s="150"/>
    </row>
    <row r="4478" spans="1:18" x14ac:dyDescent="0.35">
      <c r="A4478" s="144">
        <v>42558</v>
      </c>
      <c r="B4478" s="145">
        <v>2016</v>
      </c>
      <c r="C4478" s="171">
        <v>7</v>
      </c>
      <c r="D4478" s="171">
        <v>7</v>
      </c>
      <c r="E4478" s="150" t="s">
        <v>932</v>
      </c>
      <c r="F4478" s="159">
        <v>1</v>
      </c>
      <c r="G4478" s="159"/>
      <c r="H4478" s="150">
        <v>190</v>
      </c>
      <c r="I4478" s="150">
        <v>186692</v>
      </c>
      <c r="J4478" s="150" t="s">
        <v>87</v>
      </c>
      <c r="K4478" s="150">
        <v>78</v>
      </c>
      <c r="L4478" s="150"/>
      <c r="M4478" s="150">
        <v>90</v>
      </c>
      <c r="N4478" s="35">
        <f t="shared" si="79"/>
        <v>228.6</v>
      </c>
      <c r="O4478" s="35">
        <v>1</v>
      </c>
      <c r="P4478" s="150" t="s">
        <v>101</v>
      </c>
      <c r="Q4478" s="150"/>
      <c r="R4478" s="150"/>
    </row>
    <row r="4479" spans="1:18" x14ac:dyDescent="0.35">
      <c r="A4479" s="144">
        <v>42558</v>
      </c>
      <c r="B4479" s="145">
        <v>2016</v>
      </c>
      <c r="C4479" s="171">
        <v>7</v>
      </c>
      <c r="D4479" s="171">
        <v>7</v>
      </c>
      <c r="E4479" s="150" t="s">
        <v>1263</v>
      </c>
      <c r="F4479" s="159">
        <v>1</v>
      </c>
      <c r="G4479" s="159"/>
      <c r="H4479"/>
      <c r="I4479"/>
      <c r="J4479" s="150" t="s">
        <v>87</v>
      </c>
      <c r="K4479" s="150">
        <v>77</v>
      </c>
      <c r="L4479" s="150"/>
      <c r="M4479" s="150">
        <v>86</v>
      </c>
      <c r="N4479" s="35">
        <f t="shared" si="79"/>
        <v>218.44</v>
      </c>
      <c r="O4479" s="35">
        <v>1</v>
      </c>
      <c r="P4479" s="150" t="s">
        <v>101</v>
      </c>
      <c r="Q4479" s="150"/>
      <c r="R4479" s="150"/>
    </row>
    <row r="4480" spans="1:18" x14ac:dyDescent="0.35">
      <c r="A4480" s="144">
        <v>42559</v>
      </c>
      <c r="B4480" s="145">
        <v>2016</v>
      </c>
      <c r="C4480" s="171">
        <v>7</v>
      </c>
      <c r="D4480" s="171">
        <v>8</v>
      </c>
      <c r="E4480" s="150" t="s">
        <v>1147</v>
      </c>
      <c r="F4480" s="159">
        <v>1</v>
      </c>
      <c r="G4480" s="159"/>
      <c r="H4480" s="150">
        <v>361</v>
      </c>
      <c r="I4480" s="150">
        <v>186609</v>
      </c>
      <c r="J4480" s="150" t="s">
        <v>87</v>
      </c>
      <c r="K4480" s="150">
        <v>72</v>
      </c>
      <c r="L4480" s="150"/>
      <c r="M4480" s="150">
        <v>80</v>
      </c>
      <c r="N4480" s="35">
        <f t="shared" si="79"/>
        <v>203.2</v>
      </c>
      <c r="O4480" s="35">
        <v>1</v>
      </c>
      <c r="P4480" s="150" t="s">
        <v>99</v>
      </c>
      <c r="Q4480" s="150"/>
      <c r="R4480" s="150" t="s">
        <v>99</v>
      </c>
    </row>
    <row r="4481" spans="1:18" x14ac:dyDescent="0.35">
      <c r="A4481" s="144">
        <v>42559</v>
      </c>
      <c r="B4481" s="145">
        <v>2016</v>
      </c>
      <c r="C4481" s="171">
        <v>7</v>
      </c>
      <c r="D4481" s="171">
        <v>8</v>
      </c>
      <c r="E4481" s="150" t="s">
        <v>117</v>
      </c>
      <c r="F4481" s="159">
        <v>1</v>
      </c>
      <c r="G4481" s="159"/>
      <c r="H4481"/>
      <c r="I4481"/>
      <c r="J4481" s="150" t="s">
        <v>87</v>
      </c>
      <c r="K4481" s="150">
        <v>66</v>
      </c>
      <c r="L4481" s="150"/>
      <c r="M4481" s="150">
        <v>74</v>
      </c>
      <c r="N4481" s="35">
        <f t="shared" si="79"/>
        <v>187.96</v>
      </c>
      <c r="O4481" s="35">
        <v>1</v>
      </c>
      <c r="P4481" s="150" t="s">
        <v>101</v>
      </c>
      <c r="Q4481" s="150"/>
      <c r="R4481" s="150"/>
    </row>
    <row r="4482" spans="1:18" x14ac:dyDescent="0.35">
      <c r="A4482" s="144">
        <v>42572</v>
      </c>
      <c r="B4482" s="145">
        <v>2016</v>
      </c>
      <c r="C4482" s="171">
        <v>7</v>
      </c>
      <c r="D4482" s="171">
        <v>8</v>
      </c>
      <c r="E4482" s="150" t="s">
        <v>94</v>
      </c>
      <c r="F4482" s="159">
        <v>1</v>
      </c>
      <c r="G4482" s="159"/>
      <c r="H4482" s="150">
        <v>1168</v>
      </c>
      <c r="I4482" s="150">
        <v>186747</v>
      </c>
      <c r="J4482" s="150" t="s">
        <v>86</v>
      </c>
      <c r="K4482" s="150">
        <v>58</v>
      </c>
      <c r="L4482" s="150"/>
      <c r="M4482" s="150">
        <v>65</v>
      </c>
      <c r="N4482" s="35">
        <f t="shared" si="79"/>
        <v>165.1</v>
      </c>
      <c r="O4482" s="35">
        <v>1</v>
      </c>
      <c r="P4482" s="150" t="s">
        <v>100</v>
      </c>
      <c r="Q4482" s="150"/>
      <c r="R4482" s="150"/>
    </row>
    <row r="4483" spans="1:18" x14ac:dyDescent="0.35">
      <c r="A4483" s="144">
        <v>42559</v>
      </c>
      <c r="B4483" s="145">
        <v>2016</v>
      </c>
      <c r="C4483" s="171">
        <v>7</v>
      </c>
      <c r="D4483" s="171">
        <v>8</v>
      </c>
      <c r="E4483" s="150" t="s">
        <v>932</v>
      </c>
      <c r="F4483" s="159">
        <v>1</v>
      </c>
      <c r="G4483" s="159"/>
      <c r="H4483">
        <v>1171</v>
      </c>
      <c r="I4483">
        <v>186745</v>
      </c>
      <c r="J4483" s="150" t="s">
        <v>87</v>
      </c>
      <c r="K4483" s="150">
        <v>69</v>
      </c>
      <c r="L4483" s="150"/>
      <c r="M4483" s="150">
        <v>78.5</v>
      </c>
      <c r="N4483" s="35">
        <f t="shared" si="79"/>
        <v>199.39000000000001</v>
      </c>
      <c r="O4483" s="35">
        <v>1</v>
      </c>
      <c r="P4483" s="150" t="s">
        <v>100</v>
      </c>
      <c r="Q4483" s="150"/>
      <c r="R4483" s="150" t="s">
        <v>1521</v>
      </c>
    </row>
    <row r="4484" spans="1:18" x14ac:dyDescent="0.35">
      <c r="A4484" s="144">
        <v>42572</v>
      </c>
      <c r="B4484" s="145">
        <v>2016</v>
      </c>
      <c r="C4484" s="171">
        <v>7</v>
      </c>
      <c r="D4484" s="171">
        <v>8</v>
      </c>
      <c r="E4484" s="150" t="s">
        <v>117</v>
      </c>
      <c r="F4484" s="159">
        <v>1</v>
      </c>
      <c r="G4484" s="159"/>
      <c r="H4484" s="150">
        <v>1157</v>
      </c>
      <c r="I4484" s="150">
        <v>186748</v>
      </c>
      <c r="J4484" s="150" t="s">
        <v>86</v>
      </c>
      <c r="K4484" s="150">
        <v>62</v>
      </c>
      <c r="L4484" s="150"/>
      <c r="M4484" s="150">
        <v>71.5</v>
      </c>
      <c r="N4484" s="35">
        <f t="shared" si="79"/>
        <v>181.61</v>
      </c>
      <c r="O4484" s="35">
        <v>1</v>
      </c>
      <c r="P4484" s="150" t="s">
        <v>100</v>
      </c>
      <c r="Q4484" s="150"/>
      <c r="R4484" s="150"/>
    </row>
    <row r="4485" spans="1:18" x14ac:dyDescent="0.35">
      <c r="A4485" s="144">
        <v>42559</v>
      </c>
      <c r="B4485" s="145">
        <v>2016</v>
      </c>
      <c r="C4485" s="171">
        <v>7</v>
      </c>
      <c r="D4485" s="171">
        <v>8</v>
      </c>
      <c r="E4485" s="150" t="s">
        <v>94</v>
      </c>
      <c r="F4485" s="159">
        <v>1</v>
      </c>
      <c r="G4485" s="159"/>
      <c r="H4485"/>
      <c r="I4485"/>
      <c r="J4485" s="150" t="s">
        <v>86</v>
      </c>
      <c r="K4485" s="150">
        <v>70</v>
      </c>
      <c r="L4485" s="150"/>
      <c r="M4485" s="150">
        <v>78</v>
      </c>
      <c r="N4485" s="35">
        <f t="shared" si="79"/>
        <v>198.12</v>
      </c>
      <c r="O4485" s="35">
        <v>1</v>
      </c>
      <c r="P4485" s="150" t="s">
        <v>101</v>
      </c>
      <c r="Q4485" s="150"/>
      <c r="R4485" s="150" t="s">
        <v>1522</v>
      </c>
    </row>
    <row r="4486" spans="1:18" x14ac:dyDescent="0.35">
      <c r="A4486" s="144">
        <v>42560</v>
      </c>
      <c r="B4486" s="145">
        <v>2016</v>
      </c>
      <c r="C4486" s="171">
        <v>7</v>
      </c>
      <c r="D4486" s="171">
        <v>9</v>
      </c>
      <c r="E4486" s="150" t="s">
        <v>117</v>
      </c>
      <c r="F4486" s="159">
        <v>1</v>
      </c>
      <c r="G4486" s="159"/>
      <c r="H4486" s="150">
        <v>365</v>
      </c>
      <c r="I4486" s="150">
        <v>186611</v>
      </c>
      <c r="J4486" s="150" t="s">
        <v>87</v>
      </c>
      <c r="K4486" s="150">
        <v>71</v>
      </c>
      <c r="L4486" s="150"/>
      <c r="M4486" s="150">
        <v>81</v>
      </c>
      <c r="N4486" s="35">
        <f t="shared" si="79"/>
        <v>205.74</v>
      </c>
      <c r="O4486" s="35">
        <v>1</v>
      </c>
      <c r="P4486" s="150" t="s">
        <v>101</v>
      </c>
      <c r="Q4486" s="150" t="s">
        <v>1460</v>
      </c>
      <c r="R4486" s="150" t="s">
        <v>264</v>
      </c>
    </row>
    <row r="4487" spans="1:18" x14ac:dyDescent="0.35">
      <c r="A4487" s="144">
        <v>42560</v>
      </c>
      <c r="B4487" s="145">
        <v>2016</v>
      </c>
      <c r="C4487" s="171">
        <v>7</v>
      </c>
      <c r="D4487" s="171">
        <v>9</v>
      </c>
      <c r="E4487" s="150" t="s">
        <v>117</v>
      </c>
      <c r="F4487" s="159">
        <v>1</v>
      </c>
      <c r="G4487" s="159"/>
      <c r="H4487"/>
      <c r="I4487"/>
      <c r="J4487" s="150" t="s">
        <v>87</v>
      </c>
      <c r="K4487" s="150">
        <v>73</v>
      </c>
      <c r="L4487" s="150"/>
      <c r="M4487" s="150">
        <v>84</v>
      </c>
      <c r="N4487" s="35">
        <f t="shared" si="79"/>
        <v>213.36</v>
      </c>
      <c r="O4487" s="35">
        <v>1</v>
      </c>
      <c r="P4487" s="150" t="s">
        <v>101</v>
      </c>
      <c r="Q4487" s="150"/>
      <c r="R4487" s="150" t="s">
        <v>1521</v>
      </c>
    </row>
    <row r="4488" spans="1:18" x14ac:dyDescent="0.35">
      <c r="A4488" s="144">
        <v>42560</v>
      </c>
      <c r="B4488" s="145">
        <v>2016</v>
      </c>
      <c r="C4488" s="171">
        <v>7</v>
      </c>
      <c r="D4488" s="171">
        <v>9</v>
      </c>
      <c r="E4488" s="150" t="s">
        <v>117</v>
      </c>
      <c r="F4488" s="159">
        <v>1</v>
      </c>
      <c r="G4488" s="159" t="s">
        <v>1064</v>
      </c>
      <c r="H4488">
        <v>677</v>
      </c>
      <c r="I4488" s="150">
        <v>187066</v>
      </c>
      <c r="J4488" s="150" t="s">
        <v>86</v>
      </c>
      <c r="K4488" s="150">
        <v>61.5</v>
      </c>
      <c r="L4488" s="150"/>
      <c r="M4488" s="150">
        <v>70.5</v>
      </c>
      <c r="N4488" s="35">
        <f t="shared" si="79"/>
        <v>179.07</v>
      </c>
      <c r="O4488" s="35">
        <v>1</v>
      </c>
      <c r="P4488" s="150" t="s">
        <v>100</v>
      </c>
      <c r="Q4488" s="150"/>
      <c r="R4488" s="150"/>
    </row>
    <row r="4489" spans="1:18" x14ac:dyDescent="0.35">
      <c r="A4489" s="144">
        <v>42560</v>
      </c>
      <c r="B4489" s="145">
        <v>2016</v>
      </c>
      <c r="C4489" s="171">
        <v>7</v>
      </c>
      <c r="D4489" s="171">
        <v>9</v>
      </c>
      <c r="E4489" s="150" t="s">
        <v>117</v>
      </c>
      <c r="F4489" s="159">
        <v>1</v>
      </c>
      <c r="G4489" s="159"/>
      <c r="H4489" s="150">
        <v>338</v>
      </c>
      <c r="I4489" s="150">
        <v>186492</v>
      </c>
      <c r="J4489" s="150" t="s">
        <v>86</v>
      </c>
      <c r="K4489" s="150">
        <v>63</v>
      </c>
      <c r="L4489" s="150"/>
      <c r="M4489" s="150">
        <v>72</v>
      </c>
      <c r="N4489" s="35">
        <f t="shared" si="79"/>
        <v>182.88</v>
      </c>
      <c r="O4489" s="35">
        <v>1</v>
      </c>
      <c r="P4489" s="150" t="s">
        <v>101</v>
      </c>
      <c r="Q4489" s="150"/>
      <c r="R4489" s="150"/>
    </row>
    <row r="4490" spans="1:18" x14ac:dyDescent="0.35">
      <c r="A4490" s="144">
        <v>42560</v>
      </c>
      <c r="B4490" s="145">
        <v>2016</v>
      </c>
      <c r="C4490" s="171">
        <v>7</v>
      </c>
      <c r="D4490" s="171">
        <v>9</v>
      </c>
      <c r="E4490" s="150" t="s">
        <v>1263</v>
      </c>
      <c r="F4490" s="159">
        <v>1</v>
      </c>
      <c r="G4490" s="159"/>
      <c r="H4490" s="150">
        <v>545</v>
      </c>
      <c r="I4490" s="150">
        <v>186679</v>
      </c>
      <c r="J4490" s="150" t="s">
        <v>87</v>
      </c>
      <c r="K4490" s="150">
        <v>59</v>
      </c>
      <c r="L4490" s="150"/>
      <c r="M4490" s="150">
        <v>69</v>
      </c>
      <c r="N4490" s="35">
        <f t="shared" si="79"/>
        <v>175.26</v>
      </c>
      <c r="O4490" s="35">
        <v>1</v>
      </c>
      <c r="P4490" s="150" t="s">
        <v>101</v>
      </c>
      <c r="Q4490" s="150"/>
      <c r="R4490" s="150"/>
    </row>
    <row r="4491" spans="1:18" x14ac:dyDescent="0.35">
      <c r="A4491" s="144">
        <v>42560</v>
      </c>
      <c r="B4491" s="145">
        <v>2016</v>
      </c>
      <c r="C4491" s="171">
        <v>7</v>
      </c>
      <c r="D4491" s="171">
        <v>9</v>
      </c>
      <c r="E4491" s="150" t="s">
        <v>1263</v>
      </c>
      <c r="F4491" s="159">
        <v>1</v>
      </c>
      <c r="G4491" s="159"/>
      <c r="H4491" s="150">
        <v>921</v>
      </c>
      <c r="I4491" s="150">
        <v>186475</v>
      </c>
      <c r="J4491" s="150" t="s">
        <v>86</v>
      </c>
      <c r="K4491" s="150">
        <v>80</v>
      </c>
      <c r="L4491" s="150"/>
      <c r="M4491" s="150">
        <v>90</v>
      </c>
      <c r="N4491" s="35">
        <f t="shared" si="79"/>
        <v>228.6</v>
      </c>
      <c r="O4491" s="35">
        <v>1</v>
      </c>
      <c r="P4491" s="150" t="s">
        <v>101</v>
      </c>
      <c r="Q4491" s="150"/>
      <c r="R4491" s="150"/>
    </row>
    <row r="4492" spans="1:18" x14ac:dyDescent="0.35">
      <c r="A4492" s="144">
        <v>42560</v>
      </c>
      <c r="B4492" s="145">
        <v>2016</v>
      </c>
      <c r="C4492" s="171">
        <v>7</v>
      </c>
      <c r="D4492" s="171">
        <v>9</v>
      </c>
      <c r="E4492" s="150" t="s">
        <v>1263</v>
      </c>
      <c r="F4492" s="159">
        <v>1</v>
      </c>
      <c r="G4492" s="159"/>
      <c r="H4492"/>
      <c r="I4492"/>
      <c r="J4492" s="150" t="s">
        <v>86</v>
      </c>
      <c r="K4492" s="150">
        <v>66</v>
      </c>
      <c r="L4492" s="150"/>
      <c r="M4492" s="150">
        <v>73</v>
      </c>
      <c r="N4492" s="35">
        <f t="shared" si="79"/>
        <v>185.42000000000002</v>
      </c>
      <c r="O4492" s="35">
        <v>1</v>
      </c>
      <c r="P4492" s="150" t="s">
        <v>101</v>
      </c>
      <c r="Q4492" s="150"/>
      <c r="R4492" s="150"/>
    </row>
    <row r="4493" spans="1:18" x14ac:dyDescent="0.35">
      <c r="A4493" s="144">
        <v>42560</v>
      </c>
      <c r="B4493" s="145">
        <v>2016</v>
      </c>
      <c r="C4493" s="171">
        <v>7</v>
      </c>
      <c r="D4493" s="171">
        <v>9</v>
      </c>
      <c r="E4493" s="150" t="s">
        <v>1147</v>
      </c>
      <c r="F4493" s="159">
        <v>1</v>
      </c>
      <c r="G4493" s="159"/>
      <c r="H4493" s="150">
        <v>494</v>
      </c>
      <c r="I4493" s="150">
        <v>186668</v>
      </c>
      <c r="J4493" s="150" t="s">
        <v>87</v>
      </c>
      <c r="K4493" s="150">
        <v>66</v>
      </c>
      <c r="L4493" s="150"/>
      <c r="M4493" s="150">
        <v>73</v>
      </c>
      <c r="N4493" s="35">
        <f t="shared" si="79"/>
        <v>185.42000000000002</v>
      </c>
      <c r="O4493" s="35">
        <v>0</v>
      </c>
      <c r="P4493" s="150" t="s">
        <v>102</v>
      </c>
      <c r="Q4493" s="150" t="s">
        <v>103</v>
      </c>
      <c r="R4493" s="150" t="s">
        <v>562</v>
      </c>
    </row>
    <row r="4494" spans="1:18" x14ac:dyDescent="0.35">
      <c r="A4494" s="144">
        <v>42560</v>
      </c>
      <c r="B4494" s="145">
        <v>2016</v>
      </c>
      <c r="C4494" s="171">
        <v>7</v>
      </c>
      <c r="D4494" s="171">
        <v>9</v>
      </c>
      <c r="E4494" s="150" t="s">
        <v>117</v>
      </c>
      <c r="F4494" s="159">
        <v>1</v>
      </c>
      <c r="G4494" s="159"/>
      <c r="H4494" s="150">
        <v>681</v>
      </c>
      <c r="I4494" s="150">
        <v>187186</v>
      </c>
      <c r="J4494" s="150" t="s">
        <v>86</v>
      </c>
      <c r="K4494" s="150">
        <v>61</v>
      </c>
      <c r="L4494" s="150"/>
      <c r="M4494" s="150">
        <v>69.5</v>
      </c>
      <c r="N4494" s="35">
        <f t="shared" si="79"/>
        <v>176.53</v>
      </c>
      <c r="O4494" s="35">
        <v>0</v>
      </c>
      <c r="P4494" s="150" t="s">
        <v>102</v>
      </c>
      <c r="Q4494" s="150"/>
      <c r="R4494" s="150" t="s">
        <v>562</v>
      </c>
    </row>
    <row r="4495" spans="1:18" x14ac:dyDescent="0.35">
      <c r="A4495" s="144">
        <v>42561</v>
      </c>
      <c r="B4495" s="145">
        <v>2016</v>
      </c>
      <c r="C4495" s="171">
        <v>7</v>
      </c>
      <c r="D4495" s="171">
        <v>10</v>
      </c>
      <c r="E4495" s="150" t="s">
        <v>117</v>
      </c>
      <c r="F4495" s="159">
        <v>1</v>
      </c>
      <c r="G4495" s="159"/>
      <c r="H4495" s="150">
        <v>375</v>
      </c>
      <c r="I4495" s="150">
        <v>186618</v>
      </c>
      <c r="J4495" s="150" t="s">
        <v>87</v>
      </c>
      <c r="K4495" s="150">
        <v>71</v>
      </c>
      <c r="L4495" s="150"/>
      <c r="M4495" s="150">
        <v>81</v>
      </c>
      <c r="N4495" s="35">
        <f t="shared" si="79"/>
        <v>205.74</v>
      </c>
      <c r="O4495" s="35">
        <v>1</v>
      </c>
      <c r="P4495" s="150" t="s">
        <v>101</v>
      </c>
      <c r="Q4495" s="150"/>
      <c r="R4495" s="150"/>
    </row>
    <row r="4496" spans="1:18" x14ac:dyDescent="0.35">
      <c r="A4496" s="144">
        <v>42561</v>
      </c>
      <c r="B4496" s="145">
        <v>2016</v>
      </c>
      <c r="C4496" s="171">
        <v>7</v>
      </c>
      <c r="D4496" s="171">
        <v>10</v>
      </c>
      <c r="E4496" s="150" t="s">
        <v>117</v>
      </c>
      <c r="F4496" s="159">
        <v>1</v>
      </c>
      <c r="G4496" s="159"/>
      <c r="H4496"/>
      <c r="I4496"/>
      <c r="J4496" s="150" t="s">
        <v>86</v>
      </c>
      <c r="K4496" s="150">
        <v>68</v>
      </c>
      <c r="L4496" s="150"/>
      <c r="M4496" s="150">
        <v>76</v>
      </c>
      <c r="N4496" s="35">
        <f t="shared" si="79"/>
        <v>193.04</v>
      </c>
      <c r="O4496" s="35">
        <v>1</v>
      </c>
      <c r="P4496" s="150" t="s">
        <v>101</v>
      </c>
      <c r="Q4496" s="150" t="s">
        <v>792</v>
      </c>
      <c r="R4496" s="150" t="s">
        <v>1339</v>
      </c>
    </row>
    <row r="4497" spans="1:18" x14ac:dyDescent="0.35">
      <c r="A4497" s="144">
        <v>42561</v>
      </c>
      <c r="B4497" s="145">
        <v>2016</v>
      </c>
      <c r="C4497" s="171">
        <v>7</v>
      </c>
      <c r="D4497" s="171">
        <v>10</v>
      </c>
      <c r="E4497" s="150" t="s">
        <v>94</v>
      </c>
      <c r="F4497" s="159">
        <v>1</v>
      </c>
      <c r="G4497" s="159"/>
      <c r="H4497"/>
      <c r="I4497"/>
      <c r="J4497" s="150" t="s">
        <v>87</v>
      </c>
      <c r="K4497" s="150">
        <v>94</v>
      </c>
      <c r="L4497" s="150"/>
      <c r="M4497" s="150">
        <v>105</v>
      </c>
      <c r="N4497" s="35">
        <f t="shared" si="79"/>
        <v>266.7</v>
      </c>
      <c r="O4497" s="35">
        <v>1</v>
      </c>
      <c r="P4497" s="150" t="s">
        <v>101</v>
      </c>
      <c r="Q4497" s="150" t="s">
        <v>103</v>
      </c>
      <c r="R4497" s="150" t="s">
        <v>562</v>
      </c>
    </row>
    <row r="4498" spans="1:18" x14ac:dyDescent="0.35">
      <c r="A4498" s="144">
        <v>42561</v>
      </c>
      <c r="B4498" s="145">
        <v>2016</v>
      </c>
      <c r="C4498" s="171">
        <v>7</v>
      </c>
      <c r="D4498" s="171">
        <v>10</v>
      </c>
      <c r="E4498" s="150" t="s">
        <v>1263</v>
      </c>
      <c r="F4498" s="159">
        <v>1</v>
      </c>
      <c r="G4498" s="159"/>
      <c r="H4498"/>
      <c r="I4498"/>
      <c r="J4498" s="150" t="s">
        <v>87</v>
      </c>
      <c r="K4498" s="150">
        <v>79</v>
      </c>
      <c r="L4498" s="150"/>
      <c r="M4498" s="150">
        <v>89</v>
      </c>
      <c r="N4498" s="35">
        <f t="shared" si="79"/>
        <v>226.06</v>
      </c>
      <c r="O4498" s="35">
        <v>1</v>
      </c>
      <c r="P4498" s="150" t="s">
        <v>101</v>
      </c>
      <c r="Q4498" s="150"/>
      <c r="R4498" s="150"/>
    </row>
    <row r="4499" spans="1:18" x14ac:dyDescent="0.35">
      <c r="A4499" s="144">
        <v>42561</v>
      </c>
      <c r="B4499" s="145">
        <v>2016</v>
      </c>
      <c r="C4499" s="171">
        <v>7</v>
      </c>
      <c r="D4499" s="171">
        <v>10</v>
      </c>
      <c r="E4499" s="150" t="s">
        <v>1263</v>
      </c>
      <c r="F4499" s="159">
        <v>1</v>
      </c>
      <c r="G4499" s="159"/>
      <c r="H4499"/>
      <c r="I4499"/>
      <c r="J4499" s="150" t="s">
        <v>86</v>
      </c>
      <c r="K4499" s="150">
        <v>66</v>
      </c>
      <c r="L4499" s="150"/>
      <c r="M4499" s="150">
        <v>76</v>
      </c>
      <c r="N4499" s="35">
        <f t="shared" si="79"/>
        <v>193.04</v>
      </c>
      <c r="O4499" s="35">
        <v>1</v>
      </c>
      <c r="P4499" s="150" t="s">
        <v>101</v>
      </c>
      <c r="Q4499" s="150"/>
      <c r="R4499" s="150"/>
    </row>
    <row r="4500" spans="1:18" x14ac:dyDescent="0.35">
      <c r="A4500" s="144">
        <v>42561</v>
      </c>
      <c r="B4500" s="145">
        <v>2016</v>
      </c>
      <c r="C4500" s="171">
        <v>7</v>
      </c>
      <c r="D4500" s="171">
        <v>10</v>
      </c>
      <c r="E4500" s="150" t="s">
        <v>1263</v>
      </c>
      <c r="F4500" s="159">
        <v>1</v>
      </c>
      <c r="G4500" s="159"/>
      <c r="H4500"/>
      <c r="I4500"/>
      <c r="J4500" s="150" t="s">
        <v>86</v>
      </c>
      <c r="K4500" s="150">
        <v>60</v>
      </c>
      <c r="L4500" s="150"/>
      <c r="M4500" s="150">
        <v>69</v>
      </c>
      <c r="N4500" s="35">
        <f t="shared" si="79"/>
        <v>175.26</v>
      </c>
      <c r="O4500" s="35">
        <v>1</v>
      </c>
      <c r="P4500" s="150" t="s">
        <v>101</v>
      </c>
      <c r="Q4500" s="150"/>
      <c r="R4500" s="150"/>
    </row>
    <row r="4501" spans="1:18" x14ac:dyDescent="0.35">
      <c r="A4501" s="144">
        <v>42561</v>
      </c>
      <c r="B4501" s="145">
        <v>2016</v>
      </c>
      <c r="C4501" s="171">
        <v>7</v>
      </c>
      <c r="D4501" s="171">
        <v>10</v>
      </c>
      <c r="E4501" s="150" t="s">
        <v>1263</v>
      </c>
      <c r="F4501" s="159">
        <v>1</v>
      </c>
      <c r="G4501" s="159"/>
      <c r="H4501">
        <v>312</v>
      </c>
      <c r="I4501" s="150">
        <v>186499</v>
      </c>
      <c r="J4501" s="150" t="s">
        <v>87</v>
      </c>
      <c r="K4501" s="150">
        <v>66</v>
      </c>
      <c r="L4501" s="150"/>
      <c r="M4501" s="150">
        <v>76</v>
      </c>
      <c r="N4501" s="35">
        <f t="shared" si="79"/>
        <v>193.04</v>
      </c>
      <c r="O4501" s="35">
        <v>1</v>
      </c>
      <c r="P4501" s="150" t="s">
        <v>99</v>
      </c>
      <c r="Q4501" s="150"/>
      <c r="R4501" s="150" t="s">
        <v>99</v>
      </c>
    </row>
    <row r="4502" spans="1:18" x14ac:dyDescent="0.35">
      <c r="A4502" s="144">
        <v>42561</v>
      </c>
      <c r="B4502" s="91">
        <v>2016</v>
      </c>
      <c r="C4502" s="172">
        <v>7</v>
      </c>
      <c r="D4502" s="172">
        <v>10</v>
      </c>
      <c r="E4502" s="150" t="s">
        <v>1263</v>
      </c>
      <c r="F4502" s="167">
        <v>1</v>
      </c>
      <c r="G4502" s="167"/>
      <c r="H4502">
        <v>129</v>
      </c>
      <c r="I4502" s="56">
        <v>186378</v>
      </c>
      <c r="J4502" s="36" t="s">
        <v>87</v>
      </c>
      <c r="K4502" s="146">
        <v>71</v>
      </c>
      <c r="L4502" s="165"/>
      <c r="M4502" s="146">
        <v>82</v>
      </c>
      <c r="N4502" s="35"/>
      <c r="O4502" s="35">
        <v>0</v>
      </c>
      <c r="P4502" s="165" t="s">
        <v>102</v>
      </c>
      <c r="Q4502" s="165"/>
      <c r="R4502" s="165"/>
    </row>
    <row r="4503" spans="1:18" x14ac:dyDescent="0.35">
      <c r="A4503" s="144">
        <v>42561</v>
      </c>
      <c r="B4503" s="145">
        <v>2016</v>
      </c>
      <c r="C4503" s="171">
        <v>7</v>
      </c>
      <c r="D4503" s="171">
        <v>10</v>
      </c>
      <c r="E4503" s="150" t="s">
        <v>1263</v>
      </c>
      <c r="F4503" s="159">
        <v>1</v>
      </c>
      <c r="G4503" s="159"/>
      <c r="H4503" s="150">
        <v>910</v>
      </c>
      <c r="I4503" s="96">
        <v>186464</v>
      </c>
      <c r="J4503" s="150" t="s">
        <v>87</v>
      </c>
      <c r="K4503" s="150">
        <v>72</v>
      </c>
      <c r="L4503" s="150"/>
      <c r="M4503" s="150">
        <v>80</v>
      </c>
      <c r="N4503" s="35">
        <f t="shared" ref="N4503:N4566" si="80">M4503*2.54</f>
        <v>203.2</v>
      </c>
      <c r="O4503" s="35">
        <v>0</v>
      </c>
      <c r="P4503" s="150" t="s">
        <v>102</v>
      </c>
      <c r="Q4503" s="150"/>
      <c r="R4503" s="150"/>
    </row>
    <row r="4504" spans="1:18" x14ac:dyDescent="0.35">
      <c r="A4504" s="144">
        <v>42562</v>
      </c>
      <c r="B4504" s="145">
        <v>2016</v>
      </c>
      <c r="C4504" s="171">
        <v>7</v>
      </c>
      <c r="D4504" s="171">
        <v>11</v>
      </c>
      <c r="E4504" s="150" t="s">
        <v>117</v>
      </c>
      <c r="F4504" s="159">
        <v>1</v>
      </c>
      <c r="G4504" s="159" t="s">
        <v>1208</v>
      </c>
      <c r="H4504">
        <v>2322</v>
      </c>
      <c r="I4504"/>
      <c r="J4504" s="150" t="s">
        <v>87</v>
      </c>
      <c r="K4504" s="150">
        <v>68</v>
      </c>
      <c r="L4504" s="150"/>
      <c r="M4504" s="150">
        <v>77</v>
      </c>
      <c r="N4504" s="35">
        <f t="shared" si="80"/>
        <v>195.58</v>
      </c>
      <c r="O4504" s="35">
        <v>1</v>
      </c>
      <c r="P4504" s="150" t="s">
        <v>101</v>
      </c>
      <c r="Q4504" s="150"/>
      <c r="R4504" s="150"/>
    </row>
    <row r="4505" spans="1:18" x14ac:dyDescent="0.35">
      <c r="A4505" s="144">
        <v>42562</v>
      </c>
      <c r="B4505" s="145">
        <v>2016</v>
      </c>
      <c r="C4505" s="171">
        <v>7</v>
      </c>
      <c r="D4505" s="171">
        <v>11</v>
      </c>
      <c r="E4505" s="150" t="s">
        <v>1147</v>
      </c>
      <c r="F4505" s="159">
        <v>1</v>
      </c>
      <c r="G4505" s="159"/>
      <c r="H4505"/>
      <c r="I4505"/>
      <c r="J4505" s="150" t="s">
        <v>86</v>
      </c>
      <c r="K4505" s="150">
        <v>59</v>
      </c>
      <c r="L4505" s="150"/>
      <c r="M4505" s="150">
        <v>68</v>
      </c>
      <c r="N4505" s="35">
        <f t="shared" si="80"/>
        <v>172.72</v>
      </c>
      <c r="O4505" s="35">
        <v>1</v>
      </c>
      <c r="P4505" s="150" t="s">
        <v>101</v>
      </c>
      <c r="Q4505" s="150"/>
      <c r="R4505" s="150"/>
    </row>
    <row r="4506" spans="1:18" x14ac:dyDescent="0.35">
      <c r="A4506" s="144">
        <v>42562</v>
      </c>
      <c r="B4506" s="145">
        <v>2016</v>
      </c>
      <c r="C4506" s="171">
        <v>7</v>
      </c>
      <c r="D4506" s="171">
        <v>11</v>
      </c>
      <c r="E4506" s="150" t="s">
        <v>94</v>
      </c>
      <c r="F4506" s="159">
        <v>1</v>
      </c>
      <c r="G4506" s="159"/>
      <c r="H4506" s="150">
        <v>428</v>
      </c>
      <c r="I4506" s="150">
        <v>186716</v>
      </c>
      <c r="J4506" s="150" t="s">
        <v>87</v>
      </c>
      <c r="K4506" s="150">
        <v>71</v>
      </c>
      <c r="L4506" s="150"/>
      <c r="M4506" s="150">
        <v>81</v>
      </c>
      <c r="N4506" s="35">
        <f t="shared" si="80"/>
        <v>205.74</v>
      </c>
      <c r="O4506" s="35">
        <v>1</v>
      </c>
      <c r="P4506" s="150" t="s">
        <v>101</v>
      </c>
      <c r="Q4506" s="150"/>
      <c r="R4506" s="150" t="s">
        <v>264</v>
      </c>
    </row>
    <row r="4507" spans="1:18" x14ac:dyDescent="0.35">
      <c r="A4507" s="144">
        <v>42562</v>
      </c>
      <c r="B4507" s="145">
        <v>2016</v>
      </c>
      <c r="C4507" s="171">
        <v>7</v>
      </c>
      <c r="D4507" s="171">
        <v>11</v>
      </c>
      <c r="E4507" s="150" t="s">
        <v>1263</v>
      </c>
      <c r="F4507" s="159">
        <v>1</v>
      </c>
      <c r="G4507" s="159"/>
      <c r="H4507" s="150">
        <v>915</v>
      </c>
      <c r="I4507" s="150">
        <v>186468</v>
      </c>
      <c r="J4507" s="150" t="s">
        <v>87</v>
      </c>
      <c r="K4507" s="150">
        <v>69</v>
      </c>
      <c r="L4507" s="150"/>
      <c r="M4507" s="150">
        <v>76</v>
      </c>
      <c r="N4507" s="35">
        <f t="shared" si="80"/>
        <v>193.04</v>
      </c>
      <c r="O4507" s="35">
        <v>1</v>
      </c>
      <c r="P4507" s="150" t="s">
        <v>101</v>
      </c>
      <c r="Q4507" s="150" t="s">
        <v>103</v>
      </c>
      <c r="R4507" s="150" t="s">
        <v>562</v>
      </c>
    </row>
    <row r="4508" spans="1:18" x14ac:dyDescent="0.35">
      <c r="A4508" s="144">
        <v>42562</v>
      </c>
      <c r="B4508" s="145">
        <v>2016</v>
      </c>
      <c r="C4508" s="171">
        <v>7</v>
      </c>
      <c r="D4508" s="171">
        <v>11</v>
      </c>
      <c r="E4508" s="150" t="s">
        <v>1263</v>
      </c>
      <c r="F4508" s="159">
        <v>1</v>
      </c>
      <c r="G4508" s="159"/>
      <c r="H4508"/>
      <c r="I4508"/>
      <c r="J4508" s="150" t="s">
        <v>87</v>
      </c>
      <c r="K4508" s="150">
        <v>68</v>
      </c>
      <c r="L4508" s="150"/>
      <c r="M4508" s="150">
        <v>77</v>
      </c>
      <c r="N4508" s="35">
        <f t="shared" si="80"/>
        <v>195.58</v>
      </c>
      <c r="O4508" s="35">
        <v>1</v>
      </c>
      <c r="P4508" s="150" t="s">
        <v>101</v>
      </c>
      <c r="Q4508" s="150" t="s">
        <v>103</v>
      </c>
      <c r="R4508" s="150" t="s">
        <v>562</v>
      </c>
    </row>
    <row r="4509" spans="1:18" x14ac:dyDescent="0.35">
      <c r="A4509" s="144">
        <v>42562</v>
      </c>
      <c r="B4509" s="145">
        <v>2016</v>
      </c>
      <c r="C4509" s="171">
        <v>7</v>
      </c>
      <c r="D4509" s="171">
        <v>11</v>
      </c>
      <c r="E4509" s="150" t="s">
        <v>1263</v>
      </c>
      <c r="F4509" s="159">
        <v>1</v>
      </c>
      <c r="G4509" s="159"/>
      <c r="H4509"/>
      <c r="I4509"/>
      <c r="J4509" s="150" t="s">
        <v>87</v>
      </c>
      <c r="K4509" s="150">
        <v>79</v>
      </c>
      <c r="L4509" s="150"/>
      <c r="M4509" s="150">
        <v>90</v>
      </c>
      <c r="N4509" s="35">
        <f t="shared" si="80"/>
        <v>228.6</v>
      </c>
      <c r="O4509" s="35">
        <v>1</v>
      </c>
      <c r="P4509" s="150" t="s">
        <v>101</v>
      </c>
      <c r="Q4509" s="150" t="s">
        <v>103</v>
      </c>
      <c r="R4509" s="150" t="s">
        <v>562</v>
      </c>
    </row>
    <row r="4510" spans="1:18" x14ac:dyDescent="0.35">
      <c r="A4510" s="144">
        <v>42562</v>
      </c>
      <c r="B4510" s="145">
        <v>2016</v>
      </c>
      <c r="C4510" s="171">
        <v>7</v>
      </c>
      <c r="D4510" s="171">
        <v>11</v>
      </c>
      <c r="E4510" s="150" t="s">
        <v>1263</v>
      </c>
      <c r="F4510" s="159">
        <v>1</v>
      </c>
      <c r="G4510" s="159"/>
      <c r="H4510"/>
      <c r="I4510"/>
      <c r="J4510" s="150" t="s">
        <v>86</v>
      </c>
      <c r="K4510" s="150">
        <v>62</v>
      </c>
      <c r="L4510" s="150"/>
      <c r="M4510" s="150">
        <v>71</v>
      </c>
      <c r="N4510" s="35">
        <f t="shared" si="80"/>
        <v>180.34</v>
      </c>
      <c r="O4510" s="35">
        <v>1</v>
      </c>
      <c r="P4510" s="150" t="s">
        <v>101</v>
      </c>
      <c r="Q4510" s="150"/>
      <c r="R4510" s="150"/>
    </row>
    <row r="4511" spans="1:18" x14ac:dyDescent="0.35">
      <c r="A4511" s="144">
        <v>42562</v>
      </c>
      <c r="B4511" s="145">
        <v>2016</v>
      </c>
      <c r="C4511" s="171">
        <v>7</v>
      </c>
      <c r="D4511" s="171">
        <v>11</v>
      </c>
      <c r="E4511" s="150" t="s">
        <v>1263</v>
      </c>
      <c r="F4511" s="159">
        <v>1</v>
      </c>
      <c r="G4511" s="159"/>
      <c r="H4511"/>
      <c r="I4511"/>
      <c r="J4511" s="150" t="s">
        <v>86</v>
      </c>
      <c r="K4511" s="150">
        <v>63</v>
      </c>
      <c r="L4511" s="150"/>
      <c r="M4511" s="150">
        <v>70</v>
      </c>
      <c r="N4511" s="35">
        <f t="shared" si="80"/>
        <v>177.8</v>
      </c>
      <c r="O4511" s="35">
        <v>1</v>
      </c>
      <c r="P4511" s="150" t="s">
        <v>101</v>
      </c>
      <c r="Q4511" s="150"/>
      <c r="R4511" s="150"/>
    </row>
    <row r="4512" spans="1:18" x14ac:dyDescent="0.35">
      <c r="A4512" s="144">
        <v>42562</v>
      </c>
      <c r="B4512" s="145">
        <v>2016</v>
      </c>
      <c r="C4512" s="171">
        <v>7</v>
      </c>
      <c r="D4512" s="171">
        <v>11</v>
      </c>
      <c r="E4512" s="150" t="s">
        <v>1263</v>
      </c>
      <c r="F4512" s="159">
        <v>1</v>
      </c>
      <c r="G4512" s="159"/>
      <c r="H4512"/>
      <c r="I4512"/>
      <c r="J4512" s="150" t="s">
        <v>87</v>
      </c>
      <c r="K4512" s="150">
        <v>68</v>
      </c>
      <c r="L4512" s="150"/>
      <c r="M4512" s="150">
        <v>75</v>
      </c>
      <c r="N4512" s="35">
        <f t="shared" si="80"/>
        <v>190.5</v>
      </c>
      <c r="O4512" s="35">
        <v>1</v>
      </c>
      <c r="P4512" s="150" t="s">
        <v>101</v>
      </c>
      <c r="Q4512" s="150"/>
      <c r="R4512" s="150"/>
    </row>
    <row r="4513" spans="1:18" x14ac:dyDescent="0.35">
      <c r="A4513" s="144">
        <v>42562</v>
      </c>
      <c r="B4513" s="145">
        <v>2016</v>
      </c>
      <c r="C4513" s="171">
        <v>7</v>
      </c>
      <c r="D4513" s="171">
        <v>11</v>
      </c>
      <c r="E4513" s="150" t="s">
        <v>1147</v>
      </c>
      <c r="F4513" s="159">
        <v>1</v>
      </c>
      <c r="G4513" s="159"/>
      <c r="H4513">
        <v>129</v>
      </c>
      <c r="I4513" s="150">
        <v>186378</v>
      </c>
      <c r="J4513" s="150" t="s">
        <v>87</v>
      </c>
      <c r="K4513" s="150">
        <v>71</v>
      </c>
      <c r="L4513" s="150"/>
      <c r="M4513" s="150">
        <v>82</v>
      </c>
      <c r="N4513" s="35">
        <f t="shared" si="80"/>
        <v>208.28</v>
      </c>
      <c r="O4513" s="35">
        <v>0</v>
      </c>
      <c r="P4513" s="150" t="s">
        <v>102</v>
      </c>
      <c r="Q4513" s="150"/>
      <c r="R4513" s="150" t="s">
        <v>264</v>
      </c>
    </row>
    <row r="4514" spans="1:18" x14ac:dyDescent="0.35">
      <c r="A4514" s="144">
        <v>42563</v>
      </c>
      <c r="B4514" s="145">
        <v>2016</v>
      </c>
      <c r="C4514" s="171">
        <v>7</v>
      </c>
      <c r="D4514" s="171">
        <v>12</v>
      </c>
      <c r="E4514" s="150" t="s">
        <v>932</v>
      </c>
      <c r="F4514" s="159">
        <v>1</v>
      </c>
      <c r="G4514" s="159"/>
      <c r="H4514">
        <v>781</v>
      </c>
      <c r="I4514" s="150">
        <v>186543</v>
      </c>
      <c r="J4514" s="150" t="s">
        <v>87</v>
      </c>
      <c r="K4514" s="150">
        <v>71</v>
      </c>
      <c r="L4514" s="150"/>
      <c r="M4514" s="150">
        <v>81</v>
      </c>
      <c r="N4514" s="35">
        <f t="shared" si="80"/>
        <v>205.74</v>
      </c>
      <c r="O4514" s="35">
        <v>1</v>
      </c>
      <c r="P4514" s="150" t="s">
        <v>101</v>
      </c>
      <c r="Q4514" s="150" t="s">
        <v>103</v>
      </c>
      <c r="R4514" s="150" t="s">
        <v>562</v>
      </c>
    </row>
    <row r="4515" spans="1:18" x14ac:dyDescent="0.35">
      <c r="A4515" s="144">
        <v>42563</v>
      </c>
      <c r="B4515" s="145">
        <v>2016</v>
      </c>
      <c r="C4515" s="171">
        <v>7</v>
      </c>
      <c r="D4515" s="171">
        <v>12</v>
      </c>
      <c r="E4515" s="150" t="s">
        <v>1147</v>
      </c>
      <c r="F4515" s="159">
        <v>1</v>
      </c>
      <c r="G4515" s="159"/>
      <c r="H4515" s="150">
        <v>334</v>
      </c>
      <c r="I4515" s="150">
        <v>186489</v>
      </c>
      <c r="J4515" s="150" t="s">
        <v>87</v>
      </c>
      <c r="K4515" s="150">
        <v>72</v>
      </c>
      <c r="L4515" s="150"/>
      <c r="M4515" s="150">
        <v>82</v>
      </c>
      <c r="N4515" s="35">
        <f t="shared" si="80"/>
        <v>208.28</v>
      </c>
      <c r="O4515" s="35">
        <v>1</v>
      </c>
      <c r="P4515" s="150" t="s">
        <v>101</v>
      </c>
      <c r="Q4515" s="150" t="s">
        <v>103</v>
      </c>
      <c r="R4515" s="150" t="s">
        <v>562</v>
      </c>
    </row>
    <row r="4516" spans="1:18" x14ac:dyDescent="0.35">
      <c r="A4516" s="144">
        <v>42563</v>
      </c>
      <c r="B4516" s="145">
        <v>2016</v>
      </c>
      <c r="C4516" s="171">
        <v>7</v>
      </c>
      <c r="D4516" s="171">
        <v>12</v>
      </c>
      <c r="E4516" s="150" t="s">
        <v>1263</v>
      </c>
      <c r="F4516" s="159">
        <v>1</v>
      </c>
      <c r="G4516" s="159"/>
      <c r="H4516"/>
      <c r="I4516"/>
      <c r="J4516" s="150" t="s">
        <v>87</v>
      </c>
      <c r="K4516" s="150">
        <v>75</v>
      </c>
      <c r="L4516" s="150"/>
      <c r="M4516" s="150">
        <v>85</v>
      </c>
      <c r="N4516" s="35">
        <f t="shared" si="80"/>
        <v>215.9</v>
      </c>
      <c r="O4516" s="35">
        <v>1</v>
      </c>
      <c r="P4516" s="150" t="s">
        <v>101</v>
      </c>
      <c r="Q4516" s="150"/>
      <c r="R4516" s="150"/>
    </row>
    <row r="4517" spans="1:18" x14ac:dyDescent="0.35">
      <c r="A4517" s="144">
        <v>42563</v>
      </c>
      <c r="B4517" s="145">
        <v>2016</v>
      </c>
      <c r="C4517" s="171">
        <v>7</v>
      </c>
      <c r="D4517" s="171">
        <v>12</v>
      </c>
      <c r="E4517" s="150" t="s">
        <v>1263</v>
      </c>
      <c r="F4517" s="159">
        <v>1</v>
      </c>
      <c r="G4517" s="159"/>
      <c r="H4517"/>
      <c r="I4517"/>
      <c r="J4517" s="150" t="s">
        <v>87</v>
      </c>
      <c r="K4517" s="150">
        <v>67</v>
      </c>
      <c r="L4517" s="150"/>
      <c r="M4517" s="150">
        <v>73</v>
      </c>
      <c r="N4517" s="35">
        <f t="shared" si="80"/>
        <v>185.42000000000002</v>
      </c>
      <c r="O4517" s="35">
        <v>1</v>
      </c>
      <c r="P4517" s="150" t="s">
        <v>101</v>
      </c>
      <c r="Q4517" s="150"/>
      <c r="R4517" s="150"/>
    </row>
    <row r="4518" spans="1:18" x14ac:dyDescent="0.35">
      <c r="A4518" s="144">
        <v>42563</v>
      </c>
      <c r="B4518" s="145">
        <v>2016</v>
      </c>
      <c r="C4518" s="171">
        <v>7</v>
      </c>
      <c r="D4518" s="171">
        <v>12</v>
      </c>
      <c r="E4518" s="150" t="s">
        <v>1263</v>
      </c>
      <c r="F4518" s="159">
        <v>1</v>
      </c>
      <c r="G4518" s="159"/>
      <c r="H4518" s="150">
        <v>852</v>
      </c>
      <c r="I4518" s="150">
        <v>186638</v>
      </c>
      <c r="J4518" s="150" t="s">
        <v>87</v>
      </c>
      <c r="K4518" s="150">
        <v>72</v>
      </c>
      <c r="L4518" s="150"/>
      <c r="M4518" s="150">
        <v>82</v>
      </c>
      <c r="N4518" s="35">
        <f t="shared" si="80"/>
        <v>208.28</v>
      </c>
      <c r="O4518" s="35">
        <v>1</v>
      </c>
      <c r="P4518" s="150" t="s">
        <v>101</v>
      </c>
      <c r="Q4518" s="150"/>
      <c r="R4518" s="150"/>
    </row>
    <row r="4519" spans="1:18" x14ac:dyDescent="0.35">
      <c r="A4519" s="144">
        <v>42563</v>
      </c>
      <c r="B4519" s="145">
        <v>2016</v>
      </c>
      <c r="C4519" s="171">
        <v>7</v>
      </c>
      <c r="D4519" s="171">
        <v>12</v>
      </c>
      <c r="E4519" s="150" t="s">
        <v>1263</v>
      </c>
      <c r="F4519" s="159">
        <v>1</v>
      </c>
      <c r="G4519" s="159"/>
      <c r="H4519" s="150">
        <v>482</v>
      </c>
      <c r="I4519" s="150">
        <v>186660</v>
      </c>
      <c r="J4519" s="150" t="s">
        <v>87</v>
      </c>
      <c r="K4519" s="150">
        <v>75</v>
      </c>
      <c r="L4519" s="150"/>
      <c r="M4519" s="150">
        <v>82</v>
      </c>
      <c r="N4519" s="35">
        <f t="shared" si="80"/>
        <v>208.28</v>
      </c>
      <c r="O4519" s="35">
        <v>1</v>
      </c>
      <c r="P4519" s="150" t="s">
        <v>101</v>
      </c>
      <c r="Q4519" s="150"/>
      <c r="R4519" s="150"/>
    </row>
    <row r="4520" spans="1:18" x14ac:dyDescent="0.35">
      <c r="A4520" s="144">
        <v>42563</v>
      </c>
      <c r="B4520" s="145">
        <v>2016</v>
      </c>
      <c r="C4520" s="171">
        <v>7</v>
      </c>
      <c r="D4520" s="171">
        <v>12</v>
      </c>
      <c r="E4520" s="150" t="s">
        <v>1263</v>
      </c>
      <c r="F4520" s="159">
        <v>1</v>
      </c>
      <c r="G4520" s="159"/>
      <c r="H4520"/>
      <c r="I4520"/>
      <c r="J4520" s="150" t="s">
        <v>87</v>
      </c>
      <c r="K4520" s="150">
        <v>68</v>
      </c>
      <c r="L4520" s="150"/>
      <c r="M4520" s="150">
        <v>76</v>
      </c>
      <c r="N4520" s="35">
        <f t="shared" si="80"/>
        <v>193.04</v>
      </c>
      <c r="O4520" s="35">
        <v>1</v>
      </c>
      <c r="P4520" s="150" t="s">
        <v>101</v>
      </c>
      <c r="Q4520" s="150"/>
      <c r="R4520" s="150"/>
    </row>
    <row r="4521" spans="1:18" x14ac:dyDescent="0.35">
      <c r="A4521" s="144">
        <v>42563</v>
      </c>
      <c r="B4521" s="145">
        <v>2016</v>
      </c>
      <c r="C4521" s="171">
        <v>7</v>
      </c>
      <c r="D4521" s="171">
        <v>12</v>
      </c>
      <c r="E4521" s="150" t="s">
        <v>1147</v>
      </c>
      <c r="F4521" s="159">
        <v>1</v>
      </c>
      <c r="G4521" s="159"/>
      <c r="H4521" s="150">
        <v>316</v>
      </c>
      <c r="I4521" s="150">
        <v>187293</v>
      </c>
      <c r="J4521" s="150" t="s">
        <v>87</v>
      </c>
      <c r="K4521" s="150">
        <v>70</v>
      </c>
      <c r="L4521" s="150"/>
      <c r="M4521" s="150">
        <v>78</v>
      </c>
      <c r="N4521" s="35">
        <f t="shared" si="80"/>
        <v>198.12</v>
      </c>
      <c r="O4521" s="35">
        <v>0</v>
      </c>
      <c r="P4521" s="150" t="s">
        <v>102</v>
      </c>
      <c r="Q4521" s="150" t="s">
        <v>103</v>
      </c>
      <c r="R4521" s="150" t="s">
        <v>562</v>
      </c>
    </row>
    <row r="4522" spans="1:18" x14ac:dyDescent="0.35">
      <c r="A4522" s="144">
        <v>42564</v>
      </c>
      <c r="B4522" s="145">
        <v>2016</v>
      </c>
      <c r="C4522" s="171">
        <v>7</v>
      </c>
      <c r="D4522" s="171">
        <v>13</v>
      </c>
      <c r="E4522" s="150" t="s">
        <v>117</v>
      </c>
      <c r="F4522" s="159">
        <v>1</v>
      </c>
      <c r="G4522" s="159"/>
      <c r="H4522"/>
      <c r="I4522"/>
      <c r="J4522" s="150" t="s">
        <v>86</v>
      </c>
      <c r="K4522" s="150">
        <v>54</v>
      </c>
      <c r="L4522" s="150"/>
      <c r="M4522" s="150">
        <v>62</v>
      </c>
      <c r="N4522" s="35">
        <f t="shared" si="80"/>
        <v>157.47999999999999</v>
      </c>
      <c r="O4522" s="35">
        <v>1</v>
      </c>
      <c r="P4522" s="150" t="s">
        <v>101</v>
      </c>
      <c r="Q4522" s="150"/>
      <c r="R4522" s="150"/>
    </row>
    <row r="4523" spans="1:18" x14ac:dyDescent="0.35">
      <c r="A4523" s="144">
        <v>42564</v>
      </c>
      <c r="B4523" s="145">
        <v>2016</v>
      </c>
      <c r="C4523" s="171">
        <v>7</v>
      </c>
      <c r="D4523" s="171">
        <v>13</v>
      </c>
      <c r="E4523" s="150" t="s">
        <v>117</v>
      </c>
      <c r="F4523" s="159">
        <v>1</v>
      </c>
      <c r="G4523" s="159"/>
      <c r="H4523"/>
      <c r="I4523"/>
      <c r="J4523" s="150" t="s">
        <v>86</v>
      </c>
      <c r="K4523" s="150">
        <v>56</v>
      </c>
      <c r="L4523" s="150"/>
      <c r="M4523" s="150">
        <v>63</v>
      </c>
      <c r="N4523" s="35">
        <f t="shared" si="80"/>
        <v>160.02000000000001</v>
      </c>
      <c r="O4523" s="35">
        <v>1</v>
      </c>
      <c r="P4523" s="150" t="s">
        <v>101</v>
      </c>
      <c r="Q4523" s="150"/>
      <c r="R4523" s="150"/>
    </row>
    <row r="4524" spans="1:18" x14ac:dyDescent="0.35">
      <c r="A4524" s="144">
        <v>42564</v>
      </c>
      <c r="B4524" s="145">
        <v>2016</v>
      </c>
      <c r="C4524" s="171">
        <v>7</v>
      </c>
      <c r="D4524" s="171">
        <v>13</v>
      </c>
      <c r="E4524" s="150" t="s">
        <v>117</v>
      </c>
      <c r="F4524" s="159">
        <v>1</v>
      </c>
      <c r="G4524" s="159"/>
      <c r="H4524"/>
      <c r="I4524"/>
      <c r="J4524" s="150" t="s">
        <v>87</v>
      </c>
      <c r="K4524" s="150">
        <v>72</v>
      </c>
      <c r="L4524" s="150"/>
      <c r="M4524" s="150">
        <v>82</v>
      </c>
      <c r="N4524" s="35">
        <f t="shared" si="80"/>
        <v>208.28</v>
      </c>
      <c r="O4524" s="35">
        <v>1</v>
      </c>
      <c r="P4524" s="150" t="s">
        <v>101</v>
      </c>
      <c r="Q4524" s="150"/>
      <c r="R4524" s="150"/>
    </row>
    <row r="4525" spans="1:18" x14ac:dyDescent="0.35">
      <c r="A4525" s="144">
        <v>42564</v>
      </c>
      <c r="B4525" s="145">
        <v>2016</v>
      </c>
      <c r="C4525" s="171">
        <v>7</v>
      </c>
      <c r="D4525" s="171">
        <v>13</v>
      </c>
      <c r="E4525" s="150" t="s">
        <v>117</v>
      </c>
      <c r="F4525" s="159">
        <v>1</v>
      </c>
      <c r="G4525" s="159"/>
      <c r="H4525"/>
      <c r="I4525"/>
      <c r="J4525" s="150" t="s">
        <v>87</v>
      </c>
      <c r="K4525" s="150">
        <v>79</v>
      </c>
      <c r="L4525" s="150"/>
      <c r="M4525" s="150">
        <v>89</v>
      </c>
      <c r="N4525" s="35">
        <f t="shared" si="80"/>
        <v>226.06</v>
      </c>
      <c r="O4525" s="35">
        <v>1</v>
      </c>
      <c r="P4525" s="150" t="s">
        <v>101</v>
      </c>
      <c r="Q4525" s="150"/>
      <c r="R4525" s="150"/>
    </row>
    <row r="4526" spans="1:18" x14ac:dyDescent="0.35">
      <c r="A4526" s="100">
        <v>42564</v>
      </c>
      <c r="B4526" s="99">
        <v>2016</v>
      </c>
      <c r="C4526" s="169">
        <v>7</v>
      </c>
      <c r="D4526" s="169">
        <v>13</v>
      </c>
      <c r="E4526" s="115" t="s">
        <v>1263</v>
      </c>
      <c r="F4526" s="160">
        <v>1</v>
      </c>
      <c r="G4526" s="160"/>
      <c r="H4526" s="34">
        <v>909</v>
      </c>
      <c r="I4526" s="115">
        <v>186463</v>
      </c>
      <c r="J4526" s="115" t="s">
        <v>86</v>
      </c>
      <c r="K4526" s="115">
        <v>64</v>
      </c>
      <c r="L4526" s="115"/>
      <c r="M4526" s="115">
        <v>79</v>
      </c>
      <c r="N4526" s="96">
        <f t="shared" si="80"/>
        <v>200.66</v>
      </c>
      <c r="O4526" s="35">
        <v>1</v>
      </c>
      <c r="P4526" s="115" t="s">
        <v>101</v>
      </c>
      <c r="Q4526" s="115"/>
      <c r="R4526" s="115" t="s">
        <v>1523</v>
      </c>
    </row>
    <row r="4527" spans="1:18" x14ac:dyDescent="0.35">
      <c r="A4527" s="144">
        <v>42564</v>
      </c>
      <c r="B4527" s="145">
        <v>2016</v>
      </c>
      <c r="C4527" s="171">
        <v>7</v>
      </c>
      <c r="D4527" s="171">
        <v>13</v>
      </c>
      <c r="E4527" s="150" t="s">
        <v>1263</v>
      </c>
      <c r="F4527" s="159">
        <v>1</v>
      </c>
      <c r="G4527" s="159"/>
      <c r="H4527"/>
      <c r="I4527"/>
      <c r="J4527" s="150" t="s">
        <v>86</v>
      </c>
      <c r="K4527" s="150">
        <v>63</v>
      </c>
      <c r="L4527" s="150"/>
      <c r="M4527" s="150">
        <v>71</v>
      </c>
      <c r="N4527" s="35">
        <f t="shared" si="80"/>
        <v>180.34</v>
      </c>
      <c r="O4527" s="35">
        <v>1</v>
      </c>
      <c r="P4527" s="150" t="s">
        <v>101</v>
      </c>
      <c r="Q4527" s="150"/>
      <c r="R4527" s="150"/>
    </row>
    <row r="4528" spans="1:18" x14ac:dyDescent="0.35">
      <c r="A4528" s="144">
        <v>42564</v>
      </c>
      <c r="B4528" s="145">
        <v>2016</v>
      </c>
      <c r="C4528" s="171">
        <v>7</v>
      </c>
      <c r="D4528" s="171">
        <v>13</v>
      </c>
      <c r="E4528" s="150" t="s">
        <v>1263</v>
      </c>
      <c r="F4528" s="159">
        <v>1</v>
      </c>
      <c r="G4528" s="159"/>
      <c r="H4528"/>
      <c r="I4528"/>
      <c r="J4528" s="150" t="s">
        <v>86</v>
      </c>
      <c r="K4528" s="150">
        <v>59</v>
      </c>
      <c r="L4528" s="150"/>
      <c r="M4528" s="150">
        <v>68</v>
      </c>
      <c r="N4528" s="35">
        <f t="shared" si="80"/>
        <v>172.72</v>
      </c>
      <c r="O4528" s="35">
        <v>1</v>
      </c>
      <c r="P4528" s="150" t="s">
        <v>101</v>
      </c>
      <c r="Q4528" s="150"/>
      <c r="R4528" s="150"/>
    </row>
    <row r="4529" spans="1:18" x14ac:dyDescent="0.35">
      <c r="A4529" s="144">
        <v>42564</v>
      </c>
      <c r="B4529" s="145">
        <v>2016</v>
      </c>
      <c r="C4529" s="171">
        <v>7</v>
      </c>
      <c r="D4529" s="171">
        <v>13</v>
      </c>
      <c r="E4529" s="150" t="s">
        <v>1263</v>
      </c>
      <c r="F4529" s="159">
        <v>1</v>
      </c>
      <c r="G4529" s="159"/>
      <c r="H4529"/>
      <c r="I4529"/>
      <c r="J4529" s="150" t="s">
        <v>86</v>
      </c>
      <c r="K4529" s="150">
        <v>69</v>
      </c>
      <c r="L4529" s="150"/>
      <c r="M4529" s="150">
        <v>72</v>
      </c>
      <c r="N4529" s="35">
        <f t="shared" si="80"/>
        <v>182.88</v>
      </c>
      <c r="O4529" s="35">
        <v>1</v>
      </c>
      <c r="P4529" s="150" t="s">
        <v>101</v>
      </c>
      <c r="Q4529" s="150"/>
      <c r="R4529" s="150"/>
    </row>
    <row r="4530" spans="1:18" x14ac:dyDescent="0.35">
      <c r="A4530" s="144">
        <v>42564</v>
      </c>
      <c r="B4530" s="145">
        <v>2016</v>
      </c>
      <c r="C4530" s="171">
        <v>7</v>
      </c>
      <c r="D4530" s="171">
        <v>13</v>
      </c>
      <c r="E4530" s="150" t="s">
        <v>1263</v>
      </c>
      <c r="F4530" s="159">
        <v>1</v>
      </c>
      <c r="G4530" s="159"/>
      <c r="H4530" s="150">
        <v>419</v>
      </c>
      <c r="I4530" s="150">
        <v>186651</v>
      </c>
      <c r="J4530" s="150" t="s">
        <v>87</v>
      </c>
      <c r="K4530" s="150">
        <v>72</v>
      </c>
      <c r="L4530" s="150"/>
      <c r="M4530" s="150">
        <v>79</v>
      </c>
      <c r="N4530" s="35">
        <f t="shared" si="80"/>
        <v>200.66</v>
      </c>
      <c r="O4530" s="35">
        <v>1</v>
      </c>
      <c r="P4530" s="150" t="s">
        <v>101</v>
      </c>
      <c r="Q4530" s="150"/>
      <c r="R4530" s="150" t="s">
        <v>1413</v>
      </c>
    </row>
    <row r="4531" spans="1:18" x14ac:dyDescent="0.35">
      <c r="A4531" s="144">
        <v>42564</v>
      </c>
      <c r="B4531" s="145">
        <v>2016</v>
      </c>
      <c r="C4531" s="171">
        <v>7</v>
      </c>
      <c r="D4531" s="171">
        <v>13</v>
      </c>
      <c r="E4531" s="150" t="s">
        <v>932</v>
      </c>
      <c r="F4531" s="159">
        <v>1</v>
      </c>
      <c r="G4531" s="159"/>
      <c r="H4531" s="150">
        <v>173</v>
      </c>
      <c r="I4531" s="150">
        <v>186547</v>
      </c>
      <c r="J4531" s="150" t="s">
        <v>87</v>
      </c>
      <c r="K4531" s="150">
        <v>65</v>
      </c>
      <c r="L4531" s="150"/>
      <c r="M4531" s="150">
        <v>72</v>
      </c>
      <c r="N4531" s="35">
        <f t="shared" si="80"/>
        <v>182.88</v>
      </c>
      <c r="O4531" s="35">
        <v>0</v>
      </c>
      <c r="P4531" s="150" t="s">
        <v>102</v>
      </c>
      <c r="Q4531" s="150"/>
      <c r="R4531" s="150" t="s">
        <v>1413</v>
      </c>
    </row>
    <row r="4532" spans="1:18" x14ac:dyDescent="0.35">
      <c r="A4532" s="144">
        <v>42564</v>
      </c>
      <c r="B4532" s="145">
        <v>2016</v>
      </c>
      <c r="C4532" s="171">
        <v>7</v>
      </c>
      <c r="D4532" s="171">
        <v>13</v>
      </c>
      <c r="E4532" s="150" t="s">
        <v>117</v>
      </c>
      <c r="F4532" s="159">
        <v>1</v>
      </c>
      <c r="G4532" s="159"/>
      <c r="H4532">
        <v>1152</v>
      </c>
      <c r="I4532">
        <v>186741</v>
      </c>
      <c r="J4532" s="150" t="s">
        <v>90</v>
      </c>
      <c r="K4532" s="150">
        <v>28</v>
      </c>
      <c r="L4532" s="150"/>
      <c r="M4532" s="150">
        <v>33</v>
      </c>
      <c r="N4532" s="35">
        <f t="shared" si="80"/>
        <v>83.820000000000007</v>
      </c>
      <c r="O4532" s="35">
        <v>1</v>
      </c>
      <c r="P4532" s="150" t="s">
        <v>102</v>
      </c>
      <c r="Q4532" s="150"/>
      <c r="R4532" s="150"/>
    </row>
    <row r="4533" spans="1:18" x14ac:dyDescent="0.35">
      <c r="A4533" s="144">
        <v>42565</v>
      </c>
      <c r="B4533" s="145">
        <v>2016</v>
      </c>
      <c r="C4533" s="171">
        <v>7</v>
      </c>
      <c r="D4533" s="171">
        <v>14</v>
      </c>
      <c r="E4533" s="150" t="s">
        <v>1167</v>
      </c>
      <c r="F4533" s="159">
        <v>1</v>
      </c>
      <c r="G4533" s="159"/>
      <c r="H4533"/>
      <c r="I4533"/>
      <c r="J4533" s="150" t="s">
        <v>87</v>
      </c>
      <c r="K4533" s="150">
        <v>84</v>
      </c>
      <c r="L4533" s="150"/>
      <c r="M4533" s="150">
        <v>93</v>
      </c>
      <c r="N4533" s="35">
        <f t="shared" si="80"/>
        <v>236.22</v>
      </c>
      <c r="O4533" s="35">
        <v>1</v>
      </c>
      <c r="P4533" s="150" t="s">
        <v>101</v>
      </c>
      <c r="Q4533" s="150"/>
      <c r="R4533" s="150"/>
    </row>
    <row r="4534" spans="1:18" x14ac:dyDescent="0.35">
      <c r="A4534" s="144">
        <v>42565</v>
      </c>
      <c r="B4534" s="145">
        <v>2016</v>
      </c>
      <c r="C4534" s="171">
        <v>7</v>
      </c>
      <c r="D4534" s="171">
        <v>14</v>
      </c>
      <c r="E4534" s="150" t="s">
        <v>117</v>
      </c>
      <c r="F4534" s="159">
        <v>1</v>
      </c>
      <c r="G4534" s="159"/>
      <c r="H4534"/>
      <c r="I4534"/>
      <c r="J4534" s="150" t="s">
        <v>86</v>
      </c>
      <c r="K4534" s="150">
        <v>57</v>
      </c>
      <c r="L4534" s="150"/>
      <c r="M4534" s="150">
        <v>64</v>
      </c>
      <c r="N4534" s="35">
        <f t="shared" si="80"/>
        <v>162.56</v>
      </c>
      <c r="O4534" s="35">
        <v>1</v>
      </c>
      <c r="P4534" s="150" t="s">
        <v>101</v>
      </c>
      <c r="Q4534" s="150"/>
      <c r="R4534" s="150"/>
    </row>
    <row r="4535" spans="1:18" x14ac:dyDescent="0.35">
      <c r="A4535" s="144">
        <v>42565</v>
      </c>
      <c r="B4535" s="145">
        <v>2016</v>
      </c>
      <c r="C4535" s="171">
        <v>7</v>
      </c>
      <c r="D4535" s="171">
        <v>14</v>
      </c>
      <c r="E4535" s="150" t="s">
        <v>117</v>
      </c>
      <c r="F4535" s="159">
        <v>1</v>
      </c>
      <c r="G4535" s="159"/>
      <c r="H4535"/>
      <c r="I4535"/>
      <c r="J4535" s="150" t="s">
        <v>86</v>
      </c>
      <c r="K4535" s="150">
        <v>62</v>
      </c>
      <c r="L4535" s="150"/>
      <c r="M4535" s="150">
        <v>70</v>
      </c>
      <c r="N4535" s="35">
        <f t="shared" si="80"/>
        <v>177.8</v>
      </c>
      <c r="O4535" s="35">
        <v>1</v>
      </c>
      <c r="P4535" s="150" t="s">
        <v>101</v>
      </c>
      <c r="Q4535" s="150" t="s">
        <v>103</v>
      </c>
      <c r="R4535" s="150" t="s">
        <v>1387</v>
      </c>
    </row>
    <row r="4536" spans="1:18" x14ac:dyDescent="0.35">
      <c r="A4536" s="144">
        <v>42565</v>
      </c>
      <c r="B4536" s="145">
        <v>2016</v>
      </c>
      <c r="C4536" s="171">
        <v>7</v>
      </c>
      <c r="D4536" s="171">
        <v>14</v>
      </c>
      <c r="E4536" s="150" t="s">
        <v>94</v>
      </c>
      <c r="F4536" s="159">
        <v>1</v>
      </c>
      <c r="G4536" s="159"/>
      <c r="H4536"/>
      <c r="I4536"/>
      <c r="J4536" s="150" t="s">
        <v>86</v>
      </c>
      <c r="K4536" s="150">
        <v>60</v>
      </c>
      <c r="L4536" s="150"/>
      <c r="M4536" s="150">
        <v>69</v>
      </c>
      <c r="N4536" s="35">
        <f t="shared" si="80"/>
        <v>175.26</v>
      </c>
      <c r="O4536" s="35">
        <v>1</v>
      </c>
      <c r="P4536" s="150" t="s">
        <v>101</v>
      </c>
      <c r="Q4536" s="150"/>
      <c r="R4536" s="150"/>
    </row>
    <row r="4537" spans="1:18" x14ac:dyDescent="0.35">
      <c r="A4537" s="144">
        <v>42565</v>
      </c>
      <c r="B4537" s="145">
        <v>2016</v>
      </c>
      <c r="C4537" s="171">
        <v>7</v>
      </c>
      <c r="D4537" s="171">
        <v>14</v>
      </c>
      <c r="E4537" s="150" t="s">
        <v>932</v>
      </c>
      <c r="F4537" s="159">
        <v>1</v>
      </c>
      <c r="G4537" s="159"/>
      <c r="H4537"/>
      <c r="I4537"/>
      <c r="J4537" s="150" t="s">
        <v>87</v>
      </c>
      <c r="K4537" s="150">
        <v>65</v>
      </c>
      <c r="L4537" s="150"/>
      <c r="M4537" s="150">
        <v>72</v>
      </c>
      <c r="N4537" s="35">
        <f t="shared" si="80"/>
        <v>182.88</v>
      </c>
      <c r="O4537" s="35">
        <v>1</v>
      </c>
      <c r="P4537" s="150" t="s">
        <v>101</v>
      </c>
      <c r="Q4537" s="150"/>
      <c r="R4537" s="150"/>
    </row>
    <row r="4538" spans="1:18" x14ac:dyDescent="0.35">
      <c r="A4538" s="144">
        <v>42565</v>
      </c>
      <c r="B4538" s="145">
        <v>2016</v>
      </c>
      <c r="C4538" s="171">
        <v>7</v>
      </c>
      <c r="D4538" s="171">
        <v>14</v>
      </c>
      <c r="E4538" s="150" t="s">
        <v>932</v>
      </c>
      <c r="F4538" s="159">
        <v>1</v>
      </c>
      <c r="G4538" s="159"/>
      <c r="H4538">
        <v>129</v>
      </c>
      <c r="I4538" s="35">
        <v>186378</v>
      </c>
      <c r="J4538" s="150" t="s">
        <v>87</v>
      </c>
      <c r="K4538" s="150">
        <v>71</v>
      </c>
      <c r="L4538" s="150"/>
      <c r="M4538" s="150">
        <v>82</v>
      </c>
      <c r="N4538" s="35">
        <f t="shared" si="80"/>
        <v>208.28</v>
      </c>
      <c r="O4538" s="35">
        <v>0</v>
      </c>
      <c r="P4538" s="150" t="s">
        <v>102</v>
      </c>
      <c r="Q4538" s="150"/>
      <c r="R4538" s="150" t="s">
        <v>1413</v>
      </c>
    </row>
    <row r="4539" spans="1:18" x14ac:dyDescent="0.35">
      <c r="A4539" s="144">
        <v>42565</v>
      </c>
      <c r="B4539" s="145">
        <v>2016</v>
      </c>
      <c r="C4539" s="171">
        <v>7</v>
      </c>
      <c r="D4539" s="171">
        <v>14</v>
      </c>
      <c r="E4539" s="150" t="s">
        <v>932</v>
      </c>
      <c r="F4539" s="159">
        <v>1</v>
      </c>
      <c r="G4539" s="159"/>
      <c r="H4539">
        <v>1153</v>
      </c>
      <c r="I4539" s="150">
        <v>186742</v>
      </c>
      <c r="J4539" s="150" t="s">
        <v>87</v>
      </c>
      <c r="K4539" s="150">
        <v>70</v>
      </c>
      <c r="L4539" s="150"/>
      <c r="M4539" s="150">
        <v>78</v>
      </c>
      <c r="N4539" s="35">
        <f t="shared" si="80"/>
        <v>198.12</v>
      </c>
      <c r="O4539" s="35">
        <v>0</v>
      </c>
      <c r="P4539" s="150" t="s">
        <v>102</v>
      </c>
      <c r="Q4539" s="150"/>
      <c r="R4539" s="150" t="s">
        <v>1520</v>
      </c>
    </row>
    <row r="4540" spans="1:18" x14ac:dyDescent="0.35">
      <c r="A4540" s="144">
        <v>42566</v>
      </c>
      <c r="B4540" s="99">
        <v>2016</v>
      </c>
      <c r="C4540" s="169">
        <v>7</v>
      </c>
      <c r="D4540" s="169">
        <v>15</v>
      </c>
      <c r="E4540" s="115" t="s">
        <v>932</v>
      </c>
      <c r="F4540" s="160">
        <v>1</v>
      </c>
      <c r="G4540" s="160"/>
      <c r="H4540" s="34">
        <v>282</v>
      </c>
      <c r="I4540" s="115">
        <v>186422</v>
      </c>
      <c r="J4540" s="115" t="s">
        <v>86</v>
      </c>
      <c r="K4540" s="115">
        <v>59</v>
      </c>
      <c r="L4540" s="115"/>
      <c r="M4540" s="115">
        <v>68</v>
      </c>
      <c r="N4540" s="96">
        <f t="shared" si="80"/>
        <v>172.72</v>
      </c>
      <c r="O4540" s="35">
        <v>1</v>
      </c>
      <c r="P4540" s="115" t="s">
        <v>101</v>
      </c>
      <c r="Q4540" s="115"/>
      <c r="R4540" s="115" t="s">
        <v>1524</v>
      </c>
    </row>
    <row r="4541" spans="1:18" x14ac:dyDescent="0.35">
      <c r="A4541" s="144">
        <v>42566</v>
      </c>
      <c r="B4541" s="145">
        <v>2016</v>
      </c>
      <c r="C4541" s="171">
        <v>7</v>
      </c>
      <c r="D4541" s="171">
        <v>15</v>
      </c>
      <c r="E4541" s="150" t="s">
        <v>1167</v>
      </c>
      <c r="F4541" s="159">
        <v>1</v>
      </c>
      <c r="G4541" s="159"/>
      <c r="H4541"/>
      <c r="I4541"/>
      <c r="J4541" s="150" t="s">
        <v>86</v>
      </c>
      <c r="K4541" s="150">
        <v>62</v>
      </c>
      <c r="M4541" s="150">
        <v>71</v>
      </c>
      <c r="N4541" s="35">
        <f t="shared" si="80"/>
        <v>180.34</v>
      </c>
      <c r="O4541" s="35">
        <v>1</v>
      </c>
      <c r="P4541" s="150" t="s">
        <v>101</v>
      </c>
      <c r="Q4541" s="150"/>
      <c r="R4541"/>
    </row>
    <row r="4542" spans="1:18" x14ac:dyDescent="0.35">
      <c r="A4542" s="144">
        <v>42566</v>
      </c>
      <c r="B4542" s="145">
        <v>2016</v>
      </c>
      <c r="C4542" s="171">
        <v>7</v>
      </c>
      <c r="D4542" s="171">
        <v>15</v>
      </c>
      <c r="E4542" s="150" t="s">
        <v>1147</v>
      </c>
      <c r="F4542" s="159">
        <v>1</v>
      </c>
      <c r="G4542" s="159"/>
      <c r="H4542"/>
      <c r="I4542"/>
      <c r="J4542" s="150" t="s">
        <v>86</v>
      </c>
      <c r="K4542" s="150">
        <v>71</v>
      </c>
      <c r="M4542" s="150">
        <v>82</v>
      </c>
      <c r="N4542" s="35">
        <f t="shared" si="80"/>
        <v>208.28</v>
      </c>
      <c r="O4542" s="35">
        <v>1</v>
      </c>
      <c r="P4542" s="150" t="s">
        <v>101</v>
      </c>
      <c r="Q4542" s="150"/>
      <c r="R4542"/>
    </row>
    <row r="4543" spans="1:18" x14ac:dyDescent="0.35">
      <c r="A4543" s="144">
        <v>42566</v>
      </c>
      <c r="B4543" s="145">
        <v>2016</v>
      </c>
      <c r="C4543" s="171">
        <v>7</v>
      </c>
      <c r="D4543" s="171">
        <v>15</v>
      </c>
      <c r="E4543" s="150" t="s">
        <v>1167</v>
      </c>
      <c r="F4543" s="159">
        <v>1</v>
      </c>
      <c r="G4543" s="159"/>
      <c r="H4543"/>
      <c r="I4543"/>
      <c r="J4543" s="150" t="s">
        <v>86</v>
      </c>
      <c r="K4543" s="150">
        <v>69</v>
      </c>
      <c r="M4543" s="150">
        <v>78</v>
      </c>
      <c r="N4543" s="35">
        <f t="shared" si="80"/>
        <v>198.12</v>
      </c>
      <c r="O4543" s="35">
        <v>1</v>
      </c>
      <c r="P4543" s="150" t="s">
        <v>101</v>
      </c>
      <c r="Q4543" s="150"/>
      <c r="R4543"/>
    </row>
    <row r="4544" spans="1:18" x14ac:dyDescent="0.35">
      <c r="A4544" s="144">
        <v>42566</v>
      </c>
      <c r="B4544" s="99">
        <v>2016</v>
      </c>
      <c r="C4544" s="169">
        <v>7</v>
      </c>
      <c r="D4544" s="171">
        <v>15</v>
      </c>
      <c r="E4544" s="115" t="s">
        <v>1263</v>
      </c>
      <c r="F4544" s="160">
        <v>1</v>
      </c>
      <c r="G4544" s="160" t="s">
        <v>1373</v>
      </c>
      <c r="H4544" s="34">
        <v>499</v>
      </c>
      <c r="I4544" s="34">
        <v>187050</v>
      </c>
      <c r="J4544" s="115" t="s">
        <v>87</v>
      </c>
      <c r="K4544" s="115">
        <v>73</v>
      </c>
      <c r="L4544" s="115"/>
      <c r="M4544" s="115">
        <v>81</v>
      </c>
      <c r="N4544" s="96">
        <f t="shared" si="80"/>
        <v>205.74</v>
      </c>
      <c r="O4544" s="35">
        <v>1</v>
      </c>
      <c r="P4544" s="115" t="s">
        <v>101</v>
      </c>
      <c r="Q4544" s="115"/>
      <c r="R4544" s="115" t="s">
        <v>1413</v>
      </c>
    </row>
    <row r="4545" spans="1:18" x14ac:dyDescent="0.35">
      <c r="A4545" s="144">
        <v>42566</v>
      </c>
      <c r="B4545" s="145">
        <v>2016</v>
      </c>
      <c r="C4545" s="171">
        <v>7</v>
      </c>
      <c r="D4545" s="171">
        <v>15</v>
      </c>
      <c r="E4545" s="115" t="s">
        <v>1263</v>
      </c>
      <c r="F4545" s="159">
        <v>1</v>
      </c>
      <c r="G4545" s="159"/>
      <c r="H4545"/>
      <c r="I4545"/>
      <c r="J4545" s="150" t="s">
        <v>87</v>
      </c>
      <c r="K4545" s="150">
        <v>75</v>
      </c>
      <c r="L4545" s="150"/>
      <c r="M4545" s="150">
        <v>85</v>
      </c>
      <c r="N4545" s="35">
        <f t="shared" si="80"/>
        <v>215.9</v>
      </c>
      <c r="O4545" s="35">
        <v>1</v>
      </c>
      <c r="P4545" s="150" t="s">
        <v>101</v>
      </c>
      <c r="Q4545" s="150"/>
      <c r="R4545" s="150"/>
    </row>
    <row r="4546" spans="1:18" x14ac:dyDescent="0.35">
      <c r="A4546" s="144">
        <v>42566</v>
      </c>
      <c r="B4546" s="145">
        <v>2016</v>
      </c>
      <c r="C4546" s="171">
        <v>7</v>
      </c>
      <c r="D4546" s="171">
        <v>15</v>
      </c>
      <c r="E4546" s="115" t="s">
        <v>1263</v>
      </c>
      <c r="F4546" s="159">
        <v>1</v>
      </c>
      <c r="G4546" s="159"/>
      <c r="H4546"/>
      <c r="I4546"/>
      <c r="J4546" s="150" t="s">
        <v>87</v>
      </c>
      <c r="K4546" s="150">
        <v>77</v>
      </c>
      <c r="L4546" s="150"/>
      <c r="M4546" s="150">
        <v>86</v>
      </c>
      <c r="N4546" s="35">
        <f t="shared" si="80"/>
        <v>218.44</v>
      </c>
      <c r="O4546" s="35">
        <v>1</v>
      </c>
      <c r="P4546" s="150" t="s">
        <v>101</v>
      </c>
      <c r="Q4546" s="150"/>
      <c r="R4546" s="150"/>
    </row>
    <row r="4547" spans="1:18" x14ac:dyDescent="0.35">
      <c r="A4547" s="144">
        <v>42566</v>
      </c>
      <c r="B4547" s="145">
        <v>2016</v>
      </c>
      <c r="C4547" s="171">
        <v>7</v>
      </c>
      <c r="D4547" s="171">
        <v>15</v>
      </c>
      <c r="E4547" s="150" t="s">
        <v>1263</v>
      </c>
      <c r="F4547" s="159">
        <v>1</v>
      </c>
      <c r="G4547" s="159"/>
      <c r="H4547">
        <v>106</v>
      </c>
      <c r="I4547" s="150">
        <v>186371</v>
      </c>
      <c r="J4547" s="150" t="s">
        <v>86</v>
      </c>
      <c r="K4547" s="150">
        <v>69</v>
      </c>
      <c r="L4547" s="150"/>
      <c r="M4547" s="150">
        <v>78</v>
      </c>
      <c r="N4547" s="35">
        <f t="shared" si="80"/>
        <v>198.12</v>
      </c>
      <c r="O4547" s="35">
        <v>1</v>
      </c>
      <c r="P4547" s="150" t="s">
        <v>101</v>
      </c>
      <c r="Q4547" s="150"/>
      <c r="R4547" s="150" t="s">
        <v>1413</v>
      </c>
    </row>
    <row r="4548" spans="1:18" x14ac:dyDescent="0.35">
      <c r="A4548" s="144">
        <v>42566</v>
      </c>
      <c r="B4548" s="145">
        <v>2016</v>
      </c>
      <c r="C4548" s="171">
        <v>7</v>
      </c>
      <c r="D4548" s="171">
        <v>15</v>
      </c>
      <c r="E4548" s="115" t="s">
        <v>1263</v>
      </c>
      <c r="F4548" s="159">
        <v>1</v>
      </c>
      <c r="G4548" s="159"/>
      <c r="H4548"/>
      <c r="I4548"/>
      <c r="J4548" s="150" t="s">
        <v>86</v>
      </c>
      <c r="K4548" s="150">
        <v>69</v>
      </c>
      <c r="L4548" s="150"/>
      <c r="M4548" s="150">
        <v>79</v>
      </c>
      <c r="N4548" s="35">
        <f t="shared" si="80"/>
        <v>200.66</v>
      </c>
      <c r="O4548" s="35">
        <v>1</v>
      </c>
      <c r="P4548" s="150" t="s">
        <v>101</v>
      </c>
      <c r="Q4548" s="150"/>
      <c r="R4548" s="150"/>
    </row>
    <row r="4549" spans="1:18" x14ac:dyDescent="0.35">
      <c r="A4549" s="144">
        <v>42566</v>
      </c>
      <c r="B4549" s="145">
        <v>2016</v>
      </c>
      <c r="C4549" s="171">
        <v>7</v>
      </c>
      <c r="D4549" s="171">
        <v>15</v>
      </c>
      <c r="E4549" s="115" t="s">
        <v>1263</v>
      </c>
      <c r="F4549" s="159">
        <v>1</v>
      </c>
      <c r="G4549" s="159"/>
      <c r="H4549"/>
      <c r="I4549"/>
      <c r="J4549" s="150" t="s">
        <v>86</v>
      </c>
      <c r="K4549" s="150">
        <v>68</v>
      </c>
      <c r="L4549" s="150"/>
      <c r="M4549" s="150">
        <v>75</v>
      </c>
      <c r="N4549" s="35">
        <f t="shared" si="80"/>
        <v>190.5</v>
      </c>
      <c r="O4549" s="35">
        <v>1</v>
      </c>
      <c r="P4549" s="150" t="s">
        <v>101</v>
      </c>
      <c r="Q4549" s="150"/>
      <c r="R4549" s="150"/>
    </row>
    <row r="4550" spans="1:18" x14ac:dyDescent="0.35">
      <c r="A4550" s="144">
        <v>42566</v>
      </c>
      <c r="B4550" s="145">
        <v>2016</v>
      </c>
      <c r="C4550" s="171">
        <v>7</v>
      </c>
      <c r="D4550" s="171">
        <v>15</v>
      </c>
      <c r="E4550" s="115" t="s">
        <v>1263</v>
      </c>
      <c r="F4550" s="159">
        <v>1</v>
      </c>
      <c r="G4550" s="159"/>
      <c r="H4550"/>
      <c r="I4550"/>
      <c r="J4550" s="150" t="s">
        <v>87</v>
      </c>
      <c r="K4550" s="150">
        <v>77</v>
      </c>
      <c r="L4550" s="150"/>
      <c r="M4550" s="150">
        <v>88</v>
      </c>
      <c r="N4550" s="35">
        <f t="shared" si="80"/>
        <v>223.52</v>
      </c>
      <c r="O4550" s="35">
        <v>1</v>
      </c>
      <c r="P4550" s="150" t="s">
        <v>101</v>
      </c>
      <c r="Q4550" s="150"/>
      <c r="R4550" s="150"/>
    </row>
    <row r="4551" spans="1:18" x14ac:dyDescent="0.35">
      <c r="A4551" s="144">
        <v>42566</v>
      </c>
      <c r="B4551" s="145">
        <v>2016</v>
      </c>
      <c r="C4551" s="171">
        <v>7</v>
      </c>
      <c r="D4551" s="171">
        <v>15</v>
      </c>
      <c r="E4551" s="150" t="s">
        <v>932</v>
      </c>
      <c r="F4551" s="159">
        <v>1</v>
      </c>
      <c r="G4551" s="159"/>
      <c r="H4551" s="150">
        <v>358</v>
      </c>
      <c r="I4551" s="150">
        <v>186607</v>
      </c>
      <c r="J4551" s="150" t="s">
        <v>87</v>
      </c>
      <c r="K4551" s="150">
        <v>62</v>
      </c>
      <c r="L4551" s="150"/>
      <c r="M4551" s="150">
        <v>70</v>
      </c>
      <c r="N4551" s="35">
        <f t="shared" si="80"/>
        <v>177.8</v>
      </c>
      <c r="O4551" s="35">
        <v>0</v>
      </c>
      <c r="P4551" s="150" t="s">
        <v>102</v>
      </c>
      <c r="Q4551" s="150"/>
      <c r="R4551" s="150"/>
    </row>
    <row r="4552" spans="1:18" x14ac:dyDescent="0.35">
      <c r="A4552" s="144">
        <v>42566</v>
      </c>
      <c r="B4552" s="145">
        <v>2016</v>
      </c>
      <c r="C4552" s="171">
        <v>7</v>
      </c>
      <c r="D4552" s="171">
        <v>15</v>
      </c>
      <c r="E4552" s="150" t="s">
        <v>932</v>
      </c>
      <c r="F4552" s="159">
        <v>1</v>
      </c>
      <c r="G4552" s="159"/>
      <c r="H4552">
        <v>370</v>
      </c>
      <c r="I4552" s="150">
        <v>186615</v>
      </c>
      <c r="J4552" s="150" t="s">
        <v>87</v>
      </c>
      <c r="K4552" s="150">
        <v>72</v>
      </c>
      <c r="M4552" s="150">
        <v>80</v>
      </c>
      <c r="N4552" s="35">
        <f t="shared" si="80"/>
        <v>203.2</v>
      </c>
      <c r="O4552" s="35">
        <v>0</v>
      </c>
      <c r="P4552" s="150" t="s">
        <v>102</v>
      </c>
      <c r="Q4552" s="150"/>
      <c r="R4552" s="150" t="s">
        <v>1525</v>
      </c>
    </row>
    <row r="4553" spans="1:18" x14ac:dyDescent="0.35">
      <c r="A4553" s="144">
        <v>42566</v>
      </c>
      <c r="B4553" s="145">
        <v>2016</v>
      </c>
      <c r="C4553" s="171">
        <v>7</v>
      </c>
      <c r="D4553" s="171">
        <v>15</v>
      </c>
      <c r="E4553" s="150" t="s">
        <v>1147</v>
      </c>
      <c r="F4553" s="159">
        <v>1</v>
      </c>
      <c r="G4553" s="159"/>
      <c r="H4553" s="150">
        <v>1154</v>
      </c>
      <c r="I4553" s="150">
        <v>186743</v>
      </c>
      <c r="J4553" s="150" t="s">
        <v>87</v>
      </c>
      <c r="K4553" s="150">
        <v>76</v>
      </c>
      <c r="M4553" s="150">
        <v>85</v>
      </c>
      <c r="N4553" s="35">
        <f t="shared" si="80"/>
        <v>215.9</v>
      </c>
      <c r="O4553" s="35">
        <v>0</v>
      </c>
      <c r="P4553" s="150" t="s">
        <v>102</v>
      </c>
      <c r="Q4553" s="150" t="s">
        <v>103</v>
      </c>
      <c r="R4553" s="150" t="s">
        <v>1526</v>
      </c>
    </row>
    <row r="4554" spans="1:18" x14ac:dyDescent="0.35">
      <c r="A4554" s="144">
        <v>42566</v>
      </c>
      <c r="B4554" s="145">
        <v>2016</v>
      </c>
      <c r="C4554" s="171">
        <v>7</v>
      </c>
      <c r="D4554" s="171">
        <v>15</v>
      </c>
      <c r="E4554" s="150" t="s">
        <v>1147</v>
      </c>
      <c r="F4554" s="159">
        <v>1</v>
      </c>
      <c r="G4554" s="159"/>
      <c r="H4554" s="150">
        <v>1155</v>
      </c>
      <c r="I4554" s="150">
        <v>186744</v>
      </c>
      <c r="J4554" s="150" t="s">
        <v>87</v>
      </c>
      <c r="K4554" s="150">
        <v>82</v>
      </c>
      <c r="M4554" s="150">
        <v>92</v>
      </c>
      <c r="N4554" s="35">
        <f t="shared" si="80"/>
        <v>233.68</v>
      </c>
      <c r="O4554" s="35">
        <v>0</v>
      </c>
      <c r="P4554" s="150" t="s">
        <v>102</v>
      </c>
      <c r="Q4554" s="150" t="s">
        <v>103</v>
      </c>
      <c r="R4554" s="150" t="s">
        <v>1526</v>
      </c>
    </row>
    <row r="4555" spans="1:18" x14ac:dyDescent="0.35">
      <c r="A4555" s="144">
        <v>42567</v>
      </c>
      <c r="B4555" s="145">
        <v>2016</v>
      </c>
      <c r="C4555" s="171">
        <v>7</v>
      </c>
      <c r="D4555" s="171">
        <v>16</v>
      </c>
      <c r="E4555" s="150" t="s">
        <v>94</v>
      </c>
      <c r="F4555" s="159">
        <v>1</v>
      </c>
      <c r="G4555" s="159"/>
      <c r="H4555"/>
      <c r="I4555"/>
      <c r="J4555" s="150" t="s">
        <v>87</v>
      </c>
      <c r="K4555" s="150">
        <v>73</v>
      </c>
      <c r="L4555" s="150"/>
      <c r="M4555" s="150">
        <v>84</v>
      </c>
      <c r="N4555" s="35">
        <f t="shared" si="80"/>
        <v>213.36</v>
      </c>
      <c r="O4555" s="35">
        <v>1</v>
      </c>
      <c r="P4555" s="150" t="s">
        <v>101</v>
      </c>
      <c r="Q4555" s="150"/>
      <c r="R4555" s="150"/>
    </row>
    <row r="4556" spans="1:18" x14ac:dyDescent="0.35">
      <c r="A4556" s="144">
        <v>42567</v>
      </c>
      <c r="B4556" s="145">
        <v>2016</v>
      </c>
      <c r="C4556" s="171">
        <v>7</v>
      </c>
      <c r="D4556" s="171">
        <v>16</v>
      </c>
      <c r="E4556" s="150" t="s">
        <v>1167</v>
      </c>
      <c r="F4556" s="159">
        <v>1</v>
      </c>
      <c r="G4556" s="159"/>
      <c r="H4556" s="150">
        <v>1155</v>
      </c>
      <c r="I4556" s="150">
        <v>186744</v>
      </c>
      <c r="J4556" s="150" t="s">
        <v>87</v>
      </c>
      <c r="K4556" s="150">
        <v>82</v>
      </c>
      <c r="L4556" s="150"/>
      <c r="M4556" s="150">
        <v>92</v>
      </c>
      <c r="N4556" s="35">
        <f t="shared" si="80"/>
        <v>233.68</v>
      </c>
      <c r="O4556" s="35">
        <v>1</v>
      </c>
      <c r="P4556" s="150" t="s">
        <v>101</v>
      </c>
      <c r="Q4556" s="150"/>
      <c r="R4556" s="150" t="s">
        <v>1413</v>
      </c>
    </row>
    <row r="4557" spans="1:18" x14ac:dyDescent="0.35">
      <c r="A4557" s="144">
        <v>42567</v>
      </c>
      <c r="B4557" s="145">
        <v>2016</v>
      </c>
      <c r="C4557" s="171">
        <v>7</v>
      </c>
      <c r="D4557" s="171">
        <v>16</v>
      </c>
      <c r="E4557" s="150" t="s">
        <v>1147</v>
      </c>
      <c r="F4557" s="159">
        <v>1</v>
      </c>
      <c r="G4557" s="159"/>
      <c r="H4557">
        <v>922</v>
      </c>
      <c r="I4557" s="150">
        <v>186477</v>
      </c>
      <c r="J4557" s="150" t="s">
        <v>86</v>
      </c>
      <c r="K4557" s="150">
        <v>65</v>
      </c>
      <c r="L4557" s="150"/>
      <c r="M4557" s="150">
        <v>74</v>
      </c>
      <c r="N4557" s="35">
        <f t="shared" si="80"/>
        <v>187.96</v>
      </c>
      <c r="O4557" s="35">
        <v>1</v>
      </c>
      <c r="P4557" s="150" t="s">
        <v>101</v>
      </c>
      <c r="Q4557" s="150"/>
      <c r="R4557" s="150" t="s">
        <v>1413</v>
      </c>
    </row>
    <row r="4558" spans="1:18" x14ac:dyDescent="0.35">
      <c r="A4558" s="144">
        <v>42567</v>
      </c>
      <c r="B4558" s="173">
        <v>2016</v>
      </c>
      <c r="C4558" s="174">
        <v>7</v>
      </c>
      <c r="D4558" s="174">
        <v>16</v>
      </c>
      <c r="E4558" s="175" t="s">
        <v>932</v>
      </c>
      <c r="F4558" s="176">
        <v>1</v>
      </c>
      <c r="G4558" s="176" t="s">
        <v>108</v>
      </c>
      <c r="H4558" s="175">
        <v>424</v>
      </c>
      <c r="I4558" s="83"/>
      <c r="J4558" s="175" t="s">
        <v>87</v>
      </c>
      <c r="K4558" s="150">
        <v>71</v>
      </c>
      <c r="L4558" s="150"/>
      <c r="M4558" s="150">
        <v>80</v>
      </c>
      <c r="N4558" s="35">
        <f t="shared" si="80"/>
        <v>203.2</v>
      </c>
      <c r="O4558" s="35">
        <v>1</v>
      </c>
      <c r="P4558" s="175" t="s">
        <v>101</v>
      </c>
      <c r="Q4558" s="175"/>
      <c r="R4558" s="175" t="s">
        <v>1413</v>
      </c>
    </row>
    <row r="4559" spans="1:18" x14ac:dyDescent="0.35">
      <c r="A4559" s="177">
        <v>42567</v>
      </c>
      <c r="B4559" s="178">
        <v>2016</v>
      </c>
      <c r="C4559" s="179">
        <v>7</v>
      </c>
      <c r="D4559" s="179">
        <v>16</v>
      </c>
      <c r="E4559" s="180" t="s">
        <v>117</v>
      </c>
      <c r="F4559" s="181">
        <v>1</v>
      </c>
      <c r="G4559" s="181" t="s">
        <v>108</v>
      </c>
      <c r="H4559" s="180">
        <v>1006</v>
      </c>
      <c r="I4559" s="182"/>
      <c r="J4559" s="180" t="s">
        <v>86</v>
      </c>
      <c r="K4559" s="180">
        <v>59</v>
      </c>
      <c r="L4559" s="180"/>
      <c r="M4559" s="180">
        <v>68</v>
      </c>
      <c r="N4559" s="183">
        <f t="shared" si="80"/>
        <v>172.72</v>
      </c>
      <c r="O4559" s="35">
        <v>1</v>
      </c>
      <c r="P4559" s="180" t="s">
        <v>101</v>
      </c>
      <c r="Q4559" s="180"/>
      <c r="R4559" s="180" t="s">
        <v>1527</v>
      </c>
    </row>
    <row r="4560" spans="1:18" x14ac:dyDescent="0.35">
      <c r="A4560" s="144">
        <v>42567</v>
      </c>
      <c r="B4560" s="145">
        <v>2016</v>
      </c>
      <c r="C4560" s="171">
        <v>7</v>
      </c>
      <c r="D4560" s="171">
        <v>16</v>
      </c>
      <c r="E4560" s="150" t="s">
        <v>117</v>
      </c>
      <c r="F4560" s="159">
        <v>1</v>
      </c>
      <c r="G4560" s="159"/>
      <c r="H4560"/>
      <c r="I4560"/>
      <c r="J4560" s="150" t="s">
        <v>87</v>
      </c>
      <c r="K4560" s="150">
        <v>62</v>
      </c>
      <c r="L4560" s="150"/>
      <c r="M4560" s="150">
        <v>70</v>
      </c>
      <c r="N4560" s="35">
        <f t="shared" si="80"/>
        <v>177.8</v>
      </c>
      <c r="O4560" s="35">
        <v>1</v>
      </c>
      <c r="P4560" s="150" t="s">
        <v>101</v>
      </c>
      <c r="Q4560" s="150"/>
      <c r="R4560" s="150"/>
    </row>
    <row r="4561" spans="1:18" x14ac:dyDescent="0.35">
      <c r="A4561" s="144">
        <v>42567</v>
      </c>
      <c r="B4561" s="145">
        <v>2016</v>
      </c>
      <c r="C4561" s="171">
        <v>7</v>
      </c>
      <c r="D4561" s="171">
        <v>16</v>
      </c>
      <c r="E4561" s="150" t="s">
        <v>1263</v>
      </c>
      <c r="F4561" s="159">
        <v>1</v>
      </c>
      <c r="G4561" s="159"/>
      <c r="H4561" s="150">
        <v>849</v>
      </c>
      <c r="I4561" s="150">
        <v>187153</v>
      </c>
      <c r="J4561" s="150" t="s">
        <v>86</v>
      </c>
      <c r="K4561" s="150">
        <v>61</v>
      </c>
      <c r="L4561" s="150"/>
      <c r="M4561" s="150">
        <v>70</v>
      </c>
      <c r="N4561" s="35">
        <f t="shared" si="80"/>
        <v>177.8</v>
      </c>
      <c r="O4561" s="35">
        <v>1</v>
      </c>
      <c r="P4561" s="150" t="s">
        <v>101</v>
      </c>
      <c r="Q4561" s="150"/>
      <c r="R4561" s="150" t="s">
        <v>1413</v>
      </c>
    </row>
    <row r="4562" spans="1:18" x14ac:dyDescent="0.35">
      <c r="A4562" s="144">
        <v>42567</v>
      </c>
      <c r="B4562" s="145">
        <v>2016</v>
      </c>
      <c r="C4562" s="171">
        <v>7</v>
      </c>
      <c r="D4562" s="171">
        <v>16</v>
      </c>
      <c r="E4562" s="150" t="s">
        <v>1263</v>
      </c>
      <c r="F4562" s="159">
        <v>1</v>
      </c>
      <c r="G4562" s="159"/>
      <c r="H4562"/>
      <c r="I4562"/>
      <c r="J4562" s="150" t="s">
        <v>86</v>
      </c>
      <c r="K4562" s="150">
        <v>66</v>
      </c>
      <c r="L4562" s="150"/>
      <c r="M4562" s="150">
        <v>76</v>
      </c>
      <c r="N4562" s="35">
        <f t="shared" si="80"/>
        <v>193.04</v>
      </c>
      <c r="O4562" s="35">
        <v>1</v>
      </c>
      <c r="P4562" s="150" t="s">
        <v>101</v>
      </c>
      <c r="Q4562" s="150"/>
      <c r="R4562" s="150"/>
    </row>
    <row r="4563" spans="1:18" x14ac:dyDescent="0.35">
      <c r="A4563" s="144">
        <v>42567</v>
      </c>
      <c r="B4563" s="145">
        <v>2016</v>
      </c>
      <c r="C4563" s="171">
        <v>7</v>
      </c>
      <c r="D4563" s="171">
        <v>16</v>
      </c>
      <c r="E4563" s="150" t="s">
        <v>1263</v>
      </c>
      <c r="F4563" s="159">
        <v>1</v>
      </c>
      <c r="G4563" s="159"/>
      <c r="H4563"/>
      <c r="I4563"/>
      <c r="J4563" s="150" t="s">
        <v>87</v>
      </c>
      <c r="K4563" s="150">
        <v>68</v>
      </c>
      <c r="L4563" s="150"/>
      <c r="M4563" s="150">
        <v>77</v>
      </c>
      <c r="N4563" s="35">
        <f t="shared" si="80"/>
        <v>195.58</v>
      </c>
      <c r="O4563" s="35">
        <v>1</v>
      </c>
      <c r="P4563" s="150" t="s">
        <v>101</v>
      </c>
      <c r="Q4563" s="150"/>
      <c r="R4563" s="150"/>
    </row>
    <row r="4564" spans="1:18" x14ac:dyDescent="0.35">
      <c r="A4564" s="144">
        <v>42567</v>
      </c>
      <c r="B4564" s="145">
        <v>2016</v>
      </c>
      <c r="C4564" s="171">
        <v>7</v>
      </c>
      <c r="D4564" s="171">
        <v>16</v>
      </c>
      <c r="E4564" s="150" t="s">
        <v>1263</v>
      </c>
      <c r="F4564" s="159">
        <v>1</v>
      </c>
      <c r="G4564" s="159"/>
      <c r="H4564">
        <v>181</v>
      </c>
      <c r="I4564" s="150">
        <v>186689</v>
      </c>
      <c r="J4564" s="150" t="s">
        <v>87</v>
      </c>
      <c r="K4564" s="150">
        <v>81</v>
      </c>
      <c r="L4564" s="150"/>
      <c r="M4564" s="150">
        <v>90</v>
      </c>
      <c r="N4564" s="35">
        <f t="shared" si="80"/>
        <v>228.6</v>
      </c>
      <c r="O4564" s="35">
        <v>1</v>
      </c>
      <c r="P4564" s="150" t="s">
        <v>101</v>
      </c>
      <c r="Q4564" s="150"/>
      <c r="R4564" s="150" t="s">
        <v>1413</v>
      </c>
    </row>
    <row r="4565" spans="1:18" x14ac:dyDescent="0.35">
      <c r="A4565" s="144">
        <v>42567</v>
      </c>
      <c r="B4565" s="145">
        <v>2016</v>
      </c>
      <c r="C4565" s="171">
        <v>7</v>
      </c>
      <c r="D4565" s="171">
        <v>16</v>
      </c>
      <c r="E4565" s="150" t="s">
        <v>1263</v>
      </c>
      <c r="F4565" s="159">
        <v>1</v>
      </c>
      <c r="G4565" s="159"/>
      <c r="H4565"/>
      <c r="I4565"/>
      <c r="J4565" s="150" t="s">
        <v>87</v>
      </c>
      <c r="K4565" s="150">
        <v>68</v>
      </c>
      <c r="L4565" s="150"/>
      <c r="M4565" s="150">
        <v>77</v>
      </c>
      <c r="N4565" s="35">
        <f t="shared" si="80"/>
        <v>195.58</v>
      </c>
      <c r="O4565" s="35">
        <v>1</v>
      </c>
      <c r="P4565" s="150" t="s">
        <v>101</v>
      </c>
      <c r="Q4565" s="150"/>
      <c r="R4565" s="150"/>
    </row>
    <row r="4566" spans="1:18" x14ac:dyDescent="0.35">
      <c r="A4566" s="144">
        <v>42568</v>
      </c>
      <c r="B4566" s="145">
        <v>2016</v>
      </c>
      <c r="C4566" s="171">
        <v>7</v>
      </c>
      <c r="D4566" s="171">
        <v>17</v>
      </c>
      <c r="E4566" s="150" t="s">
        <v>117</v>
      </c>
      <c r="F4566" s="159">
        <v>1</v>
      </c>
      <c r="G4566" s="159"/>
      <c r="H4566"/>
      <c r="I4566"/>
      <c r="J4566" s="150" t="s">
        <v>86</v>
      </c>
      <c r="K4566" s="150">
        <v>57</v>
      </c>
      <c r="L4566" s="150"/>
      <c r="M4566" s="150">
        <v>62</v>
      </c>
      <c r="N4566" s="35">
        <f t="shared" si="80"/>
        <v>157.47999999999999</v>
      </c>
      <c r="O4566" s="35">
        <v>1</v>
      </c>
      <c r="P4566" s="150" t="s">
        <v>101</v>
      </c>
      <c r="Q4566" s="150"/>
      <c r="R4566" s="150"/>
    </row>
    <row r="4567" spans="1:18" x14ac:dyDescent="0.35">
      <c r="A4567" s="144">
        <v>42568</v>
      </c>
      <c r="B4567" s="145">
        <v>2016</v>
      </c>
      <c r="C4567" s="171">
        <v>7</v>
      </c>
      <c r="D4567" s="171">
        <v>17</v>
      </c>
      <c r="E4567" s="150" t="s">
        <v>932</v>
      </c>
      <c r="F4567" s="159">
        <v>1</v>
      </c>
      <c r="G4567" s="159"/>
      <c r="H4567"/>
      <c r="I4567"/>
      <c r="J4567" s="150" t="s">
        <v>86</v>
      </c>
      <c r="K4567" s="150">
        <v>70</v>
      </c>
      <c r="L4567" s="150"/>
      <c r="M4567" s="150">
        <v>79</v>
      </c>
      <c r="N4567" s="35">
        <f t="shared" ref="N4567:N4630" si="81">M4567*2.54</f>
        <v>200.66</v>
      </c>
      <c r="O4567" s="35">
        <v>1</v>
      </c>
      <c r="P4567" s="150" t="s">
        <v>101</v>
      </c>
      <c r="Q4567" s="150"/>
      <c r="R4567" s="150"/>
    </row>
    <row r="4568" spans="1:18" x14ac:dyDescent="0.35">
      <c r="A4568" s="144">
        <v>42568</v>
      </c>
      <c r="B4568" s="145">
        <v>2016</v>
      </c>
      <c r="C4568" s="171">
        <v>7</v>
      </c>
      <c r="D4568" s="171">
        <v>17</v>
      </c>
      <c r="E4568" s="150" t="s">
        <v>1147</v>
      </c>
      <c r="F4568" s="159">
        <v>1</v>
      </c>
      <c r="G4568" s="159"/>
      <c r="H4568"/>
      <c r="I4568"/>
      <c r="J4568" s="150" t="s">
        <v>86</v>
      </c>
      <c r="K4568" s="150">
        <v>71</v>
      </c>
      <c r="L4568" s="150"/>
      <c r="M4568" s="150">
        <v>81</v>
      </c>
      <c r="N4568" s="35">
        <f t="shared" si="81"/>
        <v>205.74</v>
      </c>
      <c r="O4568" s="35">
        <v>1</v>
      </c>
      <c r="P4568" s="150" t="s">
        <v>101</v>
      </c>
      <c r="Q4568" s="150"/>
      <c r="R4568" s="150"/>
    </row>
    <row r="4569" spans="1:18" x14ac:dyDescent="0.35">
      <c r="A4569" s="144">
        <v>42569</v>
      </c>
      <c r="B4569" s="145">
        <v>2016</v>
      </c>
      <c r="C4569" s="171">
        <v>7</v>
      </c>
      <c r="D4569" s="171">
        <v>18</v>
      </c>
      <c r="E4569" s="150" t="s">
        <v>117</v>
      </c>
      <c r="F4569" s="159">
        <v>1</v>
      </c>
      <c r="G4569" s="159"/>
      <c r="H4569"/>
      <c r="I4569"/>
      <c r="J4569" s="150" t="s">
        <v>87</v>
      </c>
      <c r="K4569" s="150">
        <v>69</v>
      </c>
      <c r="L4569" s="150"/>
      <c r="M4569" s="150">
        <v>78</v>
      </c>
      <c r="N4569" s="35">
        <f t="shared" si="81"/>
        <v>198.12</v>
      </c>
      <c r="O4569" s="35">
        <v>1</v>
      </c>
      <c r="P4569" s="150" t="s">
        <v>101</v>
      </c>
      <c r="Q4569" s="150"/>
      <c r="R4569" s="150"/>
    </row>
    <row r="4570" spans="1:18" x14ac:dyDescent="0.35">
      <c r="A4570" s="144">
        <v>42569</v>
      </c>
      <c r="B4570" s="145">
        <v>2016</v>
      </c>
      <c r="C4570" s="171">
        <v>7</v>
      </c>
      <c r="D4570" s="171">
        <v>18</v>
      </c>
      <c r="E4570" s="150" t="s">
        <v>117</v>
      </c>
      <c r="F4570" s="159">
        <v>1</v>
      </c>
      <c r="G4570" s="159"/>
      <c r="H4570"/>
      <c r="I4570"/>
      <c r="J4570" s="150" t="s">
        <v>86</v>
      </c>
      <c r="K4570" s="150">
        <v>63</v>
      </c>
      <c r="L4570" s="150"/>
      <c r="M4570" s="150">
        <v>71</v>
      </c>
      <c r="N4570" s="35">
        <f t="shared" si="81"/>
        <v>180.34</v>
      </c>
      <c r="O4570" s="35">
        <v>1</v>
      </c>
      <c r="P4570" s="150" t="s">
        <v>99</v>
      </c>
      <c r="Q4570" s="150" t="s">
        <v>129</v>
      </c>
      <c r="R4570" s="150" t="s">
        <v>99</v>
      </c>
    </row>
    <row r="4571" spans="1:18" x14ac:dyDescent="0.35">
      <c r="A4571" s="144">
        <v>42569</v>
      </c>
      <c r="B4571" s="145">
        <v>2016</v>
      </c>
      <c r="C4571" s="171">
        <v>7</v>
      </c>
      <c r="D4571" s="171">
        <v>18</v>
      </c>
      <c r="E4571" s="150" t="s">
        <v>117</v>
      </c>
      <c r="F4571" s="159">
        <v>1</v>
      </c>
      <c r="G4571" s="159"/>
      <c r="H4571">
        <v>316</v>
      </c>
      <c r="I4571" s="150">
        <v>187293</v>
      </c>
      <c r="J4571" s="150" t="s">
        <v>87</v>
      </c>
      <c r="K4571" s="150">
        <v>71</v>
      </c>
      <c r="L4571" s="150"/>
      <c r="M4571" s="150">
        <v>79</v>
      </c>
      <c r="N4571" s="35">
        <f t="shared" si="81"/>
        <v>200.66</v>
      </c>
      <c r="O4571" s="35">
        <v>1</v>
      </c>
      <c r="P4571" s="150" t="s">
        <v>101</v>
      </c>
      <c r="Q4571" s="150"/>
      <c r="R4571" s="150"/>
    </row>
    <row r="4572" spans="1:18" x14ac:dyDescent="0.35">
      <c r="A4572" s="144">
        <v>42569</v>
      </c>
      <c r="B4572" s="145">
        <v>2016</v>
      </c>
      <c r="C4572" s="171">
        <v>7</v>
      </c>
      <c r="D4572" s="171">
        <v>18</v>
      </c>
      <c r="E4572" s="150" t="s">
        <v>1167</v>
      </c>
      <c r="F4572" s="159">
        <v>1</v>
      </c>
      <c r="G4572" s="159"/>
      <c r="H4572"/>
      <c r="I4572"/>
      <c r="J4572" s="150" t="s">
        <v>87</v>
      </c>
      <c r="K4572" s="150">
        <v>83</v>
      </c>
      <c r="L4572" s="150"/>
      <c r="M4572" s="150">
        <v>96</v>
      </c>
      <c r="N4572" s="35">
        <f t="shared" si="81"/>
        <v>243.84</v>
      </c>
      <c r="O4572" s="35">
        <v>1</v>
      </c>
      <c r="P4572" s="150" t="s">
        <v>101</v>
      </c>
      <c r="Q4572" s="150"/>
      <c r="R4572" s="150"/>
    </row>
    <row r="4573" spans="1:18" x14ac:dyDescent="0.35">
      <c r="A4573" s="144">
        <v>42570</v>
      </c>
      <c r="B4573" s="145">
        <v>2016</v>
      </c>
      <c r="C4573" s="171">
        <v>7</v>
      </c>
      <c r="D4573" s="171">
        <v>19</v>
      </c>
      <c r="E4573" s="150" t="s">
        <v>117</v>
      </c>
      <c r="F4573" s="159">
        <v>1</v>
      </c>
      <c r="G4573" s="159"/>
      <c r="H4573"/>
      <c r="I4573"/>
      <c r="J4573" s="150" t="s">
        <v>86</v>
      </c>
      <c r="K4573" s="150">
        <v>58</v>
      </c>
      <c r="L4573" s="150"/>
      <c r="M4573" s="150">
        <v>68</v>
      </c>
      <c r="N4573" s="35">
        <f t="shared" si="81"/>
        <v>172.72</v>
      </c>
      <c r="O4573" s="35">
        <v>1</v>
      </c>
      <c r="P4573" s="150" t="s">
        <v>101</v>
      </c>
      <c r="Q4573" s="150"/>
      <c r="R4573" s="150"/>
    </row>
    <row r="4574" spans="1:18" x14ac:dyDescent="0.35">
      <c r="A4574" s="144">
        <v>42570</v>
      </c>
      <c r="B4574" s="145">
        <v>2016</v>
      </c>
      <c r="C4574" s="171">
        <v>7</v>
      </c>
      <c r="D4574" s="171">
        <v>19</v>
      </c>
      <c r="E4574" s="150" t="s">
        <v>932</v>
      </c>
      <c r="F4574" s="159">
        <v>1</v>
      </c>
      <c r="G4574" s="159"/>
      <c r="H4574"/>
      <c r="I4574"/>
      <c r="J4574" s="150" t="s">
        <v>87</v>
      </c>
      <c r="K4574" s="150">
        <v>77</v>
      </c>
      <c r="L4574" s="150"/>
      <c r="M4574" s="150">
        <v>85</v>
      </c>
      <c r="N4574" s="35">
        <f t="shared" si="81"/>
        <v>215.9</v>
      </c>
      <c r="O4574" s="35">
        <v>1</v>
      </c>
      <c r="P4574" s="150" t="s">
        <v>101</v>
      </c>
      <c r="Q4574" s="150"/>
      <c r="R4574" s="150"/>
    </row>
    <row r="4575" spans="1:18" x14ac:dyDescent="0.35">
      <c r="A4575" s="144">
        <v>42570</v>
      </c>
      <c r="B4575" s="145">
        <v>2016</v>
      </c>
      <c r="C4575" s="171">
        <v>7</v>
      </c>
      <c r="D4575" s="171">
        <v>19</v>
      </c>
      <c r="E4575" s="150" t="s">
        <v>1167</v>
      </c>
      <c r="F4575" s="159">
        <v>1</v>
      </c>
      <c r="G4575" s="159" t="s">
        <v>108</v>
      </c>
      <c r="H4575" s="38">
        <v>858</v>
      </c>
      <c r="I4575" s="96">
        <v>985120031118905</v>
      </c>
      <c r="J4575" s="150" t="s">
        <v>86</v>
      </c>
      <c r="K4575" s="150">
        <v>60</v>
      </c>
      <c r="L4575" s="150"/>
      <c r="M4575" s="150">
        <v>68</v>
      </c>
      <c r="N4575" s="35">
        <f t="shared" si="81"/>
        <v>172.72</v>
      </c>
      <c r="O4575" s="35">
        <v>0</v>
      </c>
      <c r="P4575" s="150" t="s">
        <v>102</v>
      </c>
      <c r="Q4575" s="150"/>
      <c r="R4575" s="150" t="s">
        <v>1528</v>
      </c>
    </row>
    <row r="4576" spans="1:18" x14ac:dyDescent="0.35">
      <c r="A4576" s="144">
        <v>42571</v>
      </c>
      <c r="B4576" s="145">
        <v>2016</v>
      </c>
      <c r="C4576" s="171">
        <v>7</v>
      </c>
      <c r="D4576" s="171">
        <v>20</v>
      </c>
      <c r="E4576" s="150" t="s">
        <v>117</v>
      </c>
      <c r="F4576" s="159">
        <v>1</v>
      </c>
      <c r="G4576" s="159"/>
      <c r="H4576"/>
      <c r="I4576"/>
      <c r="J4576" s="150" t="s">
        <v>86</v>
      </c>
      <c r="K4576" s="150">
        <v>62</v>
      </c>
      <c r="L4576" s="150"/>
      <c r="M4576" s="150">
        <v>71</v>
      </c>
      <c r="N4576" s="35">
        <f t="shared" si="81"/>
        <v>180.34</v>
      </c>
      <c r="O4576" s="35">
        <v>1</v>
      </c>
      <c r="P4576" s="150" t="s">
        <v>101</v>
      </c>
      <c r="Q4576" s="150"/>
      <c r="R4576" s="150"/>
    </row>
    <row r="4577" spans="1:18" x14ac:dyDescent="0.35">
      <c r="A4577" s="144">
        <v>42571</v>
      </c>
      <c r="B4577" s="145">
        <v>2016</v>
      </c>
      <c r="C4577" s="171">
        <v>7</v>
      </c>
      <c r="D4577" s="171">
        <v>20</v>
      </c>
      <c r="E4577" s="150" t="s">
        <v>932</v>
      </c>
      <c r="F4577" s="159">
        <v>1</v>
      </c>
      <c r="G4577" s="159"/>
      <c r="H4577"/>
      <c r="I4577"/>
      <c r="J4577" s="150" t="s">
        <v>86</v>
      </c>
      <c r="K4577" s="150">
        <v>59</v>
      </c>
      <c r="L4577" s="150"/>
      <c r="M4577" s="150">
        <v>66</v>
      </c>
      <c r="N4577" s="35">
        <f t="shared" si="81"/>
        <v>167.64000000000001</v>
      </c>
      <c r="O4577" s="35">
        <v>1</v>
      </c>
      <c r="P4577" s="150" t="s">
        <v>101</v>
      </c>
      <c r="Q4577" s="150"/>
      <c r="R4577" s="150"/>
    </row>
    <row r="4578" spans="1:18" x14ac:dyDescent="0.35">
      <c r="A4578" s="144">
        <v>42571</v>
      </c>
      <c r="B4578" s="145">
        <v>2016</v>
      </c>
      <c r="C4578" s="171">
        <v>7</v>
      </c>
      <c r="D4578" s="171">
        <v>20</v>
      </c>
      <c r="E4578" s="150" t="s">
        <v>1263</v>
      </c>
      <c r="F4578" s="159">
        <v>1</v>
      </c>
      <c r="G4578" s="159"/>
      <c r="H4578"/>
      <c r="I4578"/>
      <c r="J4578" s="150" t="s">
        <v>87</v>
      </c>
      <c r="K4578" s="150">
        <v>78</v>
      </c>
      <c r="L4578" s="150"/>
      <c r="M4578" s="150">
        <v>88</v>
      </c>
      <c r="N4578" s="35">
        <f t="shared" si="81"/>
        <v>223.52</v>
      </c>
      <c r="O4578" s="35">
        <v>1</v>
      </c>
      <c r="P4578" s="150" t="s">
        <v>101</v>
      </c>
      <c r="Q4578" s="150"/>
      <c r="R4578" s="150"/>
    </row>
    <row r="4579" spans="1:18" x14ac:dyDescent="0.35">
      <c r="A4579" s="144">
        <v>42571</v>
      </c>
      <c r="B4579" s="145">
        <v>2016</v>
      </c>
      <c r="C4579" s="171">
        <v>7</v>
      </c>
      <c r="D4579" s="171">
        <v>20</v>
      </c>
      <c r="E4579" s="150" t="s">
        <v>1263</v>
      </c>
      <c r="F4579" s="159">
        <v>1</v>
      </c>
      <c r="G4579" s="159"/>
      <c r="H4579"/>
      <c r="I4579"/>
      <c r="J4579" s="150" t="s">
        <v>87</v>
      </c>
      <c r="K4579" s="150">
        <v>64</v>
      </c>
      <c r="L4579" s="150"/>
      <c r="M4579" s="150">
        <v>72</v>
      </c>
      <c r="N4579" s="35">
        <f t="shared" si="81"/>
        <v>182.88</v>
      </c>
      <c r="O4579" s="35">
        <v>1</v>
      </c>
      <c r="P4579" s="150" t="s">
        <v>101</v>
      </c>
      <c r="Q4579" s="150"/>
      <c r="R4579" s="150"/>
    </row>
    <row r="4580" spans="1:18" x14ac:dyDescent="0.35">
      <c r="A4580" s="144">
        <v>42571</v>
      </c>
      <c r="B4580" s="145">
        <v>2016</v>
      </c>
      <c r="C4580" s="171">
        <v>7</v>
      </c>
      <c r="D4580" s="171">
        <v>20</v>
      </c>
      <c r="E4580" s="150" t="s">
        <v>1263</v>
      </c>
      <c r="F4580" s="159">
        <v>1</v>
      </c>
      <c r="G4580" s="159"/>
      <c r="H4580"/>
      <c r="I4580"/>
      <c r="J4580" s="150" t="s">
        <v>87</v>
      </c>
      <c r="K4580" s="150">
        <v>72</v>
      </c>
      <c r="L4580" s="150"/>
      <c r="M4580" s="150">
        <v>81</v>
      </c>
      <c r="N4580" s="35">
        <f t="shared" si="81"/>
        <v>205.74</v>
      </c>
      <c r="O4580" s="35">
        <v>1</v>
      </c>
      <c r="P4580" s="150" t="s">
        <v>101</v>
      </c>
      <c r="Q4580" s="150"/>
      <c r="R4580" s="150"/>
    </row>
    <row r="4581" spans="1:18" x14ac:dyDescent="0.35">
      <c r="A4581" s="144">
        <v>42572</v>
      </c>
      <c r="B4581" s="145">
        <v>2016</v>
      </c>
      <c r="C4581" s="171">
        <v>7</v>
      </c>
      <c r="D4581" s="171">
        <v>21</v>
      </c>
      <c r="E4581" s="150" t="s">
        <v>117</v>
      </c>
      <c r="F4581" s="159">
        <v>1</v>
      </c>
      <c r="G4581" s="159"/>
      <c r="H4581"/>
      <c r="I4581"/>
      <c r="J4581" s="150" t="s">
        <v>87</v>
      </c>
      <c r="K4581" s="150">
        <v>68</v>
      </c>
      <c r="L4581" s="150"/>
      <c r="M4581" s="150">
        <v>78</v>
      </c>
      <c r="N4581" s="35">
        <f t="shared" si="81"/>
        <v>198.12</v>
      </c>
      <c r="O4581" s="35">
        <v>1</v>
      </c>
      <c r="P4581" s="150" t="s">
        <v>101</v>
      </c>
      <c r="Q4581" s="150"/>
      <c r="R4581" s="150"/>
    </row>
    <row r="4582" spans="1:18" x14ac:dyDescent="0.35">
      <c r="A4582" s="144">
        <v>42572</v>
      </c>
      <c r="B4582" s="145">
        <v>2016</v>
      </c>
      <c r="C4582" s="171">
        <v>7</v>
      </c>
      <c r="D4582" s="171">
        <v>21</v>
      </c>
      <c r="E4582" s="150" t="s">
        <v>117</v>
      </c>
      <c r="F4582" s="159">
        <v>1</v>
      </c>
      <c r="G4582" s="159"/>
      <c r="H4582"/>
      <c r="I4582"/>
      <c r="J4582" s="150" t="s">
        <v>87</v>
      </c>
      <c r="K4582" s="150">
        <v>66</v>
      </c>
      <c r="L4582" s="150"/>
      <c r="M4582" s="150">
        <v>78</v>
      </c>
      <c r="N4582" s="35">
        <f t="shared" si="81"/>
        <v>198.12</v>
      </c>
      <c r="O4582" s="35">
        <v>1</v>
      </c>
      <c r="P4582" s="150" t="s">
        <v>101</v>
      </c>
      <c r="Q4582" s="150"/>
      <c r="R4582" s="150"/>
    </row>
    <row r="4583" spans="1:18" x14ac:dyDescent="0.35">
      <c r="A4583" s="144">
        <v>42572</v>
      </c>
      <c r="B4583" s="145">
        <v>2016</v>
      </c>
      <c r="C4583" s="171">
        <v>7</v>
      </c>
      <c r="D4583" s="171">
        <v>21</v>
      </c>
      <c r="E4583" s="150" t="s">
        <v>1263</v>
      </c>
      <c r="F4583" s="159">
        <v>1</v>
      </c>
      <c r="G4583" s="159"/>
      <c r="H4583"/>
      <c r="I4583"/>
      <c r="J4583" s="150" t="s">
        <v>87</v>
      </c>
      <c r="K4583" s="150">
        <v>72</v>
      </c>
      <c r="L4583" s="150"/>
      <c r="M4583" s="150">
        <v>71</v>
      </c>
      <c r="N4583" s="35">
        <f t="shared" si="81"/>
        <v>180.34</v>
      </c>
      <c r="O4583" s="35">
        <v>1</v>
      </c>
      <c r="P4583" s="150" t="s">
        <v>101</v>
      </c>
      <c r="Q4583" s="150"/>
      <c r="R4583" s="150"/>
    </row>
    <row r="4584" spans="1:18" x14ac:dyDescent="0.35">
      <c r="A4584" s="144">
        <v>42572</v>
      </c>
      <c r="B4584" s="145">
        <v>2016</v>
      </c>
      <c r="C4584" s="171">
        <v>7</v>
      </c>
      <c r="D4584" s="171">
        <v>21</v>
      </c>
      <c r="E4584" s="150" t="s">
        <v>1263</v>
      </c>
      <c r="F4584" s="159">
        <v>1</v>
      </c>
      <c r="G4584" s="159"/>
      <c r="H4584"/>
      <c r="I4584"/>
      <c r="J4584" s="150" t="s">
        <v>87</v>
      </c>
      <c r="K4584" s="150">
        <v>86</v>
      </c>
      <c r="L4584" s="150"/>
      <c r="M4584" s="150">
        <v>98</v>
      </c>
      <c r="N4584" s="35">
        <f t="shared" si="81"/>
        <v>248.92000000000002</v>
      </c>
      <c r="O4584" s="35">
        <v>1</v>
      </c>
      <c r="P4584" s="150" t="s">
        <v>101</v>
      </c>
      <c r="Q4584" s="150"/>
      <c r="R4584" s="150"/>
    </row>
    <row r="4585" spans="1:18" x14ac:dyDescent="0.35">
      <c r="A4585" s="144">
        <v>42573</v>
      </c>
      <c r="B4585" s="145">
        <v>2016</v>
      </c>
      <c r="C4585" s="171">
        <v>7</v>
      </c>
      <c r="D4585" s="171">
        <v>22</v>
      </c>
      <c r="E4585" s="150" t="s">
        <v>1147</v>
      </c>
      <c r="F4585" s="159">
        <v>1</v>
      </c>
      <c r="G4585" s="159"/>
      <c r="H4585"/>
      <c r="I4585"/>
      <c r="J4585" s="150" t="s">
        <v>87</v>
      </c>
      <c r="K4585" s="150">
        <v>86</v>
      </c>
      <c r="L4585" s="150"/>
      <c r="M4585" s="150">
        <v>96</v>
      </c>
      <c r="N4585" s="35">
        <f t="shared" si="81"/>
        <v>243.84</v>
      </c>
      <c r="O4585" s="35">
        <v>1</v>
      </c>
      <c r="P4585" s="150" t="s">
        <v>101</v>
      </c>
      <c r="Q4585" s="150"/>
      <c r="R4585" s="150"/>
    </row>
    <row r="4586" spans="1:18" x14ac:dyDescent="0.35">
      <c r="A4586" s="144">
        <v>42573</v>
      </c>
      <c r="B4586" s="145">
        <v>2016</v>
      </c>
      <c r="C4586" s="171">
        <v>7</v>
      </c>
      <c r="D4586" s="171">
        <v>22</v>
      </c>
      <c r="E4586" s="150" t="s">
        <v>1167</v>
      </c>
      <c r="F4586" s="159">
        <v>1</v>
      </c>
      <c r="G4586" s="159"/>
      <c r="H4586" s="150">
        <v>1163</v>
      </c>
      <c r="I4586" s="150">
        <v>186750</v>
      </c>
      <c r="J4586" s="150" t="s">
        <v>90</v>
      </c>
      <c r="K4586" s="150">
        <v>16</v>
      </c>
      <c r="L4586" s="150"/>
      <c r="M4586" s="150">
        <v>19</v>
      </c>
      <c r="N4586" s="35">
        <f t="shared" si="81"/>
        <v>48.26</v>
      </c>
      <c r="O4586" s="35">
        <v>0</v>
      </c>
      <c r="P4586" s="150" t="s">
        <v>102</v>
      </c>
      <c r="Q4586" s="150"/>
      <c r="R4586" s="150"/>
    </row>
    <row r="4587" spans="1:18" x14ac:dyDescent="0.35">
      <c r="A4587" s="144">
        <v>42574</v>
      </c>
      <c r="B4587" s="145">
        <v>2016</v>
      </c>
      <c r="C4587" s="171">
        <v>7</v>
      </c>
      <c r="D4587" s="171">
        <v>23</v>
      </c>
      <c r="E4587" s="150" t="s">
        <v>94</v>
      </c>
      <c r="F4587" s="159">
        <v>1</v>
      </c>
      <c r="G4587" s="159"/>
      <c r="H4587"/>
      <c r="I4587"/>
      <c r="J4587" s="150" t="s">
        <v>87</v>
      </c>
      <c r="K4587" s="150">
        <v>68</v>
      </c>
      <c r="L4587" s="150"/>
      <c r="M4587" s="150">
        <v>76</v>
      </c>
      <c r="N4587" s="35">
        <f t="shared" si="81"/>
        <v>193.04</v>
      </c>
      <c r="O4587" s="35">
        <v>1</v>
      </c>
      <c r="P4587" s="150" t="s">
        <v>101</v>
      </c>
      <c r="Q4587" s="150"/>
      <c r="R4587" s="150"/>
    </row>
    <row r="4588" spans="1:18" x14ac:dyDescent="0.35">
      <c r="A4588" s="144">
        <v>42574</v>
      </c>
      <c r="B4588" s="145">
        <v>2016</v>
      </c>
      <c r="C4588" s="171">
        <v>7</v>
      </c>
      <c r="D4588" s="171">
        <v>23</v>
      </c>
      <c r="E4588" s="150" t="s">
        <v>1147</v>
      </c>
      <c r="F4588" s="159">
        <v>1</v>
      </c>
      <c r="G4588" s="159"/>
      <c r="H4588"/>
      <c r="I4588"/>
      <c r="J4588" s="150" t="s">
        <v>87</v>
      </c>
      <c r="K4588" s="150">
        <v>65</v>
      </c>
      <c r="L4588" s="150"/>
      <c r="M4588" s="150">
        <v>72</v>
      </c>
      <c r="N4588" s="35">
        <f t="shared" si="81"/>
        <v>182.88</v>
      </c>
      <c r="O4588" s="35">
        <v>1</v>
      </c>
      <c r="P4588" s="150" t="s">
        <v>101</v>
      </c>
      <c r="Q4588" s="150"/>
      <c r="R4588" s="150"/>
    </row>
    <row r="4589" spans="1:18" x14ac:dyDescent="0.35">
      <c r="A4589" s="144">
        <v>42574</v>
      </c>
      <c r="B4589" s="145">
        <v>2016</v>
      </c>
      <c r="C4589" s="171">
        <v>7</v>
      </c>
      <c r="D4589" s="171">
        <v>23</v>
      </c>
      <c r="E4589" s="150" t="s">
        <v>117</v>
      </c>
      <c r="F4589" s="159">
        <v>1</v>
      </c>
      <c r="G4589" s="159"/>
      <c r="H4589"/>
      <c r="I4589"/>
      <c r="J4589" s="150" t="s">
        <v>86</v>
      </c>
      <c r="K4589" s="150">
        <v>60</v>
      </c>
      <c r="L4589" s="150"/>
      <c r="M4589" s="150">
        <v>68</v>
      </c>
      <c r="N4589" s="35">
        <f t="shared" si="81"/>
        <v>172.72</v>
      </c>
      <c r="O4589" s="35">
        <v>1</v>
      </c>
      <c r="P4589" s="150" t="s">
        <v>101</v>
      </c>
      <c r="Q4589" s="150"/>
      <c r="R4589" s="150"/>
    </row>
    <row r="4590" spans="1:18" x14ac:dyDescent="0.35">
      <c r="A4590" s="144">
        <v>42574</v>
      </c>
      <c r="B4590" s="145">
        <v>2016</v>
      </c>
      <c r="C4590" s="171">
        <v>7</v>
      </c>
      <c r="D4590" s="171">
        <v>23</v>
      </c>
      <c r="E4590" s="150" t="s">
        <v>1263</v>
      </c>
      <c r="F4590" s="159">
        <v>1</v>
      </c>
      <c r="G4590" s="159"/>
      <c r="H4590"/>
      <c r="I4590"/>
      <c r="J4590" s="150" t="s">
        <v>87</v>
      </c>
      <c r="K4590" s="150">
        <v>76</v>
      </c>
      <c r="L4590" s="150"/>
      <c r="M4590" s="150">
        <v>86</v>
      </c>
      <c r="N4590" s="35">
        <f t="shared" si="81"/>
        <v>218.44</v>
      </c>
      <c r="O4590" s="35">
        <v>1</v>
      </c>
      <c r="P4590" s="150" t="s">
        <v>99</v>
      </c>
      <c r="Q4590" s="150"/>
      <c r="R4590" s="150"/>
    </row>
    <row r="4591" spans="1:18" x14ac:dyDescent="0.35">
      <c r="A4591" s="144">
        <v>42575</v>
      </c>
      <c r="B4591" s="145">
        <v>2016</v>
      </c>
      <c r="C4591" s="171">
        <v>7</v>
      </c>
      <c r="D4591" s="171">
        <v>24</v>
      </c>
      <c r="E4591" s="150" t="s">
        <v>932</v>
      </c>
      <c r="F4591" s="159">
        <v>1</v>
      </c>
      <c r="G4591" s="159"/>
      <c r="H4591">
        <v>1171</v>
      </c>
      <c r="I4591" s="150">
        <v>186745</v>
      </c>
      <c r="J4591" s="150" t="s">
        <v>87</v>
      </c>
      <c r="K4591" s="165">
        <v>69</v>
      </c>
      <c r="L4591" s="150"/>
      <c r="M4591" s="150">
        <v>78.5</v>
      </c>
      <c r="N4591" s="35">
        <f t="shared" si="81"/>
        <v>199.39000000000001</v>
      </c>
      <c r="O4591" s="35">
        <v>0</v>
      </c>
      <c r="P4591" s="150" t="s">
        <v>102</v>
      </c>
      <c r="Q4591" s="150"/>
      <c r="R4591" s="150" t="s">
        <v>1413</v>
      </c>
    </row>
    <row r="4592" spans="1:18" x14ac:dyDescent="0.35">
      <c r="A4592" s="144">
        <v>42575</v>
      </c>
      <c r="B4592" s="145">
        <v>2016</v>
      </c>
      <c r="C4592" s="171">
        <v>7</v>
      </c>
      <c r="D4592" s="171">
        <v>24</v>
      </c>
      <c r="E4592" s="150" t="s">
        <v>1167</v>
      </c>
      <c r="F4592" s="159">
        <v>1</v>
      </c>
      <c r="G4592" s="159" t="s">
        <v>1362</v>
      </c>
      <c r="H4592">
        <v>275</v>
      </c>
      <c r="I4592" s="184">
        <v>9851720030773230</v>
      </c>
      <c r="J4592" s="150" t="s">
        <v>87</v>
      </c>
      <c r="K4592" s="150">
        <v>78</v>
      </c>
      <c r="L4592" s="150"/>
      <c r="M4592" s="150">
        <v>88</v>
      </c>
      <c r="N4592" s="35">
        <f t="shared" si="81"/>
        <v>223.52</v>
      </c>
      <c r="O4592" s="35">
        <v>1</v>
      </c>
      <c r="P4592" s="150" t="s">
        <v>101</v>
      </c>
      <c r="Q4592" s="150"/>
      <c r="R4592" s="150" t="s">
        <v>1413</v>
      </c>
    </row>
    <row r="4593" spans="1:18" x14ac:dyDescent="0.35">
      <c r="A4593" s="144">
        <v>42575</v>
      </c>
      <c r="B4593" s="145">
        <v>2016</v>
      </c>
      <c r="C4593" s="171">
        <v>7</v>
      </c>
      <c r="D4593" s="171">
        <v>24</v>
      </c>
      <c r="E4593" s="150" t="s">
        <v>117</v>
      </c>
      <c r="F4593" s="159">
        <v>1</v>
      </c>
      <c r="G4593" s="159"/>
      <c r="H4593"/>
      <c r="I4593"/>
      <c r="J4593" s="150" t="s">
        <v>86</v>
      </c>
      <c r="K4593" s="150">
        <v>57</v>
      </c>
      <c r="L4593" s="150"/>
      <c r="M4593" s="150">
        <v>65</v>
      </c>
      <c r="N4593" s="35">
        <f t="shared" si="81"/>
        <v>165.1</v>
      </c>
      <c r="O4593" s="35">
        <v>1</v>
      </c>
      <c r="P4593" s="150" t="s">
        <v>101</v>
      </c>
      <c r="Q4593" s="150"/>
      <c r="R4593" s="150"/>
    </row>
    <row r="4594" spans="1:18" x14ac:dyDescent="0.35">
      <c r="A4594" s="144">
        <v>42575</v>
      </c>
      <c r="B4594" s="145">
        <v>2016</v>
      </c>
      <c r="C4594" s="171">
        <v>7</v>
      </c>
      <c r="D4594" s="171">
        <v>24</v>
      </c>
      <c r="E4594" s="150" t="s">
        <v>94</v>
      </c>
      <c r="F4594" s="159">
        <v>1</v>
      </c>
      <c r="G4594" s="159"/>
      <c r="H4594"/>
      <c r="I4594"/>
      <c r="J4594" s="150" t="s">
        <v>87</v>
      </c>
      <c r="K4594" s="150">
        <v>75</v>
      </c>
      <c r="L4594" s="150"/>
      <c r="M4594" s="150">
        <v>84</v>
      </c>
      <c r="N4594" s="35">
        <f t="shared" si="81"/>
        <v>213.36</v>
      </c>
      <c r="O4594" s="35">
        <v>1</v>
      </c>
      <c r="P4594" s="150" t="s">
        <v>101</v>
      </c>
      <c r="Q4594" s="150"/>
      <c r="R4594" s="150"/>
    </row>
    <row r="4595" spans="1:18" x14ac:dyDescent="0.35">
      <c r="A4595" s="144">
        <v>42575</v>
      </c>
      <c r="B4595" s="145">
        <v>2016</v>
      </c>
      <c r="C4595" s="171">
        <v>7</v>
      </c>
      <c r="D4595" s="171">
        <v>24</v>
      </c>
      <c r="E4595" s="150" t="s">
        <v>1263</v>
      </c>
      <c r="F4595" s="159">
        <v>1</v>
      </c>
      <c r="G4595" s="159"/>
      <c r="H4595">
        <v>978</v>
      </c>
      <c r="I4595" s="150">
        <v>186695</v>
      </c>
      <c r="J4595" s="150" t="s">
        <v>87</v>
      </c>
      <c r="K4595" s="150">
        <v>78</v>
      </c>
      <c r="L4595" s="150"/>
      <c r="M4595" s="150">
        <v>87</v>
      </c>
      <c r="N4595" s="35">
        <f t="shared" si="81"/>
        <v>220.98</v>
      </c>
      <c r="O4595" s="35">
        <v>1</v>
      </c>
      <c r="P4595" s="150" t="s">
        <v>101</v>
      </c>
      <c r="Q4595" s="150"/>
      <c r="R4595" s="150"/>
    </row>
    <row r="4596" spans="1:18" x14ac:dyDescent="0.35">
      <c r="A4596" s="144">
        <v>42575</v>
      </c>
      <c r="B4596" s="145">
        <v>2016</v>
      </c>
      <c r="C4596" s="171">
        <v>7</v>
      </c>
      <c r="D4596" s="171">
        <v>24</v>
      </c>
      <c r="E4596" s="150" t="s">
        <v>1263</v>
      </c>
      <c r="F4596" s="159">
        <v>1</v>
      </c>
      <c r="G4596" s="159"/>
      <c r="H4596"/>
      <c r="I4596"/>
      <c r="J4596" s="150" t="s">
        <v>86</v>
      </c>
      <c r="K4596" s="150">
        <v>56</v>
      </c>
      <c r="L4596" s="150"/>
      <c r="M4596" s="150">
        <v>68</v>
      </c>
      <c r="N4596" s="35">
        <f t="shared" si="81"/>
        <v>172.72</v>
      </c>
      <c r="O4596" s="35">
        <v>1</v>
      </c>
      <c r="P4596" s="150" t="s">
        <v>101</v>
      </c>
      <c r="Q4596" s="150"/>
      <c r="R4596" s="150" t="s">
        <v>1413</v>
      </c>
    </row>
    <row r="4597" spans="1:18" x14ac:dyDescent="0.35">
      <c r="A4597" s="144">
        <v>42576</v>
      </c>
      <c r="B4597" s="145">
        <v>2016</v>
      </c>
      <c r="C4597" s="171">
        <v>7</v>
      </c>
      <c r="D4597" s="171">
        <v>25</v>
      </c>
      <c r="E4597" s="150" t="s">
        <v>94</v>
      </c>
      <c r="F4597" s="159">
        <v>1</v>
      </c>
      <c r="G4597" s="181" t="s">
        <v>1208</v>
      </c>
      <c r="H4597" s="180">
        <v>4405</v>
      </c>
      <c r="I4597" s="182"/>
      <c r="J4597" s="180" t="s">
        <v>86</v>
      </c>
      <c r="K4597" s="180">
        <v>57</v>
      </c>
      <c r="L4597" s="180"/>
      <c r="M4597" s="180">
        <v>65</v>
      </c>
      <c r="N4597" s="183">
        <f t="shared" si="81"/>
        <v>165.1</v>
      </c>
      <c r="O4597" s="35">
        <v>1</v>
      </c>
      <c r="P4597" s="180" t="s">
        <v>101</v>
      </c>
      <c r="Q4597" s="180"/>
      <c r="R4597" s="180"/>
    </row>
    <row r="4598" spans="1:18" x14ac:dyDescent="0.35">
      <c r="A4598" s="144">
        <v>42576</v>
      </c>
      <c r="B4598" s="145">
        <v>2016</v>
      </c>
      <c r="C4598" s="171">
        <v>7</v>
      </c>
      <c r="D4598" s="171">
        <v>25</v>
      </c>
      <c r="E4598" s="150" t="s">
        <v>117</v>
      </c>
      <c r="F4598" s="159">
        <v>1</v>
      </c>
      <c r="G4598" s="159"/>
      <c r="H4598"/>
      <c r="I4598"/>
      <c r="J4598" s="150" t="s">
        <v>87</v>
      </c>
      <c r="K4598" s="150">
        <v>69</v>
      </c>
      <c r="L4598" s="150"/>
      <c r="M4598" s="150">
        <v>77</v>
      </c>
      <c r="N4598" s="35">
        <f t="shared" si="81"/>
        <v>195.58</v>
      </c>
      <c r="O4598" s="35">
        <v>1</v>
      </c>
      <c r="P4598" s="150" t="s">
        <v>101</v>
      </c>
      <c r="Q4598" s="150"/>
      <c r="R4598" s="150"/>
    </row>
    <row r="4599" spans="1:18" x14ac:dyDescent="0.35">
      <c r="A4599" s="144">
        <v>42576</v>
      </c>
      <c r="B4599" s="145">
        <v>2016</v>
      </c>
      <c r="C4599" s="171">
        <v>7</v>
      </c>
      <c r="D4599" s="171">
        <v>25</v>
      </c>
      <c r="E4599" s="150" t="s">
        <v>94</v>
      </c>
      <c r="F4599" s="159">
        <v>1</v>
      </c>
      <c r="G4599" s="159"/>
      <c r="H4599"/>
      <c r="I4599"/>
      <c r="J4599" s="150" t="s">
        <v>86</v>
      </c>
      <c r="K4599" s="150">
        <v>61</v>
      </c>
      <c r="L4599" s="150"/>
      <c r="M4599" s="150">
        <v>71</v>
      </c>
      <c r="N4599" s="35">
        <f t="shared" si="81"/>
        <v>180.34</v>
      </c>
      <c r="O4599" s="35">
        <v>1</v>
      </c>
      <c r="P4599" s="150" t="s">
        <v>101</v>
      </c>
      <c r="Q4599" s="150"/>
      <c r="R4599" s="150"/>
    </row>
    <row r="4600" spans="1:18" x14ac:dyDescent="0.35">
      <c r="A4600" s="144">
        <v>42576</v>
      </c>
      <c r="B4600" s="145">
        <v>2016</v>
      </c>
      <c r="C4600" s="171">
        <v>7</v>
      </c>
      <c r="D4600" s="171">
        <v>25</v>
      </c>
      <c r="E4600" s="150" t="s">
        <v>1263</v>
      </c>
      <c r="F4600" s="159">
        <v>1</v>
      </c>
      <c r="G4600" s="159"/>
      <c r="H4600" s="150">
        <v>400</v>
      </c>
      <c r="I4600">
        <v>186628</v>
      </c>
      <c r="J4600" s="150" t="s">
        <v>86</v>
      </c>
      <c r="K4600" s="150">
        <v>68</v>
      </c>
      <c r="L4600" s="150"/>
      <c r="M4600" s="150">
        <v>76</v>
      </c>
      <c r="N4600" s="35">
        <f t="shared" si="81"/>
        <v>193.04</v>
      </c>
      <c r="O4600" s="35">
        <v>0</v>
      </c>
      <c r="P4600" s="150" t="s">
        <v>102</v>
      </c>
      <c r="Q4600" s="150" t="s">
        <v>103</v>
      </c>
      <c r="R4600" s="150" t="s">
        <v>562</v>
      </c>
    </row>
    <row r="4601" spans="1:18" x14ac:dyDescent="0.35">
      <c r="A4601" s="144">
        <v>42577</v>
      </c>
      <c r="B4601" s="145">
        <v>2016</v>
      </c>
      <c r="C4601" s="171">
        <v>7</v>
      </c>
      <c r="D4601" s="171">
        <v>26</v>
      </c>
      <c r="E4601" s="150" t="s">
        <v>117</v>
      </c>
      <c r="F4601" s="159">
        <v>1</v>
      </c>
      <c r="G4601" s="159"/>
      <c r="H4601">
        <v>414</v>
      </c>
      <c r="I4601" s="150">
        <v>186709</v>
      </c>
      <c r="J4601" s="150" t="s">
        <v>87</v>
      </c>
      <c r="K4601" s="150">
        <v>70</v>
      </c>
      <c r="L4601" s="150"/>
      <c r="M4601" s="150">
        <v>80</v>
      </c>
      <c r="N4601" s="35">
        <f t="shared" si="81"/>
        <v>203.2</v>
      </c>
      <c r="O4601" s="35">
        <v>1</v>
      </c>
      <c r="P4601" s="150" t="s">
        <v>99</v>
      </c>
      <c r="Q4601" s="150"/>
      <c r="R4601" s="150" t="s">
        <v>1413</v>
      </c>
    </row>
    <row r="4602" spans="1:18" x14ac:dyDescent="0.35">
      <c r="A4602" s="144">
        <v>42578</v>
      </c>
      <c r="B4602" s="145">
        <v>2016</v>
      </c>
      <c r="C4602" s="171">
        <v>7</v>
      </c>
      <c r="D4602" s="171">
        <v>27</v>
      </c>
      <c r="E4602" s="150" t="s">
        <v>94</v>
      </c>
      <c r="F4602" s="159">
        <v>1</v>
      </c>
      <c r="G4602" s="159"/>
      <c r="H4602"/>
      <c r="I4602"/>
      <c r="J4602" s="150" t="s">
        <v>87</v>
      </c>
      <c r="K4602" s="150">
        <v>70</v>
      </c>
      <c r="L4602" s="150"/>
      <c r="M4602" s="150">
        <v>79</v>
      </c>
      <c r="N4602" s="35">
        <f t="shared" si="81"/>
        <v>200.66</v>
      </c>
      <c r="O4602" s="35">
        <v>1</v>
      </c>
      <c r="P4602" s="150" t="s">
        <v>101</v>
      </c>
      <c r="Q4602" s="150"/>
      <c r="R4602" s="150"/>
    </row>
    <row r="4603" spans="1:18" x14ac:dyDescent="0.35">
      <c r="A4603" s="144">
        <v>42578</v>
      </c>
      <c r="B4603" s="145">
        <v>2016</v>
      </c>
      <c r="C4603" s="171">
        <v>7</v>
      </c>
      <c r="D4603" s="171">
        <v>27</v>
      </c>
      <c r="E4603" s="150" t="s">
        <v>1147</v>
      </c>
      <c r="F4603" s="159">
        <v>1</v>
      </c>
      <c r="G4603" s="159" t="s">
        <v>108</v>
      </c>
      <c r="H4603">
        <v>941</v>
      </c>
      <c r="I4603" s="150">
        <v>187005</v>
      </c>
      <c r="J4603" s="150" t="s">
        <v>86</v>
      </c>
      <c r="K4603" s="150">
        <v>65</v>
      </c>
      <c r="L4603" s="150"/>
      <c r="M4603" s="150">
        <v>74</v>
      </c>
      <c r="N4603" s="35">
        <f t="shared" si="81"/>
        <v>187.96</v>
      </c>
      <c r="O4603" s="35">
        <v>1</v>
      </c>
      <c r="P4603" s="150" t="s">
        <v>101</v>
      </c>
      <c r="Q4603" s="150"/>
      <c r="R4603" s="150" t="s">
        <v>1413</v>
      </c>
    </row>
    <row r="4604" spans="1:18" x14ac:dyDescent="0.35">
      <c r="A4604" s="144">
        <v>42578</v>
      </c>
      <c r="B4604" s="145">
        <v>2016</v>
      </c>
      <c r="C4604" s="171">
        <v>7</v>
      </c>
      <c r="D4604" s="171">
        <v>27</v>
      </c>
      <c r="E4604" s="150" t="s">
        <v>1167</v>
      </c>
      <c r="F4604" s="159">
        <v>1</v>
      </c>
      <c r="G4604" s="159" t="s">
        <v>1064</v>
      </c>
      <c r="H4604">
        <v>456</v>
      </c>
      <c r="I4604">
        <v>187007</v>
      </c>
      <c r="J4604" s="150" t="s">
        <v>86</v>
      </c>
      <c r="K4604" s="150">
        <v>64</v>
      </c>
      <c r="L4604" s="150"/>
      <c r="M4604" s="150">
        <v>71</v>
      </c>
      <c r="N4604" s="35">
        <f t="shared" si="81"/>
        <v>180.34</v>
      </c>
      <c r="O4604" s="35">
        <v>1</v>
      </c>
      <c r="P4604" s="150" t="s">
        <v>101</v>
      </c>
      <c r="Q4604" s="150"/>
      <c r="R4604" s="150" t="s">
        <v>1413</v>
      </c>
    </row>
    <row r="4605" spans="1:18" x14ac:dyDescent="0.35">
      <c r="A4605" s="144">
        <v>42578</v>
      </c>
      <c r="B4605" s="145">
        <v>2016</v>
      </c>
      <c r="C4605" s="171">
        <v>7</v>
      </c>
      <c r="D4605" s="171">
        <v>27</v>
      </c>
      <c r="E4605" s="150" t="s">
        <v>1263</v>
      </c>
      <c r="F4605" s="159">
        <v>1</v>
      </c>
      <c r="G4605" s="159"/>
      <c r="H4605"/>
      <c r="I4605"/>
      <c r="J4605" s="150" t="s">
        <v>87</v>
      </c>
      <c r="K4605" s="150">
        <v>66</v>
      </c>
      <c r="L4605" s="150"/>
      <c r="M4605" s="150">
        <v>75</v>
      </c>
      <c r="N4605" s="35">
        <f t="shared" si="81"/>
        <v>190.5</v>
      </c>
      <c r="O4605" s="35">
        <v>1</v>
      </c>
      <c r="P4605" s="150" t="s">
        <v>101</v>
      </c>
      <c r="Q4605" s="150"/>
      <c r="R4605" s="150"/>
    </row>
    <row r="4606" spans="1:18" x14ac:dyDescent="0.35">
      <c r="A4606" s="144">
        <v>42578</v>
      </c>
      <c r="B4606" s="145">
        <v>2016</v>
      </c>
      <c r="C4606" s="171">
        <v>7</v>
      </c>
      <c r="D4606" s="171">
        <v>27</v>
      </c>
      <c r="E4606" s="150" t="s">
        <v>1263</v>
      </c>
      <c r="F4606" s="159">
        <v>1</v>
      </c>
      <c r="G4606" s="159"/>
      <c r="H4606"/>
      <c r="I4606"/>
      <c r="J4606" s="150" t="s">
        <v>86</v>
      </c>
      <c r="K4606" s="150">
        <v>63</v>
      </c>
      <c r="L4606" s="150"/>
      <c r="M4606" s="150">
        <v>73</v>
      </c>
      <c r="N4606" s="35">
        <f t="shared" si="81"/>
        <v>185.42000000000002</v>
      </c>
      <c r="O4606" s="35">
        <v>1</v>
      </c>
      <c r="P4606" s="150" t="s">
        <v>101</v>
      </c>
      <c r="Q4606" s="150"/>
      <c r="R4606" s="150"/>
    </row>
    <row r="4607" spans="1:18" x14ac:dyDescent="0.35">
      <c r="A4607" s="144">
        <v>42578</v>
      </c>
      <c r="B4607" s="145">
        <v>2016</v>
      </c>
      <c r="C4607" s="171">
        <v>7</v>
      </c>
      <c r="D4607" s="171">
        <v>27</v>
      </c>
      <c r="E4607" s="150" t="s">
        <v>1263</v>
      </c>
      <c r="F4607" s="159">
        <v>1</v>
      </c>
      <c r="G4607" s="159"/>
      <c r="H4607"/>
      <c r="I4607"/>
      <c r="J4607" s="150" t="s">
        <v>86</v>
      </c>
      <c r="K4607" s="150">
        <v>67</v>
      </c>
      <c r="L4607" s="150"/>
      <c r="M4607" s="150">
        <v>76</v>
      </c>
      <c r="N4607" s="35">
        <f t="shared" si="81"/>
        <v>193.04</v>
      </c>
      <c r="O4607" s="35">
        <v>1</v>
      </c>
      <c r="P4607" s="150" t="s">
        <v>101</v>
      </c>
      <c r="Q4607" s="150"/>
      <c r="R4607" s="150"/>
    </row>
    <row r="4608" spans="1:18" x14ac:dyDescent="0.35">
      <c r="A4608" s="144">
        <v>42579</v>
      </c>
      <c r="B4608" s="145">
        <v>2016</v>
      </c>
      <c r="C4608" s="171">
        <v>7</v>
      </c>
      <c r="D4608" s="171">
        <v>28</v>
      </c>
      <c r="E4608" s="150" t="s">
        <v>1263</v>
      </c>
      <c r="F4608" s="159">
        <v>1</v>
      </c>
      <c r="G4608" s="159"/>
      <c r="H4608"/>
      <c r="I4608"/>
      <c r="J4608" s="150" t="s">
        <v>86</v>
      </c>
      <c r="K4608" s="150">
        <v>62</v>
      </c>
      <c r="L4608" s="150"/>
      <c r="M4608" s="150">
        <v>69</v>
      </c>
      <c r="N4608" s="35">
        <f t="shared" si="81"/>
        <v>175.26</v>
      </c>
      <c r="O4608" s="35">
        <v>1</v>
      </c>
      <c r="P4608" s="150" t="s">
        <v>101</v>
      </c>
      <c r="Q4608" s="150"/>
      <c r="R4608" s="150"/>
    </row>
    <row r="4609" spans="1:18" x14ac:dyDescent="0.35">
      <c r="A4609" s="144">
        <v>42579</v>
      </c>
      <c r="B4609" s="145">
        <v>2016</v>
      </c>
      <c r="C4609" s="171">
        <v>7</v>
      </c>
      <c r="D4609" s="171">
        <v>28</v>
      </c>
      <c r="E4609" s="150" t="s">
        <v>1263</v>
      </c>
      <c r="F4609" s="159">
        <v>1</v>
      </c>
      <c r="G4609" s="159"/>
      <c r="H4609"/>
      <c r="I4609"/>
      <c r="J4609" s="150" t="s">
        <v>87</v>
      </c>
      <c r="K4609" s="150">
        <v>68</v>
      </c>
      <c r="L4609" s="150"/>
      <c r="M4609" s="150">
        <v>75</v>
      </c>
      <c r="N4609" s="35">
        <f t="shared" si="81"/>
        <v>190.5</v>
      </c>
      <c r="O4609" s="35">
        <v>1</v>
      </c>
      <c r="P4609" s="150" t="s">
        <v>101</v>
      </c>
      <c r="Q4609" s="150"/>
      <c r="R4609" s="150"/>
    </row>
    <row r="4610" spans="1:18" x14ac:dyDescent="0.35">
      <c r="A4610" s="144">
        <v>42580</v>
      </c>
      <c r="B4610" s="145">
        <v>2016</v>
      </c>
      <c r="C4610" s="171">
        <v>7</v>
      </c>
      <c r="D4610" s="171">
        <v>29</v>
      </c>
      <c r="E4610" s="150" t="s">
        <v>117</v>
      </c>
      <c r="F4610" s="159">
        <v>1</v>
      </c>
      <c r="G4610" s="159"/>
      <c r="H4610"/>
      <c r="I4610"/>
      <c r="J4610" s="150" t="s">
        <v>86</v>
      </c>
      <c r="K4610" s="150">
        <v>61</v>
      </c>
      <c r="L4610" s="150"/>
      <c r="M4610" s="150">
        <v>70</v>
      </c>
      <c r="N4610" s="35">
        <f t="shared" si="81"/>
        <v>177.8</v>
      </c>
      <c r="O4610" s="35">
        <v>1</v>
      </c>
      <c r="P4610" s="150" t="s">
        <v>101</v>
      </c>
      <c r="Q4610" s="150"/>
      <c r="R4610" s="150"/>
    </row>
    <row r="4611" spans="1:18" x14ac:dyDescent="0.35">
      <c r="A4611" s="144">
        <v>42580</v>
      </c>
      <c r="B4611" s="145">
        <v>2016</v>
      </c>
      <c r="C4611" s="171">
        <v>7</v>
      </c>
      <c r="D4611" s="171">
        <v>30</v>
      </c>
      <c r="E4611" s="150" t="s">
        <v>1147</v>
      </c>
      <c r="F4611" s="159">
        <v>1</v>
      </c>
      <c r="G4611" s="159"/>
      <c r="H4611" s="150">
        <v>404</v>
      </c>
      <c r="I4611" s="150">
        <v>186703</v>
      </c>
      <c r="J4611" s="150" t="s">
        <v>87</v>
      </c>
      <c r="K4611" s="150">
        <v>71</v>
      </c>
      <c r="L4611" s="150"/>
      <c r="M4611" s="150">
        <v>80</v>
      </c>
      <c r="N4611" s="35">
        <f t="shared" si="81"/>
        <v>203.2</v>
      </c>
      <c r="O4611" s="35">
        <v>1</v>
      </c>
      <c r="P4611" s="150" t="s">
        <v>101</v>
      </c>
      <c r="Q4611" s="150"/>
      <c r="R4611" s="150" t="s">
        <v>1413</v>
      </c>
    </row>
    <row r="4612" spans="1:18" x14ac:dyDescent="0.35">
      <c r="A4612" s="144">
        <v>42581</v>
      </c>
      <c r="B4612" s="145">
        <v>2016</v>
      </c>
      <c r="C4612" s="171">
        <v>7</v>
      </c>
      <c r="D4612" s="171">
        <v>30</v>
      </c>
      <c r="E4612" s="150" t="s">
        <v>117</v>
      </c>
      <c r="F4612" s="159">
        <v>1</v>
      </c>
      <c r="G4612" s="159"/>
      <c r="H4612"/>
      <c r="I4612"/>
      <c r="J4612" s="150" t="s">
        <v>86</v>
      </c>
      <c r="K4612" s="150">
        <v>65</v>
      </c>
      <c r="L4612" s="150"/>
      <c r="M4612" s="150">
        <v>75</v>
      </c>
      <c r="N4612" s="35">
        <f t="shared" si="81"/>
        <v>190.5</v>
      </c>
      <c r="O4612" s="35">
        <v>1</v>
      </c>
      <c r="P4612" s="150" t="s">
        <v>101</v>
      </c>
      <c r="Q4612" s="150"/>
      <c r="R4612" s="150"/>
    </row>
    <row r="4613" spans="1:18" x14ac:dyDescent="0.35">
      <c r="A4613" s="144">
        <v>42581</v>
      </c>
      <c r="B4613" s="145">
        <v>2016</v>
      </c>
      <c r="C4613" s="171">
        <v>7</v>
      </c>
      <c r="D4613" s="171">
        <v>30</v>
      </c>
      <c r="E4613" s="150" t="s">
        <v>94</v>
      </c>
      <c r="F4613" s="159">
        <v>1</v>
      </c>
      <c r="G4613" s="159"/>
      <c r="H4613"/>
      <c r="I4613"/>
      <c r="J4613" s="150" t="s">
        <v>87</v>
      </c>
      <c r="K4613" s="150">
        <v>59</v>
      </c>
      <c r="L4613" s="150"/>
      <c r="M4613" s="150">
        <v>66</v>
      </c>
      <c r="N4613" s="35">
        <f t="shared" si="81"/>
        <v>167.64000000000001</v>
      </c>
      <c r="O4613" s="35">
        <v>1</v>
      </c>
      <c r="P4613" s="150" t="s">
        <v>101</v>
      </c>
      <c r="Q4613" s="150"/>
      <c r="R4613" s="150"/>
    </row>
    <row r="4614" spans="1:18" x14ac:dyDescent="0.35">
      <c r="A4614" s="144">
        <v>42581</v>
      </c>
      <c r="B4614" s="145">
        <v>2016</v>
      </c>
      <c r="C4614" s="171">
        <v>7</v>
      </c>
      <c r="D4614" s="171">
        <v>30</v>
      </c>
      <c r="E4614" s="150" t="s">
        <v>117</v>
      </c>
      <c r="F4614" s="159">
        <v>1</v>
      </c>
      <c r="G4614" s="159"/>
      <c r="H4614" s="150">
        <v>504</v>
      </c>
      <c r="I4614" s="150">
        <v>186681</v>
      </c>
      <c r="J4614" s="150" t="s">
        <v>87</v>
      </c>
      <c r="K4614" s="150">
        <v>65</v>
      </c>
      <c r="L4614" s="150"/>
      <c r="M4614" s="150">
        <v>74</v>
      </c>
      <c r="N4614" s="35">
        <f t="shared" si="81"/>
        <v>187.96</v>
      </c>
      <c r="O4614" s="35">
        <v>1</v>
      </c>
      <c r="P4614" s="150" t="s">
        <v>101</v>
      </c>
      <c r="Q4614" s="150"/>
      <c r="R4614" s="150"/>
    </row>
    <row r="4615" spans="1:18" x14ac:dyDescent="0.35">
      <c r="A4615" s="144">
        <v>42581</v>
      </c>
      <c r="B4615" s="145">
        <v>2016</v>
      </c>
      <c r="C4615" s="171">
        <v>7</v>
      </c>
      <c r="D4615" s="171">
        <v>30</v>
      </c>
      <c r="E4615" s="150" t="s">
        <v>1263</v>
      </c>
      <c r="F4615" s="159">
        <v>1</v>
      </c>
      <c r="G4615" s="159"/>
      <c r="H4615"/>
      <c r="I4615"/>
      <c r="J4615" s="150" t="s">
        <v>86</v>
      </c>
      <c r="K4615" s="150">
        <v>60</v>
      </c>
      <c r="L4615" s="150"/>
      <c r="M4615" s="150">
        <v>69</v>
      </c>
      <c r="N4615" s="35">
        <f t="shared" si="81"/>
        <v>175.26</v>
      </c>
      <c r="O4615" s="35">
        <v>1</v>
      </c>
      <c r="P4615" s="150" t="s">
        <v>101</v>
      </c>
      <c r="Q4615" s="150"/>
      <c r="R4615" s="150"/>
    </row>
    <row r="4616" spans="1:18" x14ac:dyDescent="0.35">
      <c r="A4616" s="144">
        <v>42581</v>
      </c>
      <c r="B4616" s="145">
        <v>2016</v>
      </c>
      <c r="C4616" s="171">
        <v>7</v>
      </c>
      <c r="D4616" s="171">
        <v>30</v>
      </c>
      <c r="E4616" s="150" t="s">
        <v>1263</v>
      </c>
      <c r="F4616" s="159">
        <v>1</v>
      </c>
      <c r="G4616" s="159"/>
      <c r="H4616"/>
      <c r="I4616"/>
      <c r="J4616" s="150" t="s">
        <v>86</v>
      </c>
      <c r="K4616" s="150">
        <v>66</v>
      </c>
      <c r="L4616" s="150"/>
      <c r="M4616" s="150">
        <v>74</v>
      </c>
      <c r="N4616" s="35">
        <f t="shared" si="81"/>
        <v>187.96</v>
      </c>
      <c r="O4616" s="35">
        <v>1</v>
      </c>
      <c r="P4616" s="150" t="s">
        <v>101</v>
      </c>
      <c r="Q4616" s="150"/>
      <c r="R4616" s="150"/>
    </row>
    <row r="4617" spans="1:18" x14ac:dyDescent="0.35">
      <c r="A4617" s="144">
        <v>42581</v>
      </c>
      <c r="B4617" s="145">
        <v>2016</v>
      </c>
      <c r="C4617" s="171">
        <v>7</v>
      </c>
      <c r="D4617" s="171">
        <v>30</v>
      </c>
      <c r="E4617" s="150" t="s">
        <v>1147</v>
      </c>
      <c r="F4617" s="159">
        <v>1</v>
      </c>
      <c r="G4617" s="159"/>
      <c r="H4617">
        <v>1162</v>
      </c>
      <c r="I4617" s="150">
        <v>186751</v>
      </c>
      <c r="J4617" s="150" t="s">
        <v>90</v>
      </c>
      <c r="K4617" s="150">
        <v>27</v>
      </c>
      <c r="L4617" s="150"/>
      <c r="M4617" s="150">
        <v>31</v>
      </c>
      <c r="N4617" s="35">
        <f t="shared" si="81"/>
        <v>78.739999999999995</v>
      </c>
      <c r="O4617" s="35">
        <v>0</v>
      </c>
      <c r="P4617" s="150" t="s">
        <v>102</v>
      </c>
      <c r="Q4617" s="150"/>
      <c r="R4617" s="150"/>
    </row>
    <row r="4618" spans="1:18" x14ac:dyDescent="0.35">
      <c r="A4618" s="144">
        <v>42582</v>
      </c>
      <c r="B4618" s="145">
        <v>2016</v>
      </c>
      <c r="C4618" s="171">
        <v>7</v>
      </c>
      <c r="D4618" s="171">
        <v>31</v>
      </c>
      <c r="E4618" s="150" t="s">
        <v>117</v>
      </c>
      <c r="F4618" s="159">
        <v>1</v>
      </c>
      <c r="G4618" s="159" t="s">
        <v>108</v>
      </c>
      <c r="H4618" s="150">
        <v>1526</v>
      </c>
      <c r="I4618" t="s">
        <v>1529</v>
      </c>
      <c r="J4618" s="150" t="s">
        <v>86</v>
      </c>
      <c r="K4618" s="150">
        <v>62</v>
      </c>
      <c r="L4618" s="150"/>
      <c r="M4618" s="150">
        <v>71</v>
      </c>
      <c r="N4618" s="35">
        <f t="shared" si="81"/>
        <v>180.34</v>
      </c>
      <c r="O4618" s="35">
        <v>1</v>
      </c>
      <c r="P4618" s="150" t="s">
        <v>101</v>
      </c>
      <c r="Q4618" s="150" t="s">
        <v>129</v>
      </c>
      <c r="R4618" s="150" t="s">
        <v>99</v>
      </c>
    </row>
    <row r="4619" spans="1:18" x14ac:dyDescent="0.35">
      <c r="A4619" s="144">
        <v>42582</v>
      </c>
      <c r="B4619" s="145">
        <v>2016</v>
      </c>
      <c r="C4619" s="171">
        <v>7</v>
      </c>
      <c r="D4619" s="171">
        <v>31</v>
      </c>
      <c r="E4619" s="150" t="s">
        <v>94</v>
      </c>
      <c r="F4619" s="159">
        <v>1</v>
      </c>
      <c r="G4619" s="159"/>
      <c r="H4619"/>
      <c r="I4619"/>
      <c r="J4619" s="150" t="s">
        <v>87</v>
      </c>
      <c r="K4619" s="150">
        <v>72</v>
      </c>
      <c r="L4619" s="150"/>
      <c r="M4619" s="150">
        <v>83</v>
      </c>
      <c r="N4619" s="35">
        <f t="shared" si="81"/>
        <v>210.82</v>
      </c>
      <c r="O4619" s="35">
        <v>1</v>
      </c>
      <c r="P4619" s="150" t="s">
        <v>101</v>
      </c>
      <c r="Q4619" s="150"/>
      <c r="R4619" s="150"/>
    </row>
    <row r="4620" spans="1:18" x14ac:dyDescent="0.35">
      <c r="A4620" s="144">
        <v>42582</v>
      </c>
      <c r="B4620" s="145">
        <v>2016</v>
      </c>
      <c r="C4620" s="171">
        <v>7</v>
      </c>
      <c r="D4620" s="171">
        <v>31</v>
      </c>
      <c r="E4620" s="150" t="s">
        <v>1263</v>
      </c>
      <c r="F4620" s="159">
        <v>1</v>
      </c>
      <c r="G4620" s="159"/>
      <c r="H4620" s="150">
        <v>490</v>
      </c>
      <c r="I4620" s="150">
        <v>186666</v>
      </c>
      <c r="J4620" s="150" t="s">
        <v>87</v>
      </c>
      <c r="K4620" s="150">
        <v>74</v>
      </c>
      <c r="L4620" s="150"/>
      <c r="M4620" s="150">
        <v>84</v>
      </c>
      <c r="N4620" s="35">
        <f t="shared" si="81"/>
        <v>213.36</v>
      </c>
      <c r="O4620" s="35">
        <v>1</v>
      </c>
      <c r="P4620" s="150" t="s">
        <v>101</v>
      </c>
      <c r="Q4620" s="150" t="s">
        <v>1519</v>
      </c>
      <c r="R4620" s="150" t="s">
        <v>1520</v>
      </c>
    </row>
    <row r="4621" spans="1:18" x14ac:dyDescent="0.35">
      <c r="A4621" s="144">
        <v>42582</v>
      </c>
      <c r="B4621" s="145">
        <v>2016</v>
      </c>
      <c r="C4621" s="171">
        <v>7</v>
      </c>
      <c r="D4621" s="171">
        <v>31</v>
      </c>
      <c r="E4621" s="150" t="s">
        <v>1263</v>
      </c>
      <c r="F4621" s="159">
        <v>1</v>
      </c>
      <c r="G4621" s="159"/>
      <c r="H4621"/>
      <c r="I4621"/>
      <c r="J4621" s="150" t="s">
        <v>87</v>
      </c>
      <c r="K4621" s="150">
        <v>75</v>
      </c>
      <c r="L4621" s="150"/>
      <c r="M4621" s="150">
        <v>86</v>
      </c>
      <c r="N4621" s="35">
        <f t="shared" si="81"/>
        <v>218.44</v>
      </c>
      <c r="O4621" s="35">
        <v>1</v>
      </c>
      <c r="P4621" s="150" t="s">
        <v>101</v>
      </c>
      <c r="Q4621" s="150" t="s">
        <v>103</v>
      </c>
      <c r="R4621" s="150" t="s">
        <v>562</v>
      </c>
    </row>
    <row r="4622" spans="1:18" x14ac:dyDescent="0.35">
      <c r="A4622" s="144">
        <v>42582</v>
      </c>
      <c r="B4622" s="145">
        <v>2016</v>
      </c>
      <c r="C4622" s="171">
        <v>7</v>
      </c>
      <c r="D4622" s="171">
        <v>31</v>
      </c>
      <c r="E4622" s="150" t="s">
        <v>1263</v>
      </c>
      <c r="F4622" s="159">
        <v>1</v>
      </c>
      <c r="G4622" s="159"/>
      <c r="H4622"/>
      <c r="I4622"/>
      <c r="J4622" s="150" t="s">
        <v>87</v>
      </c>
      <c r="K4622" s="150">
        <v>71</v>
      </c>
      <c r="L4622" s="150"/>
      <c r="M4622" s="150">
        <v>80</v>
      </c>
      <c r="N4622" s="35">
        <f t="shared" si="81"/>
        <v>203.2</v>
      </c>
      <c r="O4622" s="35">
        <v>1</v>
      </c>
      <c r="P4622" s="150" t="s">
        <v>101</v>
      </c>
      <c r="Q4622" s="150" t="s">
        <v>103</v>
      </c>
      <c r="R4622" s="150" t="s">
        <v>562</v>
      </c>
    </row>
    <row r="4623" spans="1:18" x14ac:dyDescent="0.35">
      <c r="A4623" s="144">
        <v>42583</v>
      </c>
      <c r="B4623" s="145">
        <v>2016</v>
      </c>
      <c r="C4623" s="171">
        <v>8</v>
      </c>
      <c r="D4623" s="171">
        <v>1</v>
      </c>
      <c r="E4623" s="150" t="s">
        <v>117</v>
      </c>
      <c r="F4623" s="159">
        <v>1</v>
      </c>
      <c r="G4623" s="159"/>
      <c r="H4623"/>
      <c r="I4623"/>
      <c r="J4623" s="150" t="s">
        <v>86</v>
      </c>
      <c r="K4623" s="150">
        <v>51</v>
      </c>
      <c r="L4623" s="150"/>
      <c r="M4623" s="150">
        <v>58</v>
      </c>
      <c r="N4623" s="35">
        <f t="shared" si="81"/>
        <v>147.32</v>
      </c>
      <c r="O4623" s="35">
        <v>1</v>
      </c>
      <c r="P4623" s="150" t="s">
        <v>101</v>
      </c>
      <c r="Q4623" s="150"/>
      <c r="R4623" s="150"/>
    </row>
    <row r="4624" spans="1:18" x14ac:dyDescent="0.35">
      <c r="A4624" s="144">
        <v>42584</v>
      </c>
      <c r="B4624" s="145">
        <v>2016</v>
      </c>
      <c r="C4624" s="171">
        <v>8</v>
      </c>
      <c r="D4624" s="171">
        <v>2</v>
      </c>
      <c r="E4624" s="150" t="s">
        <v>117</v>
      </c>
      <c r="F4624" s="159">
        <v>1</v>
      </c>
      <c r="G4624" s="159"/>
      <c r="H4624"/>
      <c r="I4624"/>
      <c r="J4624" s="150" t="s">
        <v>86</v>
      </c>
      <c r="K4624" s="150">
        <v>60</v>
      </c>
      <c r="L4624" s="150"/>
      <c r="M4624" s="150">
        <v>69</v>
      </c>
      <c r="N4624" s="35">
        <f t="shared" si="81"/>
        <v>175.26</v>
      </c>
      <c r="O4624" s="35">
        <v>1</v>
      </c>
      <c r="P4624" s="150" t="s">
        <v>101</v>
      </c>
      <c r="Q4624" s="150"/>
      <c r="R4624" s="150"/>
    </row>
    <row r="4625" spans="1:18" x14ac:dyDescent="0.35">
      <c r="A4625" s="144">
        <v>42584</v>
      </c>
      <c r="B4625" s="145">
        <v>2016</v>
      </c>
      <c r="C4625" s="171">
        <v>8</v>
      </c>
      <c r="D4625" s="171">
        <v>2</v>
      </c>
      <c r="E4625" s="150" t="s">
        <v>94</v>
      </c>
      <c r="F4625" s="159">
        <v>1</v>
      </c>
      <c r="G4625" s="159"/>
      <c r="H4625"/>
      <c r="I4625"/>
      <c r="J4625" s="150" t="s">
        <v>86</v>
      </c>
      <c r="K4625" s="150">
        <v>64</v>
      </c>
      <c r="L4625" s="150"/>
      <c r="M4625" s="150">
        <v>70</v>
      </c>
      <c r="N4625" s="35">
        <f t="shared" si="81"/>
        <v>177.8</v>
      </c>
      <c r="O4625" s="35">
        <v>1</v>
      </c>
      <c r="P4625" s="150" t="s">
        <v>101</v>
      </c>
      <c r="Q4625" s="150"/>
      <c r="R4625" s="150"/>
    </row>
    <row r="4626" spans="1:18" x14ac:dyDescent="0.35">
      <c r="A4626" s="144">
        <v>42584</v>
      </c>
      <c r="B4626" s="145">
        <v>2016</v>
      </c>
      <c r="C4626" s="171">
        <v>8</v>
      </c>
      <c r="D4626" s="171">
        <v>2</v>
      </c>
      <c r="E4626" s="150" t="s">
        <v>117</v>
      </c>
      <c r="F4626" s="159">
        <v>1</v>
      </c>
      <c r="G4626" s="159"/>
      <c r="H4626"/>
      <c r="I4626"/>
      <c r="J4626" s="150" t="s">
        <v>87</v>
      </c>
      <c r="K4626" s="150">
        <v>89</v>
      </c>
      <c r="L4626" s="150"/>
      <c r="M4626" s="150">
        <v>100</v>
      </c>
      <c r="N4626" s="35">
        <f t="shared" si="81"/>
        <v>254</v>
      </c>
      <c r="O4626" s="35">
        <v>1</v>
      </c>
      <c r="P4626" s="150" t="s">
        <v>101</v>
      </c>
      <c r="Q4626" s="150"/>
      <c r="R4626" s="150"/>
    </row>
    <row r="4627" spans="1:18" x14ac:dyDescent="0.35">
      <c r="A4627" s="144">
        <v>42584</v>
      </c>
      <c r="B4627" s="145">
        <v>2016</v>
      </c>
      <c r="C4627" s="171">
        <v>8</v>
      </c>
      <c r="D4627" s="171">
        <v>2</v>
      </c>
      <c r="E4627" s="150" t="s">
        <v>117</v>
      </c>
      <c r="F4627" s="159">
        <v>1</v>
      </c>
      <c r="G4627" s="159"/>
      <c r="H4627"/>
      <c r="I4627"/>
      <c r="J4627" s="150" t="s">
        <v>87</v>
      </c>
      <c r="K4627" s="150">
        <v>79</v>
      </c>
      <c r="L4627" s="150"/>
      <c r="M4627" s="150">
        <v>89</v>
      </c>
      <c r="N4627" s="35">
        <f t="shared" si="81"/>
        <v>226.06</v>
      </c>
      <c r="O4627" s="35">
        <v>1</v>
      </c>
      <c r="P4627" s="150" t="s">
        <v>101</v>
      </c>
      <c r="Q4627" s="150"/>
      <c r="R4627" s="150"/>
    </row>
    <row r="4628" spans="1:18" x14ac:dyDescent="0.35">
      <c r="A4628" s="144">
        <v>42584</v>
      </c>
      <c r="B4628" s="145">
        <v>2016</v>
      </c>
      <c r="C4628" s="171">
        <v>8</v>
      </c>
      <c r="D4628" s="171">
        <v>2</v>
      </c>
      <c r="E4628" s="150" t="s">
        <v>1263</v>
      </c>
      <c r="F4628" s="159">
        <v>1</v>
      </c>
      <c r="G4628" s="159"/>
      <c r="H4628"/>
      <c r="I4628"/>
      <c r="J4628" s="150" t="s">
        <v>86</v>
      </c>
      <c r="K4628" s="150">
        <v>65</v>
      </c>
      <c r="L4628" s="150"/>
      <c r="M4628" s="150">
        <v>73</v>
      </c>
      <c r="N4628" s="35">
        <f t="shared" si="81"/>
        <v>185.42000000000002</v>
      </c>
      <c r="O4628" s="35">
        <v>1</v>
      </c>
      <c r="P4628" s="150" t="s">
        <v>101</v>
      </c>
      <c r="Q4628" s="150"/>
      <c r="R4628" s="150"/>
    </row>
    <row r="4629" spans="1:18" x14ac:dyDescent="0.35">
      <c r="A4629" s="144">
        <v>42584</v>
      </c>
      <c r="B4629" s="145">
        <v>2016</v>
      </c>
      <c r="C4629" s="171">
        <v>8</v>
      </c>
      <c r="D4629" s="171">
        <v>2</v>
      </c>
      <c r="E4629" s="150" t="s">
        <v>1263</v>
      </c>
      <c r="F4629" s="159">
        <v>1</v>
      </c>
      <c r="G4629" s="159"/>
      <c r="H4629"/>
      <c r="I4629"/>
      <c r="J4629" s="150" t="s">
        <v>87</v>
      </c>
      <c r="K4629" s="150">
        <v>75</v>
      </c>
      <c r="L4629" s="150"/>
      <c r="M4629" s="150">
        <v>84</v>
      </c>
      <c r="N4629" s="35">
        <f t="shared" si="81"/>
        <v>213.36</v>
      </c>
      <c r="O4629" s="35">
        <v>1</v>
      </c>
      <c r="P4629" s="150" t="s">
        <v>101</v>
      </c>
      <c r="Q4629" s="150"/>
      <c r="R4629" s="150"/>
    </row>
    <row r="4630" spans="1:18" x14ac:dyDescent="0.35">
      <c r="A4630" s="144">
        <v>42584</v>
      </c>
      <c r="B4630" s="145">
        <v>2016</v>
      </c>
      <c r="C4630" s="171">
        <v>8</v>
      </c>
      <c r="D4630" s="171">
        <v>2</v>
      </c>
      <c r="E4630" s="150" t="s">
        <v>1263</v>
      </c>
      <c r="F4630" s="159">
        <v>1</v>
      </c>
      <c r="G4630" s="159"/>
      <c r="H4630">
        <v>432</v>
      </c>
      <c r="I4630" s="150">
        <v>186717</v>
      </c>
      <c r="J4630" s="150" t="s">
        <v>87</v>
      </c>
      <c r="K4630" s="150">
        <v>72</v>
      </c>
      <c r="L4630" s="150"/>
      <c r="M4630" s="150">
        <v>87</v>
      </c>
      <c r="N4630" s="35">
        <f t="shared" si="81"/>
        <v>220.98</v>
      </c>
      <c r="O4630" s="35">
        <v>1</v>
      </c>
      <c r="P4630" s="150" t="s">
        <v>101</v>
      </c>
      <c r="Q4630" s="150"/>
      <c r="R4630" s="150" t="s">
        <v>1413</v>
      </c>
    </row>
    <row r="4631" spans="1:18" x14ac:dyDescent="0.35">
      <c r="A4631" s="144">
        <v>42584</v>
      </c>
      <c r="B4631" s="145">
        <v>2016</v>
      </c>
      <c r="C4631" s="171">
        <v>8</v>
      </c>
      <c r="D4631" s="171">
        <v>2</v>
      </c>
      <c r="E4631" s="150" t="s">
        <v>1263</v>
      </c>
      <c r="F4631" s="159">
        <v>1</v>
      </c>
      <c r="G4631" s="159"/>
      <c r="H4631"/>
      <c r="I4631"/>
      <c r="J4631" s="150" t="s">
        <v>87</v>
      </c>
      <c r="K4631" s="150">
        <v>68</v>
      </c>
      <c r="L4631" s="150"/>
      <c r="M4631" s="150">
        <v>75</v>
      </c>
      <c r="N4631" s="35">
        <f t="shared" ref="N4631:N4662" si="82">M4631*2.54</f>
        <v>190.5</v>
      </c>
      <c r="O4631" s="35">
        <v>1</v>
      </c>
      <c r="P4631" s="150" t="s">
        <v>101</v>
      </c>
      <c r="Q4631" s="150"/>
      <c r="R4631" s="150"/>
    </row>
    <row r="4632" spans="1:18" x14ac:dyDescent="0.35">
      <c r="A4632" s="144">
        <v>42584</v>
      </c>
      <c r="B4632" s="145">
        <v>2016</v>
      </c>
      <c r="C4632" s="171">
        <v>8</v>
      </c>
      <c r="D4632" s="171">
        <v>2</v>
      </c>
      <c r="E4632" s="150" t="s">
        <v>1263</v>
      </c>
      <c r="F4632" s="159">
        <v>1</v>
      </c>
      <c r="G4632" s="159"/>
      <c r="H4632"/>
      <c r="I4632"/>
      <c r="J4632" s="150" t="s">
        <v>87</v>
      </c>
      <c r="K4632" s="150">
        <v>76</v>
      </c>
      <c r="L4632" s="150"/>
      <c r="M4632" s="150">
        <v>84</v>
      </c>
      <c r="N4632" s="35">
        <f t="shared" si="82"/>
        <v>213.36</v>
      </c>
      <c r="O4632" s="35">
        <v>1</v>
      </c>
      <c r="P4632" s="150" t="s">
        <v>101</v>
      </c>
      <c r="Q4632" s="150"/>
      <c r="R4632" s="150"/>
    </row>
    <row r="4633" spans="1:18" x14ac:dyDescent="0.35">
      <c r="A4633" s="144">
        <v>42585</v>
      </c>
      <c r="B4633" s="145">
        <v>2016</v>
      </c>
      <c r="C4633" s="171">
        <v>8</v>
      </c>
      <c r="D4633" s="185">
        <v>3</v>
      </c>
      <c r="E4633" s="150" t="s">
        <v>94</v>
      </c>
      <c r="F4633" s="159">
        <v>1</v>
      </c>
      <c r="G4633" s="159"/>
      <c r="H4633"/>
      <c r="I4633"/>
      <c r="J4633" s="150" t="s">
        <v>87</v>
      </c>
      <c r="K4633" s="150">
        <v>71</v>
      </c>
      <c r="L4633" s="150"/>
      <c r="M4633" s="150">
        <v>81</v>
      </c>
      <c r="N4633" s="35">
        <f t="shared" si="82"/>
        <v>205.74</v>
      </c>
      <c r="O4633" s="35">
        <v>1</v>
      </c>
      <c r="P4633" s="150" t="s">
        <v>101</v>
      </c>
      <c r="Q4633" s="150"/>
      <c r="R4633" s="150"/>
    </row>
    <row r="4634" spans="1:18" x14ac:dyDescent="0.35">
      <c r="A4634" s="100">
        <v>42585</v>
      </c>
      <c r="B4634" s="99">
        <v>2016</v>
      </c>
      <c r="C4634" s="169">
        <v>8</v>
      </c>
      <c r="D4634" s="169">
        <v>3</v>
      </c>
      <c r="E4634" s="115" t="s">
        <v>1263</v>
      </c>
      <c r="F4634" s="160">
        <v>1</v>
      </c>
      <c r="G4634" s="160" t="s">
        <v>108</v>
      </c>
      <c r="H4634" s="115">
        <v>859</v>
      </c>
      <c r="I4634" s="115">
        <v>9851200311121050</v>
      </c>
      <c r="J4634" s="115" t="s">
        <v>87</v>
      </c>
      <c r="K4634" s="115">
        <v>70</v>
      </c>
      <c r="L4634" s="115"/>
      <c r="M4634" s="115">
        <v>80</v>
      </c>
      <c r="N4634" s="96">
        <f t="shared" si="82"/>
        <v>203.2</v>
      </c>
      <c r="O4634" s="96">
        <v>1</v>
      </c>
      <c r="P4634" s="115" t="s">
        <v>101</v>
      </c>
      <c r="Q4634" s="115" t="s">
        <v>103</v>
      </c>
      <c r="R4634" s="115" t="s">
        <v>1413</v>
      </c>
    </row>
    <row r="4635" spans="1:18" x14ac:dyDescent="0.35">
      <c r="A4635" s="144">
        <v>42586</v>
      </c>
      <c r="B4635" s="145">
        <v>2016</v>
      </c>
      <c r="C4635" s="171">
        <v>8</v>
      </c>
      <c r="D4635" s="171">
        <v>4</v>
      </c>
      <c r="E4635" s="150" t="s">
        <v>123</v>
      </c>
      <c r="F4635" s="159">
        <v>1</v>
      </c>
      <c r="G4635" s="159"/>
      <c r="H4635"/>
      <c r="I4635"/>
      <c r="J4635" s="150" t="s">
        <v>86</v>
      </c>
      <c r="K4635" s="150">
        <v>53</v>
      </c>
      <c r="L4635" s="150"/>
      <c r="M4635" s="150">
        <v>61</v>
      </c>
      <c r="N4635" s="35">
        <f t="shared" si="82"/>
        <v>154.94</v>
      </c>
      <c r="O4635" s="35">
        <v>1</v>
      </c>
      <c r="P4635" s="150" t="s">
        <v>101</v>
      </c>
      <c r="Q4635" s="150"/>
      <c r="R4635" s="150"/>
    </row>
    <row r="4636" spans="1:18" x14ac:dyDescent="0.35">
      <c r="A4636" s="144">
        <v>42586</v>
      </c>
      <c r="B4636" s="145">
        <v>2016</v>
      </c>
      <c r="C4636" s="171">
        <v>8</v>
      </c>
      <c r="D4636" s="171">
        <v>4</v>
      </c>
      <c r="E4636" s="150" t="s">
        <v>1263</v>
      </c>
      <c r="F4636" s="159">
        <v>1</v>
      </c>
      <c r="G4636" s="159"/>
      <c r="H4636"/>
      <c r="I4636"/>
      <c r="J4636" s="150" t="s">
        <v>87</v>
      </c>
      <c r="K4636" s="150">
        <v>78</v>
      </c>
      <c r="L4636" s="150"/>
      <c r="M4636" s="150">
        <v>88</v>
      </c>
      <c r="N4636" s="35">
        <f t="shared" si="82"/>
        <v>223.52</v>
      </c>
      <c r="O4636" s="35">
        <v>1</v>
      </c>
      <c r="P4636" s="150" t="s">
        <v>99</v>
      </c>
      <c r="Q4636" s="150"/>
      <c r="R4636" s="150"/>
    </row>
    <row r="4637" spans="1:18" x14ac:dyDescent="0.35">
      <c r="A4637" s="144">
        <v>42586</v>
      </c>
      <c r="B4637" s="145">
        <v>2016</v>
      </c>
      <c r="C4637" s="171">
        <v>8</v>
      </c>
      <c r="D4637" s="171">
        <v>4</v>
      </c>
      <c r="E4637" s="150" t="s">
        <v>1263</v>
      </c>
      <c r="F4637" s="159">
        <v>1</v>
      </c>
      <c r="G4637" s="159"/>
      <c r="H4637"/>
      <c r="I4637"/>
      <c r="J4637" s="150" t="s">
        <v>87</v>
      </c>
      <c r="K4637" s="150">
        <v>77</v>
      </c>
      <c r="L4637" s="150"/>
      <c r="M4637" s="150">
        <v>87</v>
      </c>
      <c r="N4637" s="35">
        <f t="shared" si="82"/>
        <v>220.98</v>
      </c>
      <c r="O4637" s="35">
        <v>1</v>
      </c>
      <c r="P4637" s="150" t="s">
        <v>101</v>
      </c>
      <c r="Q4637" s="150"/>
      <c r="R4637" s="150"/>
    </row>
    <row r="4638" spans="1:18" x14ac:dyDescent="0.35">
      <c r="A4638" s="144">
        <v>42587</v>
      </c>
      <c r="B4638" s="145">
        <v>2016</v>
      </c>
      <c r="C4638" s="171">
        <v>8</v>
      </c>
      <c r="D4638" s="171">
        <v>5</v>
      </c>
      <c r="E4638" s="150" t="s">
        <v>1147</v>
      </c>
      <c r="F4638" s="159">
        <v>1</v>
      </c>
      <c r="G4638" s="159"/>
      <c r="H4638">
        <v>427</v>
      </c>
      <c r="I4638" s="150">
        <v>186715</v>
      </c>
      <c r="J4638" s="150" t="s">
        <v>87</v>
      </c>
      <c r="K4638" s="150">
        <v>79</v>
      </c>
      <c r="L4638" s="150"/>
      <c r="M4638" s="150">
        <v>89</v>
      </c>
      <c r="N4638" s="35">
        <f t="shared" si="82"/>
        <v>226.06</v>
      </c>
      <c r="O4638" s="35">
        <v>1</v>
      </c>
      <c r="P4638" s="150" t="s">
        <v>101</v>
      </c>
      <c r="Q4638" s="150" t="s">
        <v>1460</v>
      </c>
      <c r="R4638" s="150" t="s">
        <v>264</v>
      </c>
    </row>
    <row r="4639" spans="1:18" x14ac:dyDescent="0.35">
      <c r="A4639" s="100">
        <v>42587</v>
      </c>
      <c r="B4639" s="99">
        <v>2016</v>
      </c>
      <c r="C4639" s="169">
        <v>8</v>
      </c>
      <c r="D4639" s="169">
        <v>5</v>
      </c>
      <c r="E4639" s="115" t="s">
        <v>94</v>
      </c>
      <c r="F4639" s="160">
        <v>1</v>
      </c>
      <c r="G4639" s="160" t="s">
        <v>1228</v>
      </c>
      <c r="H4639" s="34">
        <v>3155</v>
      </c>
      <c r="I4639" s="115" t="s">
        <v>1530</v>
      </c>
      <c r="J4639" s="115" t="s">
        <v>86</v>
      </c>
      <c r="K4639" s="115">
        <v>72</v>
      </c>
      <c r="L4639" s="115"/>
      <c r="M4639" s="115">
        <v>84</v>
      </c>
      <c r="N4639" s="96">
        <f t="shared" si="82"/>
        <v>213.36</v>
      </c>
      <c r="O4639" s="96">
        <v>1</v>
      </c>
      <c r="P4639" s="115" t="s">
        <v>101</v>
      </c>
      <c r="Q4639" s="115"/>
      <c r="R4639" s="115" t="s">
        <v>1413</v>
      </c>
    </row>
    <row r="4640" spans="1:18" x14ac:dyDescent="0.35">
      <c r="A4640" s="144">
        <v>42587</v>
      </c>
      <c r="B4640" s="145">
        <v>2016</v>
      </c>
      <c r="C4640" s="171">
        <v>8</v>
      </c>
      <c r="D4640" s="171">
        <v>5</v>
      </c>
      <c r="E4640" s="150" t="s">
        <v>1263</v>
      </c>
      <c r="F4640" s="159">
        <v>1</v>
      </c>
      <c r="G4640" s="159"/>
      <c r="H4640"/>
      <c r="I4640"/>
      <c r="J4640" s="150" t="s">
        <v>86</v>
      </c>
      <c r="K4640" s="150">
        <v>61</v>
      </c>
      <c r="L4640" s="150"/>
      <c r="M4640" s="150">
        <v>70</v>
      </c>
      <c r="N4640" s="35">
        <f t="shared" si="82"/>
        <v>177.8</v>
      </c>
      <c r="O4640" s="35">
        <v>1</v>
      </c>
      <c r="P4640" s="150" t="s">
        <v>101</v>
      </c>
      <c r="Q4640" s="150"/>
      <c r="R4640" s="150"/>
    </row>
    <row r="4641" spans="1:18" x14ac:dyDescent="0.35">
      <c r="A4641" s="144">
        <v>42587</v>
      </c>
      <c r="B4641" s="145">
        <v>2016</v>
      </c>
      <c r="C4641" s="171">
        <v>8</v>
      </c>
      <c r="D4641" s="171">
        <v>5</v>
      </c>
      <c r="E4641" s="150" t="s">
        <v>1263</v>
      </c>
      <c r="F4641" s="159">
        <v>1</v>
      </c>
      <c r="G4641" s="150" t="s">
        <v>1208</v>
      </c>
      <c r="H4641" s="150">
        <v>4449</v>
      </c>
      <c r="I4641"/>
      <c r="J4641" s="150" t="s">
        <v>87</v>
      </c>
      <c r="K4641" s="150">
        <v>75</v>
      </c>
      <c r="L4641" s="150"/>
      <c r="M4641" s="150">
        <v>85</v>
      </c>
      <c r="N4641" s="35">
        <f t="shared" si="82"/>
        <v>215.9</v>
      </c>
      <c r="O4641" s="35">
        <v>1</v>
      </c>
      <c r="P4641" s="150" t="s">
        <v>101</v>
      </c>
      <c r="Q4641" s="150"/>
      <c r="R4641" s="150"/>
    </row>
    <row r="4642" spans="1:18" x14ac:dyDescent="0.35">
      <c r="A4642" s="144">
        <v>42587</v>
      </c>
      <c r="B4642" s="145">
        <v>2016</v>
      </c>
      <c r="C4642" s="171">
        <v>8</v>
      </c>
      <c r="D4642" s="171">
        <v>5</v>
      </c>
      <c r="E4642" s="150" t="s">
        <v>123</v>
      </c>
      <c r="F4642" s="159">
        <v>1</v>
      </c>
      <c r="G4642" s="159"/>
      <c r="H4642" s="150">
        <v>1161</v>
      </c>
      <c r="I4642" s="150">
        <v>186752</v>
      </c>
      <c r="J4642" s="150" t="s">
        <v>90</v>
      </c>
      <c r="K4642" s="150">
        <v>21</v>
      </c>
      <c r="L4642" s="150"/>
      <c r="M4642" s="150">
        <v>25</v>
      </c>
      <c r="N4642" s="35">
        <f t="shared" si="82"/>
        <v>63.5</v>
      </c>
      <c r="O4642" s="35">
        <v>0</v>
      </c>
      <c r="P4642" s="150" t="s">
        <v>102</v>
      </c>
      <c r="Q4642" s="150"/>
      <c r="R4642" s="150"/>
    </row>
    <row r="4643" spans="1:18" x14ac:dyDescent="0.35">
      <c r="A4643" s="144">
        <v>42588</v>
      </c>
      <c r="B4643" s="145">
        <v>2016</v>
      </c>
      <c r="C4643" s="171">
        <v>8</v>
      </c>
      <c r="D4643" s="171">
        <v>6</v>
      </c>
      <c r="E4643" s="150" t="s">
        <v>1147</v>
      </c>
      <c r="F4643" s="159">
        <v>1</v>
      </c>
      <c r="G4643" s="159"/>
      <c r="H4643"/>
      <c r="I4643"/>
      <c r="J4643" s="150" t="s">
        <v>87</v>
      </c>
      <c r="K4643" s="150">
        <v>70</v>
      </c>
      <c r="L4643" s="150"/>
      <c r="M4643" s="150">
        <v>80</v>
      </c>
      <c r="N4643" s="35">
        <f t="shared" si="82"/>
        <v>203.2</v>
      </c>
      <c r="O4643" s="35">
        <v>1</v>
      </c>
      <c r="P4643" s="150" t="s">
        <v>101</v>
      </c>
      <c r="Q4643" s="150" t="s">
        <v>103</v>
      </c>
      <c r="R4643" s="150" t="s">
        <v>562</v>
      </c>
    </row>
    <row r="4644" spans="1:18" x14ac:dyDescent="0.35">
      <c r="A4644" s="144">
        <v>42588</v>
      </c>
      <c r="B4644" s="145">
        <v>2016</v>
      </c>
      <c r="C4644" s="171">
        <v>8</v>
      </c>
      <c r="D4644" s="171">
        <v>6</v>
      </c>
      <c r="E4644" s="150" t="s">
        <v>1263</v>
      </c>
      <c r="F4644" s="159">
        <v>1</v>
      </c>
      <c r="G4644" s="159"/>
      <c r="H4644"/>
      <c r="I4644"/>
      <c r="J4644" s="150" t="s">
        <v>87</v>
      </c>
      <c r="K4644" s="150">
        <v>84</v>
      </c>
      <c r="L4644" s="150"/>
      <c r="M4644" s="150">
        <v>76</v>
      </c>
      <c r="N4644" s="35">
        <f t="shared" si="82"/>
        <v>193.04</v>
      </c>
      <c r="O4644" s="35">
        <v>1</v>
      </c>
      <c r="P4644" s="150" t="s">
        <v>99</v>
      </c>
      <c r="Q4644" s="150"/>
      <c r="R4644" s="150" t="s">
        <v>1263</v>
      </c>
    </row>
    <row r="4645" spans="1:18" x14ac:dyDescent="0.35">
      <c r="A4645" s="144">
        <v>42588</v>
      </c>
      <c r="B4645" s="145">
        <v>2016</v>
      </c>
      <c r="C4645" s="171">
        <v>8</v>
      </c>
      <c r="D4645" s="171">
        <v>6</v>
      </c>
      <c r="E4645" s="150" t="s">
        <v>117</v>
      </c>
      <c r="F4645" s="159">
        <v>1</v>
      </c>
      <c r="G4645" s="159"/>
      <c r="H4645" s="150">
        <v>398</v>
      </c>
      <c r="I4645" s="150">
        <v>186627</v>
      </c>
      <c r="J4645" s="150" t="s">
        <v>86</v>
      </c>
      <c r="K4645" s="150">
        <v>52</v>
      </c>
      <c r="L4645" s="150"/>
      <c r="M4645" s="150">
        <v>57</v>
      </c>
      <c r="N4645" s="35">
        <f t="shared" si="82"/>
        <v>144.78</v>
      </c>
      <c r="O4645" s="35">
        <v>0</v>
      </c>
      <c r="P4645" s="150" t="s">
        <v>102</v>
      </c>
      <c r="Q4645" s="150"/>
      <c r="R4645" s="150"/>
    </row>
    <row r="4646" spans="1:18" x14ac:dyDescent="0.35">
      <c r="A4646" s="144">
        <v>42589</v>
      </c>
      <c r="B4646" s="145">
        <v>2016</v>
      </c>
      <c r="C4646" s="171">
        <v>8</v>
      </c>
      <c r="D4646" s="171">
        <v>7</v>
      </c>
      <c r="E4646" s="150" t="s">
        <v>94</v>
      </c>
      <c r="F4646" s="159">
        <v>1</v>
      </c>
      <c r="G4646" s="159"/>
      <c r="H4646"/>
      <c r="I4646"/>
      <c r="J4646" s="150" t="s">
        <v>86</v>
      </c>
      <c r="K4646" s="150">
        <v>61</v>
      </c>
      <c r="L4646" s="150"/>
      <c r="M4646" s="150">
        <v>69</v>
      </c>
      <c r="N4646" s="35">
        <f t="shared" si="82"/>
        <v>175.26</v>
      </c>
      <c r="O4646" s="35">
        <v>1</v>
      </c>
      <c r="P4646" s="150" t="s">
        <v>101</v>
      </c>
      <c r="Q4646" s="150"/>
      <c r="R4646" s="150"/>
    </row>
    <row r="4647" spans="1:18" x14ac:dyDescent="0.35">
      <c r="A4647" s="144">
        <v>42589</v>
      </c>
      <c r="B4647" s="145">
        <v>2016</v>
      </c>
      <c r="C4647" s="171">
        <v>8</v>
      </c>
      <c r="D4647" s="171">
        <v>7</v>
      </c>
      <c r="E4647" s="150" t="s">
        <v>1147</v>
      </c>
      <c r="F4647" s="159">
        <v>1</v>
      </c>
      <c r="G4647" s="159"/>
      <c r="H4647"/>
      <c r="I4647"/>
      <c r="J4647" s="150" t="s">
        <v>87</v>
      </c>
      <c r="K4647" s="150">
        <v>73</v>
      </c>
      <c r="L4647" s="150"/>
      <c r="M4647" s="150">
        <v>82</v>
      </c>
      <c r="N4647" s="35">
        <f t="shared" si="82"/>
        <v>208.28</v>
      </c>
      <c r="O4647" s="35">
        <v>1</v>
      </c>
      <c r="P4647" s="150" t="s">
        <v>101</v>
      </c>
      <c r="Q4647" s="150" t="s">
        <v>103</v>
      </c>
      <c r="R4647" s="150" t="s">
        <v>562</v>
      </c>
    </row>
    <row r="4648" spans="1:18" x14ac:dyDescent="0.35">
      <c r="A4648" s="144">
        <v>42589</v>
      </c>
      <c r="B4648" s="145">
        <v>2016</v>
      </c>
      <c r="C4648" s="171">
        <v>8</v>
      </c>
      <c r="D4648" s="171">
        <v>7</v>
      </c>
      <c r="E4648" s="150" t="s">
        <v>1147</v>
      </c>
      <c r="F4648" s="159">
        <v>1</v>
      </c>
      <c r="G4648" s="159"/>
      <c r="H4648"/>
      <c r="I4648"/>
      <c r="J4648" s="150" t="s">
        <v>86</v>
      </c>
      <c r="K4648" s="150">
        <v>61</v>
      </c>
      <c r="L4648" s="150"/>
      <c r="M4648" s="150">
        <v>69</v>
      </c>
      <c r="N4648" s="35">
        <f t="shared" si="82"/>
        <v>175.26</v>
      </c>
      <c r="O4648" s="35">
        <v>1</v>
      </c>
      <c r="P4648" s="150" t="s">
        <v>101</v>
      </c>
      <c r="Q4648" s="150" t="s">
        <v>103</v>
      </c>
      <c r="R4648" s="150" t="s">
        <v>562</v>
      </c>
    </row>
    <row r="4649" spans="1:18" x14ac:dyDescent="0.35">
      <c r="A4649" s="144">
        <v>42590</v>
      </c>
      <c r="B4649" s="91">
        <v>2016</v>
      </c>
      <c r="C4649" s="171">
        <v>8</v>
      </c>
      <c r="D4649" s="172">
        <v>8</v>
      </c>
      <c r="E4649" s="165" t="s">
        <v>117</v>
      </c>
      <c r="F4649" s="159">
        <v>1</v>
      </c>
      <c r="G4649" s="159"/>
      <c r="H4649" s="56"/>
      <c r="I4649" s="56"/>
      <c r="J4649" s="165" t="s">
        <v>86</v>
      </c>
      <c r="K4649" s="165">
        <v>63</v>
      </c>
      <c r="L4649" s="165"/>
      <c r="M4649" s="165">
        <v>71</v>
      </c>
      <c r="N4649" s="35">
        <f t="shared" si="82"/>
        <v>180.34</v>
      </c>
      <c r="O4649" s="35">
        <v>1</v>
      </c>
      <c r="P4649" s="165" t="s">
        <v>101</v>
      </c>
      <c r="Q4649" s="165"/>
      <c r="R4649" s="165"/>
    </row>
    <row r="4650" spans="1:18" x14ac:dyDescent="0.35">
      <c r="A4650" s="100">
        <v>42590</v>
      </c>
      <c r="B4650" s="99">
        <v>2016</v>
      </c>
      <c r="C4650" s="169">
        <v>8</v>
      </c>
      <c r="D4650" s="169">
        <v>8</v>
      </c>
      <c r="E4650" s="115" t="s">
        <v>117</v>
      </c>
      <c r="F4650" s="160">
        <v>1</v>
      </c>
      <c r="G4650" s="160"/>
      <c r="H4650" s="115">
        <v>726</v>
      </c>
      <c r="I4650" s="34">
        <v>186480</v>
      </c>
      <c r="J4650" s="115" t="s">
        <v>86</v>
      </c>
      <c r="K4650" s="115">
        <v>61</v>
      </c>
      <c r="L4650" s="115"/>
      <c r="M4650" s="115">
        <v>71</v>
      </c>
      <c r="N4650" s="96">
        <f t="shared" si="82"/>
        <v>180.34</v>
      </c>
      <c r="O4650" s="96">
        <v>0</v>
      </c>
      <c r="P4650" s="115" t="s">
        <v>102</v>
      </c>
      <c r="Q4650" s="115"/>
      <c r="R4650" s="115" t="s">
        <v>1413</v>
      </c>
    </row>
    <row r="4651" spans="1:18" x14ac:dyDescent="0.35">
      <c r="A4651" s="100">
        <v>42590</v>
      </c>
      <c r="B4651" s="99">
        <v>2016</v>
      </c>
      <c r="C4651" s="169">
        <v>8</v>
      </c>
      <c r="D4651" s="169">
        <v>8</v>
      </c>
      <c r="E4651" s="115" t="s">
        <v>117</v>
      </c>
      <c r="F4651" s="160">
        <v>1</v>
      </c>
      <c r="G4651" s="160"/>
      <c r="H4651" s="34">
        <v>1171</v>
      </c>
      <c r="I4651" s="34">
        <v>186745</v>
      </c>
      <c r="J4651" s="115" t="s">
        <v>87</v>
      </c>
      <c r="K4651" s="115">
        <v>69</v>
      </c>
      <c r="L4651" s="115"/>
      <c r="M4651" s="115">
        <v>78.5</v>
      </c>
      <c r="N4651" s="96">
        <f t="shared" si="82"/>
        <v>199.39000000000001</v>
      </c>
      <c r="O4651" s="96">
        <v>0</v>
      </c>
      <c r="P4651" s="115" t="s">
        <v>102</v>
      </c>
      <c r="Q4651" s="115"/>
      <c r="R4651" s="115" t="s">
        <v>1413</v>
      </c>
    </row>
    <row r="4652" spans="1:18" x14ac:dyDescent="0.35">
      <c r="A4652" s="100">
        <v>42590</v>
      </c>
      <c r="B4652" s="99">
        <v>2016</v>
      </c>
      <c r="C4652" s="169">
        <v>8</v>
      </c>
      <c r="D4652" s="169">
        <v>8</v>
      </c>
      <c r="E4652" s="115" t="s">
        <v>123</v>
      </c>
      <c r="F4652" s="160">
        <v>1</v>
      </c>
      <c r="G4652" s="160"/>
      <c r="H4652" s="115">
        <v>1160</v>
      </c>
      <c r="I4652" s="115">
        <v>186753</v>
      </c>
      <c r="J4652" s="115" t="s">
        <v>90</v>
      </c>
      <c r="K4652" s="115">
        <v>29</v>
      </c>
      <c r="L4652" s="115"/>
      <c r="M4652" s="115">
        <v>33</v>
      </c>
      <c r="N4652" s="96">
        <f t="shared" si="82"/>
        <v>83.820000000000007</v>
      </c>
      <c r="O4652" s="96">
        <v>0</v>
      </c>
      <c r="P4652" s="115" t="s">
        <v>102</v>
      </c>
      <c r="Q4652" s="115"/>
      <c r="R4652" s="115"/>
    </row>
    <row r="4653" spans="1:18" x14ac:dyDescent="0.35">
      <c r="A4653" s="100">
        <v>42592</v>
      </c>
      <c r="B4653" s="99">
        <v>2016</v>
      </c>
      <c r="C4653" s="169">
        <v>8</v>
      </c>
      <c r="D4653" s="169">
        <v>10</v>
      </c>
      <c r="E4653" s="115" t="s">
        <v>117</v>
      </c>
      <c r="F4653" s="160">
        <v>1</v>
      </c>
      <c r="G4653" s="160"/>
      <c r="H4653" s="34">
        <v>1153</v>
      </c>
      <c r="I4653" s="115">
        <v>186742</v>
      </c>
      <c r="J4653" s="115" t="s">
        <v>87</v>
      </c>
      <c r="K4653" s="115">
        <v>70</v>
      </c>
      <c r="L4653" s="115"/>
      <c r="M4653" s="115">
        <v>78</v>
      </c>
      <c r="N4653" s="96">
        <f t="shared" si="82"/>
        <v>198.12</v>
      </c>
      <c r="O4653" s="96">
        <v>0</v>
      </c>
      <c r="P4653" s="115" t="s">
        <v>102</v>
      </c>
      <c r="Q4653" s="115"/>
      <c r="R4653" s="115" t="s">
        <v>1413</v>
      </c>
    </row>
    <row r="4654" spans="1:18" x14ac:dyDescent="0.35">
      <c r="A4654" s="144">
        <v>42594</v>
      </c>
      <c r="B4654" s="145">
        <v>2016</v>
      </c>
      <c r="C4654" s="171">
        <v>8</v>
      </c>
      <c r="D4654" s="171">
        <v>12</v>
      </c>
      <c r="E4654" s="150" t="s">
        <v>117</v>
      </c>
      <c r="F4654" s="159">
        <v>1</v>
      </c>
      <c r="G4654" s="159"/>
      <c r="H4654"/>
      <c r="I4654"/>
      <c r="J4654" s="150" t="s">
        <v>87</v>
      </c>
      <c r="K4654" s="150">
        <v>85</v>
      </c>
      <c r="L4654" s="150"/>
      <c r="M4654" s="150">
        <v>96</v>
      </c>
      <c r="N4654" s="35">
        <f t="shared" si="82"/>
        <v>243.84</v>
      </c>
      <c r="O4654" s="35">
        <v>1</v>
      </c>
      <c r="P4654" s="150" t="s">
        <v>99</v>
      </c>
      <c r="Q4654" s="150" t="s">
        <v>129</v>
      </c>
      <c r="R4654" s="150" t="s">
        <v>99</v>
      </c>
    </row>
    <row r="4655" spans="1:18" x14ac:dyDescent="0.35">
      <c r="A4655" s="144">
        <v>42594</v>
      </c>
      <c r="B4655" s="145">
        <v>2016</v>
      </c>
      <c r="C4655" s="171">
        <v>8</v>
      </c>
      <c r="D4655" s="171">
        <v>12</v>
      </c>
      <c r="E4655" s="150" t="s">
        <v>94</v>
      </c>
      <c r="F4655" s="159">
        <v>1</v>
      </c>
      <c r="G4655" s="159"/>
      <c r="H4655">
        <v>954</v>
      </c>
      <c r="I4655" s="150">
        <v>186729</v>
      </c>
      <c r="J4655" s="150" t="s">
        <v>87</v>
      </c>
      <c r="K4655" s="150">
        <v>69</v>
      </c>
      <c r="L4655" s="150"/>
      <c r="M4655" s="150">
        <v>79</v>
      </c>
      <c r="N4655" s="35">
        <f t="shared" si="82"/>
        <v>200.66</v>
      </c>
      <c r="O4655" s="35">
        <v>1</v>
      </c>
      <c r="P4655" s="150" t="s">
        <v>101</v>
      </c>
      <c r="Q4655" s="150"/>
      <c r="R4655" s="150"/>
    </row>
    <row r="4656" spans="1:18" x14ac:dyDescent="0.35">
      <c r="A4656" s="144">
        <v>42594</v>
      </c>
      <c r="B4656" s="145">
        <v>2016</v>
      </c>
      <c r="C4656" s="171">
        <v>8</v>
      </c>
      <c r="D4656" s="171">
        <v>12</v>
      </c>
      <c r="E4656" s="150" t="s">
        <v>1263</v>
      </c>
      <c r="F4656" s="159">
        <v>1</v>
      </c>
      <c r="G4656" s="159"/>
      <c r="H4656"/>
      <c r="I4656"/>
      <c r="J4656" s="150" t="s">
        <v>86</v>
      </c>
      <c r="K4656" s="150">
        <v>60</v>
      </c>
      <c r="L4656" s="150"/>
      <c r="M4656" s="150">
        <v>68</v>
      </c>
      <c r="N4656" s="35">
        <f t="shared" si="82"/>
        <v>172.72</v>
      </c>
      <c r="O4656" s="35">
        <v>1</v>
      </c>
      <c r="P4656" s="150" t="s">
        <v>101</v>
      </c>
      <c r="Q4656" s="150"/>
      <c r="R4656" s="150"/>
    </row>
    <row r="4657" spans="1:18" x14ac:dyDescent="0.35">
      <c r="A4657" s="144">
        <v>42595</v>
      </c>
      <c r="B4657" s="145">
        <v>2016</v>
      </c>
      <c r="C4657" s="171">
        <v>8</v>
      </c>
      <c r="D4657" s="171">
        <v>13</v>
      </c>
      <c r="E4657" s="150" t="s">
        <v>1147</v>
      </c>
      <c r="F4657" s="159">
        <v>1</v>
      </c>
      <c r="G4657" s="159"/>
      <c r="H4657"/>
      <c r="I4657"/>
      <c r="J4657" s="150" t="s">
        <v>86</v>
      </c>
      <c r="K4657" s="150">
        <v>72</v>
      </c>
      <c r="L4657" s="150"/>
      <c r="M4657" s="150">
        <v>82</v>
      </c>
      <c r="N4657" s="35">
        <f t="shared" si="82"/>
        <v>208.28</v>
      </c>
      <c r="O4657" s="35">
        <v>1</v>
      </c>
      <c r="P4657" s="150" t="s">
        <v>101</v>
      </c>
      <c r="Q4657" s="150"/>
      <c r="R4657" s="150"/>
    </row>
    <row r="4658" spans="1:18" x14ac:dyDescent="0.35">
      <c r="A4658" s="144">
        <v>42595</v>
      </c>
      <c r="B4658" s="145">
        <v>2016</v>
      </c>
      <c r="C4658" s="171">
        <v>8</v>
      </c>
      <c r="D4658" s="171">
        <v>13</v>
      </c>
      <c r="E4658" s="150" t="s">
        <v>117</v>
      </c>
      <c r="F4658" s="159">
        <v>1</v>
      </c>
      <c r="G4658" s="159"/>
      <c r="H4658"/>
      <c r="I4658"/>
      <c r="J4658" s="150" t="s">
        <v>86</v>
      </c>
      <c r="K4658" s="150">
        <v>61</v>
      </c>
      <c r="L4658" s="150"/>
      <c r="M4658" s="150">
        <v>69</v>
      </c>
      <c r="N4658" s="35">
        <f t="shared" si="82"/>
        <v>175.26</v>
      </c>
      <c r="O4658" s="35">
        <v>1</v>
      </c>
      <c r="P4658" s="150" t="s">
        <v>101</v>
      </c>
      <c r="Q4658" s="150"/>
      <c r="R4658" s="150"/>
    </row>
    <row r="4659" spans="1:18" x14ac:dyDescent="0.35">
      <c r="A4659" s="144">
        <v>42595</v>
      </c>
      <c r="B4659" s="145">
        <v>2016</v>
      </c>
      <c r="C4659" s="171">
        <v>8</v>
      </c>
      <c r="D4659" s="171">
        <v>13</v>
      </c>
      <c r="E4659" s="150" t="s">
        <v>1263</v>
      </c>
      <c r="F4659" s="159">
        <v>1</v>
      </c>
      <c r="G4659" s="159"/>
      <c r="H4659">
        <v>322</v>
      </c>
      <c r="I4659">
        <v>186604</v>
      </c>
      <c r="J4659" s="150" t="s">
        <v>87</v>
      </c>
      <c r="K4659" s="150">
        <v>70</v>
      </c>
      <c r="L4659" s="150"/>
      <c r="M4659" s="150">
        <v>80</v>
      </c>
      <c r="N4659" s="35">
        <f t="shared" si="82"/>
        <v>203.2</v>
      </c>
      <c r="O4659" s="35">
        <v>1</v>
      </c>
      <c r="P4659" s="150" t="s">
        <v>101</v>
      </c>
      <c r="Q4659" s="150"/>
      <c r="R4659" s="150"/>
    </row>
    <row r="4660" spans="1:18" x14ac:dyDescent="0.35">
      <c r="A4660" s="144">
        <v>42596</v>
      </c>
      <c r="B4660" s="145">
        <v>2016</v>
      </c>
      <c r="C4660" s="171">
        <v>8</v>
      </c>
      <c r="D4660" s="171">
        <v>14</v>
      </c>
      <c r="E4660" s="150" t="s">
        <v>94</v>
      </c>
      <c r="F4660" s="159">
        <v>1</v>
      </c>
      <c r="G4660" s="159" t="s">
        <v>1064</v>
      </c>
      <c r="H4660">
        <v>677</v>
      </c>
      <c r="I4660" s="150">
        <v>187066</v>
      </c>
      <c r="J4660" s="150" t="s">
        <v>86</v>
      </c>
      <c r="K4660" s="150">
        <v>60</v>
      </c>
      <c r="L4660" s="150"/>
      <c r="M4660" s="150">
        <v>69</v>
      </c>
      <c r="N4660" s="35">
        <f t="shared" si="82"/>
        <v>175.26</v>
      </c>
      <c r="O4660" s="35">
        <v>1</v>
      </c>
      <c r="P4660" s="150" t="s">
        <v>101</v>
      </c>
      <c r="Q4660" s="150"/>
      <c r="R4660" s="150" t="s">
        <v>1413</v>
      </c>
    </row>
    <row r="4661" spans="1:18" x14ac:dyDescent="0.35">
      <c r="A4661" s="144">
        <v>42595</v>
      </c>
      <c r="B4661" s="145">
        <v>2016</v>
      </c>
      <c r="C4661" s="171">
        <v>8</v>
      </c>
      <c r="D4661" s="171">
        <v>14</v>
      </c>
      <c r="E4661" s="150" t="s">
        <v>123</v>
      </c>
      <c r="F4661" s="159">
        <v>1</v>
      </c>
      <c r="G4661" s="159"/>
      <c r="H4661" s="150">
        <v>481</v>
      </c>
      <c r="I4661">
        <v>186659</v>
      </c>
      <c r="J4661" s="150" t="s">
        <v>87</v>
      </c>
      <c r="K4661" s="150">
        <v>68</v>
      </c>
      <c r="L4661" s="150"/>
      <c r="M4661" s="150">
        <v>77</v>
      </c>
      <c r="N4661" s="35">
        <f t="shared" si="82"/>
        <v>195.58</v>
      </c>
      <c r="O4661" s="35">
        <v>1</v>
      </c>
      <c r="P4661" s="150" t="s">
        <v>101</v>
      </c>
      <c r="Q4661" s="150"/>
      <c r="R4661" s="150"/>
    </row>
    <row r="4662" spans="1:18" x14ac:dyDescent="0.35">
      <c r="A4662" s="144">
        <v>42596</v>
      </c>
      <c r="B4662" s="145">
        <v>2016</v>
      </c>
      <c r="C4662" s="171">
        <v>8</v>
      </c>
      <c r="D4662" s="171">
        <v>14</v>
      </c>
      <c r="E4662" s="150" t="s">
        <v>1263</v>
      </c>
      <c r="F4662" s="159">
        <v>1</v>
      </c>
      <c r="G4662" s="159"/>
      <c r="H4662"/>
      <c r="I4662"/>
      <c r="J4662" s="150"/>
      <c r="K4662" s="150">
        <v>62</v>
      </c>
      <c r="L4662" s="150"/>
      <c r="M4662" s="150">
        <v>72</v>
      </c>
      <c r="N4662" s="35">
        <f t="shared" si="82"/>
        <v>182.88</v>
      </c>
      <c r="O4662" s="35">
        <v>1</v>
      </c>
      <c r="P4662" s="150" t="s">
        <v>101</v>
      </c>
      <c r="Q4662" s="150"/>
      <c r="R4662" s="150"/>
    </row>
    <row r="4663" spans="1:18" x14ac:dyDescent="0.35">
      <c r="A4663" s="144">
        <v>42596</v>
      </c>
      <c r="B4663" s="145">
        <v>2016</v>
      </c>
      <c r="C4663" s="171">
        <v>8</v>
      </c>
      <c r="D4663" s="171">
        <v>14</v>
      </c>
      <c r="E4663" s="150" t="s">
        <v>1263</v>
      </c>
      <c r="F4663" s="159">
        <v>1</v>
      </c>
      <c r="G4663" s="159" t="s">
        <v>1064</v>
      </c>
      <c r="H4663">
        <v>658</v>
      </c>
      <c r="I4663" s="96">
        <v>187052</v>
      </c>
      <c r="J4663" s="150" t="s">
        <v>1332</v>
      </c>
      <c r="K4663" s="150">
        <v>69</v>
      </c>
      <c r="L4663" s="150"/>
      <c r="M4663" s="150">
        <v>72</v>
      </c>
      <c r="N4663" s="150"/>
      <c r="O4663" s="35">
        <v>1</v>
      </c>
      <c r="P4663" s="150" t="s">
        <v>101</v>
      </c>
      <c r="Q4663" s="150" t="s">
        <v>103</v>
      </c>
      <c r="R4663" s="150" t="s">
        <v>562</v>
      </c>
    </row>
    <row r="4664" spans="1:18" x14ac:dyDescent="0.35">
      <c r="A4664" s="144">
        <v>42596</v>
      </c>
      <c r="B4664" s="145">
        <v>2016</v>
      </c>
      <c r="C4664" s="171">
        <v>8</v>
      </c>
      <c r="D4664" s="171">
        <v>14</v>
      </c>
      <c r="E4664" s="150" t="s">
        <v>1263</v>
      </c>
      <c r="F4664" s="159">
        <v>1</v>
      </c>
      <c r="G4664" s="159"/>
      <c r="H4664"/>
      <c r="I4664" s="96"/>
      <c r="J4664" s="150" t="s">
        <v>87</v>
      </c>
      <c r="K4664" s="150">
        <v>73</v>
      </c>
      <c r="L4664" s="150"/>
      <c r="M4664" s="150">
        <v>79</v>
      </c>
      <c r="N4664" s="150"/>
      <c r="O4664" s="35">
        <v>1</v>
      </c>
      <c r="P4664" s="150" t="s">
        <v>99</v>
      </c>
      <c r="Q4664" s="150"/>
      <c r="R4664" s="150"/>
    </row>
    <row r="4665" spans="1:18" x14ac:dyDescent="0.35">
      <c r="A4665" s="144">
        <v>42596</v>
      </c>
      <c r="B4665" s="145">
        <v>2016</v>
      </c>
      <c r="C4665" s="171">
        <v>8</v>
      </c>
      <c r="D4665" s="171">
        <v>14</v>
      </c>
      <c r="E4665" s="150" t="s">
        <v>117</v>
      </c>
      <c r="F4665" s="159">
        <v>1</v>
      </c>
      <c r="G4665" s="159"/>
      <c r="H4665">
        <v>1159</v>
      </c>
      <c r="I4665" s="150">
        <v>186754</v>
      </c>
      <c r="J4665" s="150" t="s">
        <v>1332</v>
      </c>
      <c r="K4665" s="150">
        <v>54</v>
      </c>
      <c r="L4665" s="150"/>
      <c r="M4665" s="150">
        <v>63</v>
      </c>
      <c r="N4665" s="35">
        <f t="shared" ref="N4665:N4704" si="83">M4665*2.54</f>
        <v>160.02000000000001</v>
      </c>
      <c r="O4665" s="35">
        <v>0</v>
      </c>
      <c r="P4665" s="150" t="s">
        <v>102</v>
      </c>
      <c r="Q4665" s="150" t="s">
        <v>562</v>
      </c>
      <c r="R4665" s="150" t="s">
        <v>562</v>
      </c>
    </row>
    <row r="4666" spans="1:18" x14ac:dyDescent="0.35">
      <c r="A4666" s="100">
        <v>42597</v>
      </c>
      <c r="B4666" s="99">
        <v>2016</v>
      </c>
      <c r="C4666" s="169">
        <v>8</v>
      </c>
      <c r="D4666" s="169">
        <v>15</v>
      </c>
      <c r="E4666" s="115" t="s">
        <v>1147</v>
      </c>
      <c r="F4666" s="160">
        <v>1</v>
      </c>
      <c r="G4666" s="160" t="s">
        <v>179</v>
      </c>
      <c r="H4666" s="34">
        <v>129</v>
      </c>
      <c r="I4666" s="186">
        <v>985120030758956</v>
      </c>
      <c r="J4666" s="115" t="s">
        <v>86</v>
      </c>
      <c r="K4666" s="115">
        <v>69</v>
      </c>
      <c r="L4666" s="115"/>
      <c r="M4666" s="115">
        <v>78</v>
      </c>
      <c r="N4666" s="96">
        <f t="shared" si="83"/>
        <v>198.12</v>
      </c>
      <c r="O4666" s="96">
        <v>1</v>
      </c>
      <c r="P4666" s="115" t="s">
        <v>101</v>
      </c>
      <c r="Q4666" s="115"/>
      <c r="R4666" s="115" t="s">
        <v>1413</v>
      </c>
    </row>
    <row r="4667" spans="1:18" x14ac:dyDescent="0.35">
      <c r="A4667" s="144">
        <v>42598</v>
      </c>
      <c r="B4667" s="145">
        <v>2016</v>
      </c>
      <c r="C4667" s="171">
        <v>8</v>
      </c>
      <c r="D4667" s="171">
        <v>16</v>
      </c>
      <c r="E4667" s="150" t="s">
        <v>117</v>
      </c>
      <c r="F4667" s="159">
        <v>1</v>
      </c>
      <c r="G4667" s="159"/>
      <c r="H4667"/>
      <c r="I4667"/>
      <c r="J4667" s="150" t="s">
        <v>86</v>
      </c>
      <c r="K4667" s="150">
        <v>57</v>
      </c>
      <c r="L4667" s="150"/>
      <c r="M4667" s="150">
        <v>65</v>
      </c>
      <c r="N4667" s="35">
        <f t="shared" si="83"/>
        <v>165.1</v>
      </c>
      <c r="O4667" s="35">
        <v>1</v>
      </c>
      <c r="P4667" s="150" t="s">
        <v>101</v>
      </c>
      <c r="Q4667" s="150"/>
      <c r="R4667" s="150"/>
    </row>
    <row r="4668" spans="1:18" x14ac:dyDescent="0.35">
      <c r="A4668" s="144">
        <v>42599</v>
      </c>
      <c r="B4668" s="145">
        <v>2016</v>
      </c>
      <c r="C4668" s="171">
        <v>8</v>
      </c>
      <c r="D4668" s="171">
        <v>17</v>
      </c>
      <c r="E4668" s="150" t="s">
        <v>117</v>
      </c>
      <c r="F4668" s="159">
        <v>1</v>
      </c>
      <c r="G4668" s="159"/>
      <c r="H4668" s="150">
        <v>906</v>
      </c>
      <c r="I4668" s="150">
        <v>186460</v>
      </c>
      <c r="J4668" s="150" t="s">
        <v>87</v>
      </c>
      <c r="K4668" s="150">
        <v>63</v>
      </c>
      <c r="L4668" s="150"/>
      <c r="M4668" s="150">
        <v>71</v>
      </c>
      <c r="N4668" s="35">
        <f t="shared" si="83"/>
        <v>180.34</v>
      </c>
      <c r="O4668" s="35">
        <v>1</v>
      </c>
      <c r="P4668" s="150" t="s">
        <v>101</v>
      </c>
      <c r="Q4668" s="150"/>
      <c r="R4668" s="187">
        <v>46508</v>
      </c>
    </row>
    <row r="4669" spans="1:18" x14ac:dyDescent="0.35">
      <c r="A4669" s="144">
        <v>42601</v>
      </c>
      <c r="B4669" s="145">
        <v>2016</v>
      </c>
      <c r="C4669" s="171">
        <v>8</v>
      </c>
      <c r="D4669" s="171">
        <v>19</v>
      </c>
      <c r="E4669" s="150" t="s">
        <v>1147</v>
      </c>
      <c r="F4669" s="159">
        <v>1</v>
      </c>
      <c r="G4669" s="159"/>
      <c r="H4669"/>
      <c r="I4669"/>
      <c r="J4669" s="150" t="s">
        <v>86</v>
      </c>
      <c r="K4669" s="150">
        <v>63</v>
      </c>
      <c r="L4669" s="150"/>
      <c r="M4669" s="150">
        <v>72</v>
      </c>
      <c r="N4669" s="35">
        <f t="shared" si="83"/>
        <v>182.88</v>
      </c>
      <c r="O4669" s="35">
        <v>1</v>
      </c>
      <c r="P4669" s="150" t="s">
        <v>101</v>
      </c>
      <c r="Q4669" s="150"/>
      <c r="R4669" s="150"/>
    </row>
    <row r="4670" spans="1:18" x14ac:dyDescent="0.35">
      <c r="A4670" s="144">
        <v>42601</v>
      </c>
      <c r="B4670" s="145">
        <v>2016</v>
      </c>
      <c r="C4670" s="171">
        <v>8</v>
      </c>
      <c r="D4670" s="171">
        <v>19</v>
      </c>
      <c r="E4670" s="150" t="s">
        <v>117</v>
      </c>
      <c r="F4670" s="159">
        <v>1</v>
      </c>
      <c r="G4670" s="159"/>
      <c r="H4670"/>
      <c r="I4670"/>
      <c r="J4670" s="150" t="s">
        <v>87</v>
      </c>
      <c r="K4670" s="150">
        <v>63</v>
      </c>
      <c r="L4670" s="150"/>
      <c r="M4670" s="150">
        <v>74</v>
      </c>
      <c r="N4670" s="35">
        <f t="shared" si="83"/>
        <v>187.96</v>
      </c>
      <c r="O4670" s="35">
        <v>1</v>
      </c>
      <c r="P4670" s="150" t="s">
        <v>101</v>
      </c>
      <c r="Q4670" s="150"/>
      <c r="R4670" s="150" t="s">
        <v>1531</v>
      </c>
    </row>
    <row r="4671" spans="1:18" x14ac:dyDescent="0.35">
      <c r="A4671" s="144">
        <v>42601</v>
      </c>
      <c r="B4671" s="145">
        <v>2016</v>
      </c>
      <c r="C4671" s="171">
        <v>8</v>
      </c>
      <c r="D4671" s="171">
        <v>19</v>
      </c>
      <c r="E4671" s="150" t="s">
        <v>94</v>
      </c>
      <c r="F4671" s="159">
        <v>1</v>
      </c>
      <c r="G4671" s="159"/>
      <c r="H4671"/>
      <c r="I4671"/>
      <c r="J4671" s="150" t="s">
        <v>87</v>
      </c>
      <c r="K4671" s="150">
        <v>63</v>
      </c>
      <c r="L4671" s="150"/>
      <c r="M4671" s="150">
        <v>73</v>
      </c>
      <c r="N4671" s="35">
        <f t="shared" si="83"/>
        <v>185.42000000000002</v>
      </c>
      <c r="O4671" s="35">
        <v>1</v>
      </c>
      <c r="P4671" s="150" t="s">
        <v>101</v>
      </c>
      <c r="Q4671" s="150"/>
      <c r="R4671" s="150"/>
    </row>
    <row r="4672" spans="1:18" x14ac:dyDescent="0.35">
      <c r="A4672" s="144">
        <v>42601</v>
      </c>
      <c r="B4672" s="145">
        <v>2016</v>
      </c>
      <c r="C4672" s="171">
        <v>8</v>
      </c>
      <c r="D4672" s="171">
        <v>19</v>
      </c>
      <c r="E4672" s="150" t="s">
        <v>117</v>
      </c>
      <c r="F4672" s="159">
        <v>1</v>
      </c>
      <c r="G4672" s="159"/>
      <c r="H4672" s="150">
        <v>170</v>
      </c>
      <c r="I4672" s="150">
        <v>186587</v>
      </c>
      <c r="J4672" s="150" t="s">
        <v>87</v>
      </c>
      <c r="K4672" s="150">
        <v>67</v>
      </c>
      <c r="L4672" s="150"/>
      <c r="M4672" s="150">
        <v>75</v>
      </c>
      <c r="N4672" s="35">
        <f t="shared" si="83"/>
        <v>190.5</v>
      </c>
      <c r="O4672" s="35">
        <v>1</v>
      </c>
      <c r="P4672" s="150" t="s">
        <v>101</v>
      </c>
      <c r="Q4672" s="150" t="s">
        <v>1458</v>
      </c>
      <c r="R4672" s="150" t="s">
        <v>1518</v>
      </c>
    </row>
    <row r="4673" spans="1:18" x14ac:dyDescent="0.35">
      <c r="A4673" s="144">
        <v>42601</v>
      </c>
      <c r="B4673" s="145">
        <v>2016</v>
      </c>
      <c r="C4673" s="171">
        <v>8</v>
      </c>
      <c r="D4673" s="171">
        <v>19</v>
      </c>
      <c r="E4673" s="150" t="s">
        <v>1147</v>
      </c>
      <c r="F4673" s="159">
        <v>1</v>
      </c>
      <c r="G4673" s="159"/>
      <c r="H4673"/>
      <c r="I4673"/>
      <c r="J4673" s="150" t="s">
        <v>86</v>
      </c>
      <c r="K4673" s="150">
        <v>70</v>
      </c>
      <c r="L4673" s="150"/>
      <c r="M4673" s="150">
        <v>79</v>
      </c>
      <c r="N4673" s="35">
        <f t="shared" si="83"/>
        <v>200.66</v>
      </c>
      <c r="O4673" s="35">
        <v>1</v>
      </c>
      <c r="P4673" s="150" t="s">
        <v>101</v>
      </c>
      <c r="Q4673" s="150"/>
      <c r="R4673" s="150"/>
    </row>
    <row r="4674" spans="1:18" x14ac:dyDescent="0.35">
      <c r="A4674" s="144">
        <v>42602</v>
      </c>
      <c r="B4674" s="145">
        <v>2016</v>
      </c>
      <c r="C4674" s="171">
        <v>8</v>
      </c>
      <c r="D4674" s="171">
        <v>20</v>
      </c>
      <c r="E4674" s="150" t="s">
        <v>117</v>
      </c>
      <c r="F4674" s="159">
        <v>1</v>
      </c>
      <c r="G4674" s="159"/>
      <c r="H4674"/>
      <c r="I4674"/>
      <c r="J4674" s="150" t="s">
        <v>87</v>
      </c>
      <c r="K4674" s="150">
        <v>76</v>
      </c>
      <c r="L4674" s="150"/>
      <c r="M4674" s="150">
        <v>87</v>
      </c>
      <c r="N4674" s="35">
        <f t="shared" si="83"/>
        <v>220.98</v>
      </c>
      <c r="O4674" s="35">
        <v>1</v>
      </c>
      <c r="P4674" s="150" t="s">
        <v>101</v>
      </c>
      <c r="Q4674" s="150"/>
      <c r="R4674" s="150"/>
    </row>
    <row r="4675" spans="1:18" x14ac:dyDescent="0.35">
      <c r="A4675" s="144" t="s">
        <v>1532</v>
      </c>
      <c r="B4675" s="145">
        <v>2016</v>
      </c>
      <c r="C4675" s="171">
        <v>8</v>
      </c>
      <c r="D4675" s="171">
        <v>20</v>
      </c>
      <c r="E4675" s="150" t="s">
        <v>1263</v>
      </c>
      <c r="F4675" s="159">
        <v>1</v>
      </c>
      <c r="G4675" s="159"/>
      <c r="H4675"/>
      <c r="I4675"/>
      <c r="J4675" s="150" t="s">
        <v>87</v>
      </c>
      <c r="K4675" s="150">
        <v>71</v>
      </c>
      <c r="L4675" s="150"/>
      <c r="M4675" s="150">
        <v>78</v>
      </c>
      <c r="N4675" s="35">
        <f t="shared" si="83"/>
        <v>198.12</v>
      </c>
      <c r="O4675" s="35">
        <v>1</v>
      </c>
      <c r="P4675" s="150" t="s">
        <v>99</v>
      </c>
      <c r="Q4675" s="150"/>
      <c r="R4675" s="150"/>
    </row>
    <row r="4676" spans="1:18" x14ac:dyDescent="0.35">
      <c r="A4676" s="144">
        <v>42602</v>
      </c>
      <c r="B4676" s="145">
        <v>2016</v>
      </c>
      <c r="C4676" s="171">
        <v>8</v>
      </c>
      <c r="D4676" s="171">
        <v>20</v>
      </c>
      <c r="E4676" s="150" t="s">
        <v>117</v>
      </c>
      <c r="F4676" s="159">
        <v>1</v>
      </c>
      <c r="G4676" s="159"/>
      <c r="H4676" s="150">
        <v>890</v>
      </c>
      <c r="I4676" s="150">
        <v>186755</v>
      </c>
      <c r="J4676" s="150" t="s">
        <v>90</v>
      </c>
      <c r="K4676" s="150">
        <v>25</v>
      </c>
      <c r="L4676" s="150"/>
      <c r="M4676" s="150">
        <v>29</v>
      </c>
      <c r="N4676" s="35">
        <f t="shared" si="83"/>
        <v>73.66</v>
      </c>
      <c r="O4676" s="35">
        <v>0</v>
      </c>
      <c r="P4676" s="150" t="s">
        <v>102</v>
      </c>
      <c r="Q4676" s="150"/>
      <c r="R4676" s="150"/>
    </row>
    <row r="4677" spans="1:18" x14ac:dyDescent="0.35">
      <c r="A4677" s="144">
        <v>42603</v>
      </c>
      <c r="B4677" s="145">
        <v>2016</v>
      </c>
      <c r="C4677" s="171">
        <v>8</v>
      </c>
      <c r="D4677" s="171">
        <v>21</v>
      </c>
      <c r="E4677" s="150" t="s">
        <v>1147</v>
      </c>
      <c r="F4677" s="159">
        <v>1</v>
      </c>
      <c r="G4677" s="159"/>
      <c r="H4677"/>
      <c r="I4677"/>
      <c r="J4677" s="150" t="s">
        <v>86</v>
      </c>
      <c r="K4677" s="150">
        <v>63</v>
      </c>
      <c r="L4677" s="150"/>
      <c r="M4677" s="150">
        <v>75</v>
      </c>
      <c r="N4677" s="35">
        <f t="shared" si="83"/>
        <v>190.5</v>
      </c>
      <c r="O4677" s="35">
        <v>1</v>
      </c>
      <c r="P4677" s="150" t="s">
        <v>101</v>
      </c>
      <c r="Q4677" s="150"/>
      <c r="R4677" s="150"/>
    </row>
    <row r="4678" spans="1:18" x14ac:dyDescent="0.35">
      <c r="A4678" s="144">
        <v>42603</v>
      </c>
      <c r="B4678" s="145">
        <v>2016</v>
      </c>
      <c r="C4678" s="171">
        <v>8</v>
      </c>
      <c r="D4678" s="171">
        <v>21</v>
      </c>
      <c r="E4678" s="150" t="s">
        <v>123</v>
      </c>
      <c r="F4678" s="159">
        <v>1</v>
      </c>
      <c r="G4678" s="159"/>
      <c r="H4678" s="150">
        <v>426</v>
      </c>
      <c r="I4678" s="150">
        <v>186714</v>
      </c>
      <c r="J4678" s="150" t="s">
        <v>87</v>
      </c>
      <c r="K4678" s="150">
        <v>68</v>
      </c>
      <c r="L4678" s="150"/>
      <c r="M4678" s="150">
        <v>77</v>
      </c>
      <c r="N4678" s="35">
        <f t="shared" si="83"/>
        <v>195.58</v>
      </c>
      <c r="O4678" s="35">
        <v>1</v>
      </c>
      <c r="P4678" s="150" t="s">
        <v>101</v>
      </c>
      <c r="Q4678" s="150"/>
      <c r="R4678" s="150"/>
    </row>
    <row r="4679" spans="1:18" x14ac:dyDescent="0.35">
      <c r="A4679" s="144">
        <v>42603</v>
      </c>
      <c r="B4679" s="145">
        <v>2016</v>
      </c>
      <c r="C4679" s="171">
        <v>8</v>
      </c>
      <c r="D4679" s="171">
        <v>21</v>
      </c>
      <c r="E4679" s="150" t="s">
        <v>94</v>
      </c>
      <c r="F4679" s="159">
        <v>1</v>
      </c>
      <c r="G4679" s="159"/>
      <c r="H4679"/>
      <c r="I4679"/>
      <c r="J4679" s="150" t="s">
        <v>87</v>
      </c>
      <c r="K4679" s="150">
        <v>65</v>
      </c>
      <c r="L4679" s="150"/>
      <c r="M4679" s="150">
        <v>77</v>
      </c>
      <c r="N4679" s="35">
        <f t="shared" si="83"/>
        <v>195.58</v>
      </c>
      <c r="O4679" s="35">
        <v>1</v>
      </c>
      <c r="P4679" s="150" t="s">
        <v>101</v>
      </c>
      <c r="Q4679" s="150" t="s">
        <v>103</v>
      </c>
      <c r="R4679" s="150" t="s">
        <v>562</v>
      </c>
    </row>
    <row r="4680" spans="1:18" x14ac:dyDescent="0.35">
      <c r="A4680" s="144">
        <v>42603</v>
      </c>
      <c r="B4680" s="145">
        <v>2016</v>
      </c>
      <c r="C4680" s="171">
        <v>8</v>
      </c>
      <c r="D4680" s="171">
        <v>21</v>
      </c>
      <c r="E4680" s="150" t="s">
        <v>123</v>
      </c>
      <c r="F4680" s="159">
        <v>1</v>
      </c>
      <c r="G4680" s="159"/>
      <c r="H4680" s="150">
        <v>344</v>
      </c>
      <c r="I4680" s="150">
        <v>186493</v>
      </c>
      <c r="J4680" s="150" t="s">
        <v>87</v>
      </c>
      <c r="K4680" s="150">
        <v>73</v>
      </c>
      <c r="L4680" s="150"/>
      <c r="M4680" s="150">
        <v>82</v>
      </c>
      <c r="N4680" s="35">
        <f t="shared" si="83"/>
        <v>208.28</v>
      </c>
      <c r="O4680" s="35">
        <v>0</v>
      </c>
      <c r="P4680" s="150" t="s">
        <v>102</v>
      </c>
      <c r="Q4680" s="150" t="s">
        <v>103</v>
      </c>
      <c r="R4680" s="150" t="s">
        <v>562</v>
      </c>
    </row>
    <row r="4681" spans="1:18" x14ac:dyDescent="0.35">
      <c r="A4681" s="144">
        <v>42604</v>
      </c>
      <c r="B4681" s="145">
        <v>2016</v>
      </c>
      <c r="C4681" s="171">
        <v>8</v>
      </c>
      <c r="D4681" s="171">
        <v>22</v>
      </c>
      <c r="E4681" s="150" t="s">
        <v>94</v>
      </c>
      <c r="F4681" s="159">
        <v>1</v>
      </c>
      <c r="G4681" s="159"/>
      <c r="H4681"/>
      <c r="I4681"/>
      <c r="J4681" s="150" t="s">
        <v>87</v>
      </c>
      <c r="K4681" s="150">
        <v>71</v>
      </c>
      <c r="L4681" s="150"/>
      <c r="M4681" s="150">
        <v>79</v>
      </c>
      <c r="N4681" s="35">
        <f t="shared" si="83"/>
        <v>200.66</v>
      </c>
      <c r="O4681" s="35">
        <v>1</v>
      </c>
      <c r="P4681" s="150" t="s">
        <v>101</v>
      </c>
      <c r="Q4681" s="150"/>
      <c r="R4681" s="150"/>
    </row>
    <row r="4682" spans="1:18" x14ac:dyDescent="0.35">
      <c r="A4682" s="144">
        <v>42605</v>
      </c>
      <c r="B4682" s="145">
        <v>2016</v>
      </c>
      <c r="C4682" s="171">
        <v>8</v>
      </c>
      <c r="D4682" s="171">
        <v>23</v>
      </c>
      <c r="E4682" s="150" t="s">
        <v>117</v>
      </c>
      <c r="F4682" s="159">
        <v>1</v>
      </c>
      <c r="G4682" s="159"/>
      <c r="H4682"/>
      <c r="I4682"/>
      <c r="J4682" s="150" t="s">
        <v>87</v>
      </c>
      <c r="K4682" s="150">
        <v>65</v>
      </c>
      <c r="L4682" s="150"/>
      <c r="M4682" s="150">
        <v>75</v>
      </c>
      <c r="N4682" s="35">
        <f t="shared" si="83"/>
        <v>190.5</v>
      </c>
      <c r="O4682" s="35">
        <v>1</v>
      </c>
      <c r="P4682" s="150" t="s">
        <v>101</v>
      </c>
      <c r="Q4682" s="150" t="s">
        <v>129</v>
      </c>
      <c r="R4682" s="150" t="s">
        <v>99</v>
      </c>
    </row>
    <row r="4683" spans="1:18" x14ac:dyDescent="0.35">
      <c r="A4683" s="144">
        <v>42606</v>
      </c>
      <c r="B4683" s="145">
        <v>2016</v>
      </c>
      <c r="C4683" s="171">
        <v>8</v>
      </c>
      <c r="D4683" s="171">
        <v>24</v>
      </c>
      <c r="E4683" s="150" t="s">
        <v>123</v>
      </c>
      <c r="F4683" s="159">
        <v>1</v>
      </c>
      <c r="G4683" s="159"/>
      <c r="H4683"/>
      <c r="I4683" s="150"/>
      <c r="J4683" s="150" t="s">
        <v>87</v>
      </c>
      <c r="K4683" s="150">
        <v>69</v>
      </c>
      <c r="L4683" s="150"/>
      <c r="M4683" s="150">
        <v>79</v>
      </c>
      <c r="N4683" s="35">
        <f t="shared" si="83"/>
        <v>200.66</v>
      </c>
      <c r="O4683" s="35">
        <v>1</v>
      </c>
      <c r="P4683" s="150" t="s">
        <v>101</v>
      </c>
      <c r="Q4683" s="150"/>
      <c r="R4683" s="150"/>
    </row>
    <row r="4684" spans="1:18" x14ac:dyDescent="0.35">
      <c r="A4684" s="144">
        <v>42606</v>
      </c>
      <c r="B4684" s="145">
        <v>2016</v>
      </c>
      <c r="C4684" s="171">
        <v>8</v>
      </c>
      <c r="D4684" s="171">
        <v>24</v>
      </c>
      <c r="E4684" s="150" t="s">
        <v>1147</v>
      </c>
      <c r="F4684" s="159">
        <v>1</v>
      </c>
      <c r="G4684" s="159"/>
      <c r="H4684">
        <v>903</v>
      </c>
      <c r="I4684" s="150">
        <v>186457</v>
      </c>
      <c r="J4684" s="150" t="s">
        <v>87</v>
      </c>
      <c r="K4684" s="150">
        <v>61</v>
      </c>
      <c r="L4684" s="150"/>
      <c r="M4684" s="150">
        <v>71</v>
      </c>
      <c r="N4684" s="35">
        <f t="shared" si="83"/>
        <v>180.34</v>
      </c>
      <c r="O4684" s="35">
        <v>1</v>
      </c>
      <c r="P4684" s="150" t="s">
        <v>101</v>
      </c>
      <c r="Q4684" s="150" t="s">
        <v>103</v>
      </c>
      <c r="R4684" s="150" t="s">
        <v>103</v>
      </c>
    </row>
    <row r="4685" spans="1:18" x14ac:dyDescent="0.35">
      <c r="A4685" s="144">
        <v>42606</v>
      </c>
      <c r="B4685" s="145">
        <v>2016</v>
      </c>
      <c r="C4685" s="171">
        <v>8</v>
      </c>
      <c r="D4685" s="171">
        <v>24</v>
      </c>
      <c r="E4685" s="150" t="s">
        <v>123</v>
      </c>
      <c r="F4685" s="159">
        <v>1</v>
      </c>
      <c r="G4685" s="159"/>
      <c r="H4685"/>
      <c r="I4685" s="150"/>
      <c r="J4685" s="150" t="s">
        <v>86</v>
      </c>
      <c r="K4685" s="150">
        <v>55</v>
      </c>
      <c r="L4685" s="150"/>
      <c r="M4685" s="150">
        <v>64</v>
      </c>
      <c r="N4685" s="35">
        <f t="shared" si="83"/>
        <v>162.56</v>
      </c>
      <c r="O4685" s="35">
        <v>1</v>
      </c>
      <c r="P4685" s="150" t="s">
        <v>101</v>
      </c>
      <c r="Q4685" s="150"/>
      <c r="R4685" s="150"/>
    </row>
    <row r="4686" spans="1:18" x14ac:dyDescent="0.35">
      <c r="A4686" s="144">
        <v>42606</v>
      </c>
      <c r="B4686" s="145">
        <v>2016</v>
      </c>
      <c r="C4686" s="171">
        <v>8</v>
      </c>
      <c r="D4686" s="171">
        <v>24</v>
      </c>
      <c r="E4686" s="150" t="s">
        <v>117</v>
      </c>
      <c r="F4686" s="159">
        <v>1</v>
      </c>
      <c r="G4686" s="159"/>
      <c r="H4686" s="150">
        <v>879</v>
      </c>
      <c r="I4686" s="150">
        <v>186631</v>
      </c>
      <c r="J4686" s="150" t="s">
        <v>87</v>
      </c>
      <c r="K4686" s="150">
        <v>77</v>
      </c>
      <c r="L4686" s="150"/>
      <c r="M4686" s="150">
        <v>87</v>
      </c>
      <c r="N4686" s="35">
        <f t="shared" si="83"/>
        <v>220.98</v>
      </c>
      <c r="O4686" s="35">
        <v>1</v>
      </c>
      <c r="P4686" s="150" t="s">
        <v>101</v>
      </c>
      <c r="Q4686" s="150"/>
      <c r="R4686" s="150" t="s">
        <v>1413</v>
      </c>
    </row>
    <row r="4687" spans="1:18" x14ac:dyDescent="0.35">
      <c r="A4687" s="144">
        <v>42606</v>
      </c>
      <c r="B4687" s="145">
        <v>2016</v>
      </c>
      <c r="C4687" s="171">
        <v>8</v>
      </c>
      <c r="D4687" s="171">
        <v>24</v>
      </c>
      <c r="E4687" s="150" t="s">
        <v>123</v>
      </c>
      <c r="F4687" s="159">
        <v>1</v>
      </c>
      <c r="G4687" s="159"/>
      <c r="H4687">
        <v>923</v>
      </c>
      <c r="I4687" s="150">
        <v>186478</v>
      </c>
      <c r="J4687" s="150" t="s">
        <v>87</v>
      </c>
      <c r="K4687" s="150">
        <v>70</v>
      </c>
      <c r="L4687" s="150"/>
      <c r="M4687" s="150">
        <v>81</v>
      </c>
      <c r="N4687" s="35">
        <f t="shared" si="83"/>
        <v>205.74</v>
      </c>
      <c r="O4687" s="35">
        <v>0</v>
      </c>
      <c r="P4687" s="150" t="s">
        <v>102</v>
      </c>
      <c r="Q4687" s="150"/>
      <c r="R4687" s="150" t="s">
        <v>1413</v>
      </c>
    </row>
    <row r="4688" spans="1:18" x14ac:dyDescent="0.35">
      <c r="A4688" s="144">
        <v>42606</v>
      </c>
      <c r="B4688" s="145">
        <v>2016</v>
      </c>
      <c r="C4688" s="171">
        <v>8</v>
      </c>
      <c r="D4688" s="171">
        <v>24</v>
      </c>
      <c r="E4688" s="150" t="s">
        <v>1147</v>
      </c>
      <c r="F4688" s="159">
        <v>1</v>
      </c>
      <c r="G4688" s="159"/>
      <c r="H4688">
        <v>492</v>
      </c>
      <c r="I4688">
        <v>186667</v>
      </c>
      <c r="J4688" s="150" t="s">
        <v>86</v>
      </c>
      <c r="K4688" s="150">
        <v>70</v>
      </c>
      <c r="L4688" s="150"/>
      <c r="M4688" s="150">
        <v>80</v>
      </c>
      <c r="N4688" s="35">
        <f t="shared" si="83"/>
        <v>203.2</v>
      </c>
      <c r="O4688" s="35">
        <v>0</v>
      </c>
      <c r="P4688" s="150" t="s">
        <v>102</v>
      </c>
      <c r="Q4688" s="150"/>
      <c r="R4688" s="150" t="s">
        <v>1533</v>
      </c>
    </row>
    <row r="4689" spans="1:18" x14ac:dyDescent="0.35">
      <c r="A4689" s="144">
        <v>42607</v>
      </c>
      <c r="B4689" s="145">
        <v>2016</v>
      </c>
      <c r="C4689" s="171">
        <v>8</v>
      </c>
      <c r="D4689" s="171">
        <v>25</v>
      </c>
      <c r="E4689" s="150" t="s">
        <v>123</v>
      </c>
      <c r="F4689" s="159">
        <v>1</v>
      </c>
      <c r="G4689" s="159"/>
      <c r="H4689" s="150">
        <v>409</v>
      </c>
      <c r="I4689" s="150">
        <v>186706</v>
      </c>
      <c r="J4689" s="150" t="s">
        <v>87</v>
      </c>
      <c r="K4689" s="150">
        <v>71</v>
      </c>
      <c r="L4689" s="150"/>
      <c r="M4689" s="150">
        <v>80</v>
      </c>
      <c r="N4689" s="35">
        <f t="shared" si="83"/>
        <v>203.2</v>
      </c>
      <c r="O4689" s="35">
        <v>1</v>
      </c>
      <c r="P4689" s="150" t="s">
        <v>101</v>
      </c>
      <c r="Q4689" s="150"/>
      <c r="R4689" s="150"/>
    </row>
    <row r="4690" spans="1:18" x14ac:dyDescent="0.35">
      <c r="A4690" s="144">
        <v>42607</v>
      </c>
      <c r="B4690" s="145">
        <v>2016</v>
      </c>
      <c r="C4690" s="171">
        <v>8</v>
      </c>
      <c r="D4690" s="171">
        <v>25</v>
      </c>
      <c r="E4690" s="150" t="s">
        <v>117</v>
      </c>
      <c r="F4690" s="159">
        <v>1</v>
      </c>
      <c r="G4690" s="159"/>
      <c r="H4690">
        <v>305</v>
      </c>
      <c r="I4690">
        <v>186496</v>
      </c>
      <c r="J4690" s="150" t="s">
        <v>87</v>
      </c>
      <c r="K4690" s="150">
        <v>62</v>
      </c>
      <c r="L4690" s="150"/>
      <c r="M4690" s="150">
        <v>70</v>
      </c>
      <c r="N4690" s="35">
        <f t="shared" si="83"/>
        <v>177.8</v>
      </c>
      <c r="O4690" s="35">
        <v>1</v>
      </c>
      <c r="P4690" s="150" t="s">
        <v>101</v>
      </c>
      <c r="Q4690" s="150"/>
      <c r="R4690" s="150"/>
    </row>
    <row r="4691" spans="1:18" x14ac:dyDescent="0.35">
      <c r="A4691" s="144">
        <v>42607</v>
      </c>
      <c r="B4691" s="145">
        <v>2016</v>
      </c>
      <c r="C4691" s="171">
        <v>8</v>
      </c>
      <c r="D4691" s="171">
        <v>25</v>
      </c>
      <c r="E4691" s="150" t="s">
        <v>1147</v>
      </c>
      <c r="F4691" s="159">
        <v>1</v>
      </c>
      <c r="G4691" s="159"/>
      <c r="H4691"/>
      <c r="I4691"/>
      <c r="J4691" s="150" t="s">
        <v>87</v>
      </c>
      <c r="K4691" s="150">
        <v>74</v>
      </c>
      <c r="L4691" s="150"/>
      <c r="M4691" s="150">
        <v>84</v>
      </c>
      <c r="N4691" s="35">
        <f t="shared" si="83"/>
        <v>213.36</v>
      </c>
      <c r="O4691" s="35">
        <v>1</v>
      </c>
      <c r="P4691" s="150" t="s">
        <v>101</v>
      </c>
      <c r="Q4691" s="150"/>
      <c r="R4691" s="150"/>
    </row>
    <row r="4692" spans="1:18" x14ac:dyDescent="0.35">
      <c r="A4692" s="100">
        <v>42607</v>
      </c>
      <c r="B4692" s="99">
        <v>2016</v>
      </c>
      <c r="C4692" s="169">
        <v>8</v>
      </c>
      <c r="D4692" s="169">
        <v>25</v>
      </c>
      <c r="E4692" s="115" t="s">
        <v>94</v>
      </c>
      <c r="F4692" s="160">
        <v>1</v>
      </c>
      <c r="G4692" s="160"/>
      <c r="H4692" s="34">
        <v>999999</v>
      </c>
      <c r="I4692" s="115">
        <v>98512003074519</v>
      </c>
      <c r="J4692" s="115" t="s">
        <v>86</v>
      </c>
      <c r="K4692" s="115">
        <v>57</v>
      </c>
      <c r="L4692" s="115"/>
      <c r="M4692" s="115">
        <v>61</v>
      </c>
      <c r="N4692" s="96">
        <f t="shared" si="83"/>
        <v>154.94</v>
      </c>
      <c r="O4692" s="96">
        <v>1</v>
      </c>
      <c r="P4692" s="115" t="s">
        <v>101</v>
      </c>
      <c r="Q4692" s="115"/>
      <c r="R4692" s="115"/>
    </row>
    <row r="4693" spans="1:18" x14ac:dyDescent="0.35">
      <c r="A4693" s="144">
        <v>42606</v>
      </c>
      <c r="B4693" s="145">
        <v>2016</v>
      </c>
      <c r="C4693" s="171">
        <v>8</v>
      </c>
      <c r="D4693" s="171">
        <v>25</v>
      </c>
      <c r="E4693" s="150" t="s">
        <v>1147</v>
      </c>
      <c r="F4693" s="159">
        <v>1</v>
      </c>
      <c r="G4693" s="159"/>
      <c r="H4693">
        <v>857</v>
      </c>
      <c r="I4693" s="150">
        <v>186640</v>
      </c>
      <c r="J4693" s="159" t="s">
        <v>87</v>
      </c>
      <c r="K4693" s="150">
        <v>81</v>
      </c>
      <c r="L4693" s="150"/>
      <c r="M4693" s="150">
        <v>92</v>
      </c>
      <c r="N4693" s="35">
        <f t="shared" si="83"/>
        <v>233.68</v>
      </c>
      <c r="O4693" s="35">
        <v>1</v>
      </c>
      <c r="P4693" s="150" t="s">
        <v>101</v>
      </c>
      <c r="Q4693" s="150"/>
      <c r="R4693" s="150"/>
    </row>
    <row r="4694" spans="1:18" x14ac:dyDescent="0.35">
      <c r="A4694" s="144">
        <v>42607</v>
      </c>
      <c r="B4694" s="145">
        <v>2016</v>
      </c>
      <c r="C4694" s="171">
        <v>8</v>
      </c>
      <c r="D4694" s="171">
        <v>25</v>
      </c>
      <c r="E4694" s="150" t="s">
        <v>117</v>
      </c>
      <c r="F4694" s="159">
        <v>1</v>
      </c>
      <c r="G4694" s="159"/>
      <c r="H4694">
        <v>1178</v>
      </c>
      <c r="I4694">
        <v>186756</v>
      </c>
      <c r="J4694" s="150" t="s">
        <v>86</v>
      </c>
      <c r="K4694" s="150">
        <v>54</v>
      </c>
      <c r="L4694" s="150"/>
      <c r="M4694" s="150">
        <v>62</v>
      </c>
      <c r="N4694" s="35">
        <f t="shared" si="83"/>
        <v>157.47999999999999</v>
      </c>
      <c r="O4694" s="35">
        <v>0</v>
      </c>
      <c r="P4694" s="150" t="s">
        <v>102</v>
      </c>
      <c r="Q4694" s="150"/>
      <c r="R4694" s="150"/>
    </row>
    <row r="4695" spans="1:18" x14ac:dyDescent="0.35">
      <c r="A4695" s="144">
        <v>42607</v>
      </c>
      <c r="B4695" s="145">
        <v>2016</v>
      </c>
      <c r="C4695" s="171">
        <v>8</v>
      </c>
      <c r="D4695" s="171">
        <v>25</v>
      </c>
      <c r="E4695" s="150" t="s">
        <v>117</v>
      </c>
      <c r="F4695" s="159">
        <v>1</v>
      </c>
      <c r="G4695" s="159"/>
      <c r="H4695">
        <v>1179</v>
      </c>
      <c r="I4695" s="150">
        <v>186757</v>
      </c>
      <c r="J4695" s="150" t="s">
        <v>90</v>
      </c>
      <c r="K4695" s="150">
        <v>20</v>
      </c>
      <c r="L4695" s="150"/>
      <c r="M4695" s="150">
        <v>24</v>
      </c>
      <c r="N4695" s="35">
        <f t="shared" si="83"/>
        <v>60.96</v>
      </c>
      <c r="O4695" s="35">
        <v>0</v>
      </c>
      <c r="P4695" s="150" t="s">
        <v>102</v>
      </c>
      <c r="Q4695" s="150"/>
      <c r="R4695" s="150"/>
    </row>
    <row r="4696" spans="1:18" x14ac:dyDescent="0.35">
      <c r="A4696" s="144">
        <v>42607</v>
      </c>
      <c r="B4696" s="145">
        <v>2016</v>
      </c>
      <c r="C4696" s="171">
        <v>8</v>
      </c>
      <c r="D4696" s="171">
        <v>25</v>
      </c>
      <c r="E4696" s="150" t="s">
        <v>117</v>
      </c>
      <c r="F4696" s="159">
        <v>1</v>
      </c>
      <c r="G4696" s="159"/>
      <c r="H4696">
        <v>1181</v>
      </c>
      <c r="I4696" s="150">
        <v>186758</v>
      </c>
      <c r="J4696" s="150" t="s">
        <v>90</v>
      </c>
      <c r="K4696" s="150">
        <v>30</v>
      </c>
      <c r="L4696" s="150"/>
      <c r="M4696" s="150">
        <v>33</v>
      </c>
      <c r="N4696" s="35">
        <f t="shared" si="83"/>
        <v>83.820000000000007</v>
      </c>
      <c r="O4696" s="35">
        <v>0</v>
      </c>
      <c r="P4696" s="150" t="s">
        <v>102</v>
      </c>
      <c r="Q4696" s="150"/>
      <c r="R4696" s="150"/>
    </row>
    <row r="4697" spans="1:18" x14ac:dyDescent="0.35">
      <c r="A4697" s="144">
        <v>42607</v>
      </c>
      <c r="B4697" s="145">
        <v>2016</v>
      </c>
      <c r="C4697" s="171">
        <v>8</v>
      </c>
      <c r="D4697" s="171">
        <v>25</v>
      </c>
      <c r="E4697" s="150" t="s">
        <v>123</v>
      </c>
      <c r="F4697" s="159">
        <v>1</v>
      </c>
      <c r="G4697" s="159"/>
      <c r="H4697" s="150">
        <v>1150</v>
      </c>
      <c r="I4697" s="150">
        <v>186759</v>
      </c>
      <c r="J4697" s="150" t="s">
        <v>90</v>
      </c>
      <c r="K4697" s="150">
        <v>27</v>
      </c>
      <c r="L4697" s="150"/>
      <c r="M4697" s="150">
        <v>32</v>
      </c>
      <c r="N4697" s="35">
        <f t="shared" si="83"/>
        <v>81.28</v>
      </c>
      <c r="O4697" s="35">
        <v>0</v>
      </c>
      <c r="P4697" s="150" t="s">
        <v>102</v>
      </c>
      <c r="Q4697" s="150"/>
      <c r="R4697" s="150"/>
    </row>
    <row r="4698" spans="1:18" x14ac:dyDescent="0.35">
      <c r="A4698" s="144">
        <v>42608</v>
      </c>
      <c r="B4698" s="145">
        <v>2016</v>
      </c>
      <c r="C4698" s="171">
        <v>8</v>
      </c>
      <c r="D4698" s="171">
        <v>26</v>
      </c>
      <c r="E4698" s="150" t="s">
        <v>117</v>
      </c>
      <c r="F4698" s="159">
        <v>1</v>
      </c>
      <c r="G4698" s="159"/>
      <c r="H4698">
        <v>185</v>
      </c>
      <c r="I4698" s="150">
        <v>186690</v>
      </c>
      <c r="J4698" s="150" t="s">
        <v>87</v>
      </c>
      <c r="K4698" s="150">
        <v>67</v>
      </c>
      <c r="L4698" s="150"/>
      <c r="M4698" s="150">
        <v>75</v>
      </c>
      <c r="N4698" s="35">
        <f t="shared" si="83"/>
        <v>190.5</v>
      </c>
      <c r="O4698" s="35">
        <v>1</v>
      </c>
      <c r="P4698" s="150" t="s">
        <v>101</v>
      </c>
      <c r="Q4698" s="150"/>
      <c r="R4698" s="150"/>
    </row>
    <row r="4699" spans="1:18" x14ac:dyDescent="0.35">
      <c r="A4699" s="144">
        <v>42609</v>
      </c>
      <c r="B4699" s="99">
        <v>2016</v>
      </c>
      <c r="C4699" s="169">
        <v>8</v>
      </c>
      <c r="D4699" s="169">
        <v>27</v>
      </c>
      <c r="E4699" s="115" t="s">
        <v>1147</v>
      </c>
      <c r="F4699" s="160">
        <v>1</v>
      </c>
      <c r="G4699" s="160"/>
      <c r="H4699" s="34">
        <v>1148</v>
      </c>
      <c r="I4699" s="115">
        <v>186761</v>
      </c>
      <c r="J4699" s="115" t="s">
        <v>90</v>
      </c>
      <c r="K4699" s="115">
        <v>27</v>
      </c>
      <c r="L4699" s="115"/>
      <c r="M4699" s="115">
        <v>31</v>
      </c>
      <c r="N4699" s="35">
        <f t="shared" si="83"/>
        <v>78.739999999999995</v>
      </c>
      <c r="O4699" s="35">
        <v>0</v>
      </c>
      <c r="P4699" s="115" t="s">
        <v>102</v>
      </c>
      <c r="Q4699" s="115"/>
      <c r="R4699" s="115"/>
    </row>
    <row r="4700" spans="1:18" x14ac:dyDescent="0.35">
      <c r="A4700" s="144">
        <v>42609</v>
      </c>
      <c r="B4700" s="99">
        <v>2016</v>
      </c>
      <c r="C4700" s="169">
        <v>8</v>
      </c>
      <c r="D4700" s="169">
        <v>27</v>
      </c>
      <c r="E4700" s="115" t="s">
        <v>117</v>
      </c>
      <c r="F4700" s="160">
        <v>1</v>
      </c>
      <c r="G4700" s="160"/>
      <c r="H4700" s="34"/>
      <c r="I4700" s="34"/>
      <c r="J4700" s="115" t="s">
        <v>87</v>
      </c>
      <c r="K4700" s="115">
        <v>76</v>
      </c>
      <c r="L4700" s="115"/>
      <c r="M4700" s="115">
        <v>84</v>
      </c>
      <c r="N4700" s="35">
        <f t="shared" si="83"/>
        <v>213.36</v>
      </c>
      <c r="O4700" s="35">
        <v>1</v>
      </c>
      <c r="P4700" s="115" t="s">
        <v>99</v>
      </c>
      <c r="Q4700" s="115" t="s">
        <v>129</v>
      </c>
      <c r="R4700" s="115" t="s">
        <v>99</v>
      </c>
    </row>
    <row r="4701" spans="1:18" x14ac:dyDescent="0.35">
      <c r="A4701" s="144">
        <v>42609</v>
      </c>
      <c r="B4701" s="99">
        <v>2016</v>
      </c>
      <c r="C4701" s="169">
        <v>8</v>
      </c>
      <c r="D4701" s="169">
        <v>27</v>
      </c>
      <c r="E4701" s="115" t="s">
        <v>1147</v>
      </c>
      <c r="F4701" s="160">
        <v>1</v>
      </c>
      <c r="G4701" s="160"/>
      <c r="H4701" s="34"/>
      <c r="I4701" s="34"/>
      <c r="J4701" s="115" t="s">
        <v>86</v>
      </c>
      <c r="K4701" s="115">
        <v>56</v>
      </c>
      <c r="L4701" s="115"/>
      <c r="M4701" s="115">
        <v>63</v>
      </c>
      <c r="N4701" s="35">
        <f t="shared" si="83"/>
        <v>160.02000000000001</v>
      </c>
      <c r="O4701" s="35">
        <v>1</v>
      </c>
      <c r="P4701" s="115" t="s">
        <v>101</v>
      </c>
      <c r="Q4701" s="115"/>
      <c r="R4701" s="115"/>
    </row>
    <row r="4702" spans="1:18" x14ac:dyDescent="0.35">
      <c r="A4702" s="144">
        <v>42609</v>
      </c>
      <c r="B4702" s="99">
        <v>2016</v>
      </c>
      <c r="C4702" s="169">
        <v>8</v>
      </c>
      <c r="D4702" s="169">
        <v>27</v>
      </c>
      <c r="E4702" s="115" t="s">
        <v>94</v>
      </c>
      <c r="F4702" s="160">
        <v>1</v>
      </c>
      <c r="G4702" s="160" t="s">
        <v>1208</v>
      </c>
      <c r="H4702" s="34">
        <v>2682</v>
      </c>
      <c r="I4702" s="34"/>
      <c r="J4702" s="115" t="s">
        <v>87</v>
      </c>
      <c r="K4702" s="115">
        <v>67</v>
      </c>
      <c r="L4702" s="115"/>
      <c r="M4702" s="115">
        <v>77</v>
      </c>
      <c r="N4702" s="35">
        <f t="shared" si="83"/>
        <v>195.58</v>
      </c>
      <c r="O4702" s="35">
        <v>1</v>
      </c>
      <c r="P4702" s="115" t="s">
        <v>101</v>
      </c>
      <c r="Q4702" s="115"/>
      <c r="R4702" s="115"/>
    </row>
    <row r="4703" spans="1:18" x14ac:dyDescent="0.35">
      <c r="A4703" s="114">
        <v>42609</v>
      </c>
      <c r="B4703" s="113">
        <v>2016</v>
      </c>
      <c r="C4703" s="185">
        <v>8</v>
      </c>
      <c r="D4703" s="185">
        <v>27</v>
      </c>
      <c r="E4703" s="188" t="s">
        <v>117</v>
      </c>
      <c r="F4703" s="189">
        <v>1</v>
      </c>
      <c r="G4703" s="189"/>
      <c r="H4703" s="58">
        <v>92</v>
      </c>
      <c r="I4703" s="188">
        <v>187763</v>
      </c>
      <c r="J4703" s="188" t="s">
        <v>87</v>
      </c>
      <c r="K4703" s="188">
        <v>73</v>
      </c>
      <c r="L4703" s="188"/>
      <c r="M4703" s="188">
        <v>81</v>
      </c>
      <c r="N4703" s="111">
        <f t="shared" si="83"/>
        <v>205.74</v>
      </c>
      <c r="O4703" s="111">
        <v>1</v>
      </c>
      <c r="P4703" s="188" t="s">
        <v>101</v>
      </c>
      <c r="Q4703" s="188"/>
      <c r="R4703" s="188" t="s">
        <v>99</v>
      </c>
    </row>
    <row r="4704" spans="1:18" x14ac:dyDescent="0.35">
      <c r="A4704" s="144">
        <v>42609</v>
      </c>
      <c r="B4704" s="99">
        <v>2016</v>
      </c>
      <c r="C4704" s="169">
        <v>8</v>
      </c>
      <c r="D4704" s="169">
        <v>27</v>
      </c>
      <c r="E4704" s="115" t="s">
        <v>117</v>
      </c>
      <c r="F4704" s="160">
        <v>1</v>
      </c>
      <c r="G4704" s="160"/>
      <c r="H4704" s="115">
        <v>1149</v>
      </c>
      <c r="I4704" s="115">
        <v>186760</v>
      </c>
      <c r="J4704" s="115" t="s">
        <v>90</v>
      </c>
      <c r="K4704" s="115">
        <v>53</v>
      </c>
      <c r="L4704" s="115"/>
      <c r="M4704" s="115">
        <v>59</v>
      </c>
      <c r="N4704" s="35">
        <f t="shared" si="83"/>
        <v>149.86000000000001</v>
      </c>
      <c r="O4704" s="35">
        <v>0</v>
      </c>
      <c r="P4704" s="115" t="s">
        <v>102</v>
      </c>
      <c r="Q4704" s="115"/>
      <c r="R4704" s="115"/>
    </row>
    <row r="4705" spans="1:18" x14ac:dyDescent="0.35">
      <c r="A4705" s="144">
        <v>42610</v>
      </c>
      <c r="B4705" s="145">
        <v>2016</v>
      </c>
      <c r="C4705" s="171">
        <v>8</v>
      </c>
      <c r="D4705" s="171">
        <v>28</v>
      </c>
      <c r="E4705" s="150" t="s">
        <v>117</v>
      </c>
      <c r="F4705" s="159">
        <v>1</v>
      </c>
      <c r="G4705" s="159"/>
      <c r="H4705">
        <v>492</v>
      </c>
      <c r="I4705">
        <v>186667</v>
      </c>
      <c r="J4705" s="150" t="s">
        <v>1332</v>
      </c>
      <c r="K4705" s="150">
        <v>67</v>
      </c>
      <c r="L4705" s="150"/>
      <c r="M4705" s="150">
        <v>76</v>
      </c>
      <c r="N4705" s="150"/>
      <c r="O4705" s="35">
        <v>0</v>
      </c>
      <c r="P4705" s="150" t="s">
        <v>102</v>
      </c>
      <c r="Q4705" s="150"/>
      <c r="R4705" s="150" t="s">
        <v>1413</v>
      </c>
    </row>
    <row r="4706" spans="1:18" x14ac:dyDescent="0.35">
      <c r="A4706" s="144">
        <v>42610</v>
      </c>
      <c r="B4706" s="145">
        <v>2016</v>
      </c>
      <c r="C4706" s="171">
        <v>8</v>
      </c>
      <c r="D4706" s="171">
        <v>28</v>
      </c>
      <c r="E4706" s="150" t="s">
        <v>117</v>
      </c>
      <c r="F4706" s="159">
        <v>1</v>
      </c>
      <c r="G4706" s="159"/>
      <c r="H4706" s="150">
        <v>1147</v>
      </c>
      <c r="I4706" s="150">
        <v>186762</v>
      </c>
      <c r="J4706" s="150" t="s">
        <v>90</v>
      </c>
      <c r="K4706" s="150">
        <v>21</v>
      </c>
      <c r="L4706" s="150"/>
      <c r="M4706" s="150">
        <v>25</v>
      </c>
      <c r="N4706" s="35">
        <f t="shared" ref="N4706:N4725" si="84">M4706*2.54</f>
        <v>63.5</v>
      </c>
      <c r="O4706" s="35">
        <v>0</v>
      </c>
      <c r="P4706" s="150" t="s">
        <v>102</v>
      </c>
      <c r="Q4706" s="150"/>
      <c r="R4706" s="150"/>
    </row>
    <row r="4707" spans="1:18" x14ac:dyDescent="0.35">
      <c r="A4707" s="144">
        <v>42611</v>
      </c>
      <c r="B4707" s="145">
        <v>2016</v>
      </c>
      <c r="C4707" s="171">
        <v>8</v>
      </c>
      <c r="D4707" s="171">
        <v>29</v>
      </c>
      <c r="E4707" s="150" t="s">
        <v>117</v>
      </c>
      <c r="F4707" s="159">
        <v>1</v>
      </c>
      <c r="G4707" s="159"/>
      <c r="H4707"/>
      <c r="I4707"/>
      <c r="J4707" s="150" t="s">
        <v>87</v>
      </c>
      <c r="K4707" s="150">
        <v>72</v>
      </c>
      <c r="L4707" s="150"/>
      <c r="M4707" s="150">
        <v>81</v>
      </c>
      <c r="N4707" s="35">
        <f t="shared" si="84"/>
        <v>205.74</v>
      </c>
      <c r="O4707" s="35">
        <v>1</v>
      </c>
      <c r="P4707" s="150" t="s">
        <v>101</v>
      </c>
      <c r="Q4707" s="150"/>
      <c r="R4707" s="150"/>
    </row>
    <row r="4708" spans="1:18" x14ac:dyDescent="0.35">
      <c r="A4708" s="144">
        <v>42611</v>
      </c>
      <c r="B4708" s="145">
        <v>2016</v>
      </c>
      <c r="C4708" s="171">
        <v>8</v>
      </c>
      <c r="D4708" s="171">
        <v>29</v>
      </c>
      <c r="E4708" s="150" t="s">
        <v>117</v>
      </c>
      <c r="F4708" s="159">
        <v>1</v>
      </c>
      <c r="G4708" s="159"/>
      <c r="H4708"/>
      <c r="I4708"/>
      <c r="J4708" s="150" t="s">
        <v>86</v>
      </c>
      <c r="K4708" s="150">
        <v>63</v>
      </c>
      <c r="L4708" s="150"/>
      <c r="M4708" s="150">
        <v>71</v>
      </c>
      <c r="N4708" s="35">
        <f t="shared" si="84"/>
        <v>180.34</v>
      </c>
      <c r="O4708" s="35">
        <v>1</v>
      </c>
      <c r="P4708" s="150" t="s">
        <v>101</v>
      </c>
      <c r="Q4708" s="150"/>
      <c r="R4708" s="150"/>
    </row>
    <row r="4709" spans="1:18" x14ac:dyDescent="0.35">
      <c r="A4709" s="144">
        <v>42610</v>
      </c>
      <c r="B4709" s="145">
        <v>2016</v>
      </c>
      <c r="C4709" s="171">
        <v>8</v>
      </c>
      <c r="D4709" s="171">
        <v>29</v>
      </c>
      <c r="E4709" s="150" t="s">
        <v>94</v>
      </c>
      <c r="F4709" s="159">
        <v>1</v>
      </c>
      <c r="G4709" s="159"/>
      <c r="H4709" s="150">
        <v>727</v>
      </c>
      <c r="I4709" s="150">
        <v>186481</v>
      </c>
      <c r="J4709" s="150" t="s">
        <v>87</v>
      </c>
      <c r="K4709" s="150">
        <v>68</v>
      </c>
      <c r="L4709" s="150"/>
      <c r="M4709" s="150">
        <v>78</v>
      </c>
      <c r="N4709" s="35">
        <f t="shared" si="84"/>
        <v>198.12</v>
      </c>
      <c r="O4709" s="35">
        <v>1</v>
      </c>
      <c r="P4709" s="150" t="s">
        <v>101</v>
      </c>
      <c r="Q4709" s="150"/>
      <c r="R4709" s="150" t="s">
        <v>1413</v>
      </c>
    </row>
    <row r="4710" spans="1:18" x14ac:dyDescent="0.35">
      <c r="A4710" s="144">
        <v>42611</v>
      </c>
      <c r="B4710" s="145">
        <v>2016</v>
      </c>
      <c r="C4710" s="171">
        <v>8</v>
      </c>
      <c r="D4710" s="171">
        <v>29</v>
      </c>
      <c r="E4710" s="95" t="s">
        <v>1448</v>
      </c>
      <c r="F4710" s="159">
        <v>1</v>
      </c>
      <c r="G4710" s="159"/>
      <c r="H4710"/>
      <c r="I4710"/>
      <c r="J4710" s="150" t="s">
        <v>87</v>
      </c>
      <c r="K4710" s="150">
        <v>62</v>
      </c>
      <c r="L4710" s="150"/>
      <c r="M4710" s="150">
        <v>71</v>
      </c>
      <c r="N4710" s="35">
        <f t="shared" si="84"/>
        <v>180.34</v>
      </c>
      <c r="O4710" s="35">
        <v>1</v>
      </c>
      <c r="P4710" s="150" t="s">
        <v>101</v>
      </c>
      <c r="Q4710" s="150"/>
      <c r="R4710" s="150"/>
    </row>
    <row r="4711" spans="1:18" x14ac:dyDescent="0.35">
      <c r="A4711" s="144">
        <v>42612</v>
      </c>
      <c r="B4711" s="145">
        <v>2016</v>
      </c>
      <c r="C4711" s="171">
        <v>8</v>
      </c>
      <c r="D4711" s="171">
        <v>30</v>
      </c>
      <c r="E4711" s="150" t="s">
        <v>117</v>
      </c>
      <c r="F4711" s="159">
        <v>1</v>
      </c>
      <c r="G4711" s="159"/>
      <c r="H4711"/>
      <c r="I4711"/>
      <c r="J4711" s="150" t="s">
        <v>86</v>
      </c>
      <c r="K4711" s="150">
        <v>59</v>
      </c>
      <c r="L4711" s="150"/>
      <c r="M4711" s="150">
        <v>67</v>
      </c>
      <c r="N4711" s="35">
        <f t="shared" si="84"/>
        <v>170.18</v>
      </c>
      <c r="O4711" s="35">
        <v>1</v>
      </c>
      <c r="P4711" s="150" t="s">
        <v>101</v>
      </c>
      <c r="Q4711" s="150"/>
      <c r="R4711" s="150"/>
    </row>
    <row r="4712" spans="1:18" x14ac:dyDescent="0.35">
      <c r="A4712" s="144">
        <v>42612</v>
      </c>
      <c r="B4712" s="145">
        <v>2016</v>
      </c>
      <c r="C4712" s="171">
        <v>8</v>
      </c>
      <c r="D4712" s="171">
        <v>30</v>
      </c>
      <c r="E4712" s="150" t="s">
        <v>117</v>
      </c>
      <c r="F4712" s="159">
        <v>1</v>
      </c>
      <c r="G4712" s="159"/>
      <c r="H4712"/>
      <c r="I4712"/>
      <c r="J4712" s="150" t="s">
        <v>86</v>
      </c>
      <c r="K4712" s="150">
        <v>60</v>
      </c>
      <c r="L4712" s="150"/>
      <c r="M4712" s="150">
        <v>69</v>
      </c>
      <c r="N4712" s="35">
        <f t="shared" si="84"/>
        <v>175.26</v>
      </c>
      <c r="O4712" s="35">
        <v>1</v>
      </c>
      <c r="P4712" s="150" t="s">
        <v>101</v>
      </c>
      <c r="Q4712" s="150"/>
      <c r="R4712" s="150"/>
    </row>
    <row r="4713" spans="1:18" x14ac:dyDescent="0.35">
      <c r="A4713" s="144">
        <v>42612</v>
      </c>
      <c r="B4713" s="145">
        <v>2016</v>
      </c>
      <c r="C4713" s="171">
        <v>8</v>
      </c>
      <c r="D4713" s="171">
        <v>30</v>
      </c>
      <c r="E4713" s="150" t="s">
        <v>1147</v>
      </c>
      <c r="F4713" s="159">
        <v>1</v>
      </c>
      <c r="G4713" s="159"/>
      <c r="H4713">
        <v>983</v>
      </c>
      <c r="I4713">
        <v>186319</v>
      </c>
      <c r="J4713" s="150" t="s">
        <v>86</v>
      </c>
      <c r="K4713" s="150">
        <v>64</v>
      </c>
      <c r="L4713" s="150"/>
      <c r="M4713" s="150">
        <v>72</v>
      </c>
      <c r="N4713" s="35">
        <f t="shared" si="84"/>
        <v>182.88</v>
      </c>
      <c r="O4713" s="35">
        <v>1</v>
      </c>
      <c r="P4713" s="150" t="s">
        <v>101</v>
      </c>
      <c r="Q4713" s="150"/>
      <c r="R4713" s="150" t="s">
        <v>1413</v>
      </c>
    </row>
    <row r="4714" spans="1:18" x14ac:dyDescent="0.35">
      <c r="A4714" s="144">
        <v>42611</v>
      </c>
      <c r="B4714" s="145">
        <v>2016</v>
      </c>
      <c r="C4714" s="171">
        <v>8</v>
      </c>
      <c r="D4714" s="171">
        <v>30</v>
      </c>
      <c r="E4714" s="150" t="s">
        <v>117</v>
      </c>
      <c r="F4714" s="159">
        <v>1</v>
      </c>
      <c r="G4714" s="159"/>
      <c r="H4714" s="150">
        <v>1146</v>
      </c>
      <c r="I4714" s="150">
        <v>186763</v>
      </c>
      <c r="J4714" s="150" t="s">
        <v>90</v>
      </c>
      <c r="K4714" s="150">
        <v>20</v>
      </c>
      <c r="L4714" s="150"/>
      <c r="M4714" s="150">
        <v>22</v>
      </c>
      <c r="N4714" s="35">
        <f t="shared" si="84"/>
        <v>55.88</v>
      </c>
      <c r="O4714" s="35">
        <v>0</v>
      </c>
      <c r="P4714" s="150" t="s">
        <v>102</v>
      </c>
      <c r="Q4714" s="150"/>
      <c r="R4714" s="150"/>
    </row>
    <row r="4715" spans="1:18" x14ac:dyDescent="0.35">
      <c r="A4715" s="144">
        <v>42613</v>
      </c>
      <c r="B4715" s="145">
        <v>2016</v>
      </c>
      <c r="C4715" s="171">
        <v>8</v>
      </c>
      <c r="D4715" s="171">
        <v>31</v>
      </c>
      <c r="E4715" s="150" t="s">
        <v>94</v>
      </c>
      <c r="F4715" s="159">
        <v>1</v>
      </c>
      <c r="G4715" s="159"/>
      <c r="H4715"/>
      <c r="I4715" s="150"/>
      <c r="J4715" s="150" t="s">
        <v>86</v>
      </c>
      <c r="K4715" s="150">
        <v>65</v>
      </c>
      <c r="L4715" s="150"/>
      <c r="M4715" s="150">
        <v>72</v>
      </c>
      <c r="N4715" s="35">
        <f t="shared" si="84"/>
        <v>182.88</v>
      </c>
      <c r="O4715" s="35">
        <v>1</v>
      </c>
      <c r="P4715" s="150" t="s">
        <v>101</v>
      </c>
      <c r="Q4715" s="150"/>
      <c r="R4715" s="150"/>
    </row>
    <row r="4716" spans="1:18" x14ac:dyDescent="0.35">
      <c r="A4716" s="144">
        <v>42613</v>
      </c>
      <c r="B4716" s="145">
        <v>2016</v>
      </c>
      <c r="C4716" s="171">
        <v>8</v>
      </c>
      <c r="D4716" s="171">
        <v>31</v>
      </c>
      <c r="E4716" s="150" t="s">
        <v>1147</v>
      </c>
      <c r="F4716" s="159">
        <v>1</v>
      </c>
      <c r="G4716" s="159"/>
      <c r="H4716"/>
      <c r="I4716" s="150"/>
      <c r="J4716" s="150" t="s">
        <v>87</v>
      </c>
      <c r="K4716" s="150">
        <v>69</v>
      </c>
      <c r="L4716" s="150"/>
      <c r="M4716" s="150">
        <v>79</v>
      </c>
      <c r="N4716" s="35">
        <f t="shared" si="84"/>
        <v>200.66</v>
      </c>
      <c r="O4716" s="35">
        <v>1</v>
      </c>
      <c r="P4716" s="150" t="s">
        <v>101</v>
      </c>
      <c r="Q4716" s="150"/>
      <c r="R4716" s="150"/>
    </row>
    <row r="4717" spans="1:18" x14ac:dyDescent="0.35">
      <c r="A4717" s="144">
        <v>42613</v>
      </c>
      <c r="B4717" s="145">
        <v>2016</v>
      </c>
      <c r="C4717" s="171">
        <v>8</v>
      </c>
      <c r="D4717" s="171">
        <v>31</v>
      </c>
      <c r="E4717" s="150" t="s">
        <v>1147</v>
      </c>
      <c r="F4717" s="159">
        <v>1</v>
      </c>
      <c r="G4717" s="159"/>
      <c r="H4717" s="150">
        <v>904</v>
      </c>
      <c r="I4717" s="150">
        <v>186458</v>
      </c>
      <c r="J4717" s="150" t="s">
        <v>87</v>
      </c>
      <c r="K4717" s="150">
        <v>67</v>
      </c>
      <c r="L4717" s="150"/>
      <c r="M4717" s="150">
        <v>76</v>
      </c>
      <c r="N4717" s="35">
        <f t="shared" si="84"/>
        <v>193.04</v>
      </c>
      <c r="O4717" s="35">
        <v>1</v>
      </c>
      <c r="P4717" s="150" t="s">
        <v>101</v>
      </c>
      <c r="Q4717" s="150"/>
      <c r="R4717" s="150" t="s">
        <v>1534</v>
      </c>
    </row>
    <row r="4718" spans="1:18" x14ac:dyDescent="0.35">
      <c r="A4718" s="100">
        <v>42613</v>
      </c>
      <c r="B4718" s="99">
        <v>2016</v>
      </c>
      <c r="C4718" s="169">
        <v>8</v>
      </c>
      <c r="D4718" s="169">
        <v>31</v>
      </c>
      <c r="E4718" s="115" t="s">
        <v>1147</v>
      </c>
      <c r="F4718" s="160">
        <v>1</v>
      </c>
      <c r="G4718" s="160"/>
      <c r="H4718" s="34">
        <v>114</v>
      </c>
      <c r="I4718" s="115">
        <v>186369</v>
      </c>
      <c r="J4718" s="115" t="s">
        <v>87</v>
      </c>
      <c r="K4718" s="115">
        <v>72</v>
      </c>
      <c r="L4718" s="115"/>
      <c r="M4718" s="115">
        <v>79</v>
      </c>
      <c r="N4718" s="96">
        <f t="shared" si="84"/>
        <v>200.66</v>
      </c>
      <c r="O4718" s="96">
        <v>1</v>
      </c>
      <c r="P4718" s="115" t="s">
        <v>101</v>
      </c>
      <c r="Q4718" s="115"/>
      <c r="R4718" s="115" t="s">
        <v>1413</v>
      </c>
    </row>
    <row r="4719" spans="1:18" x14ac:dyDescent="0.35">
      <c r="A4719" s="144">
        <v>42613</v>
      </c>
      <c r="B4719" s="145">
        <v>2016</v>
      </c>
      <c r="C4719" s="171">
        <v>8</v>
      </c>
      <c r="D4719" s="171">
        <v>31</v>
      </c>
      <c r="E4719" s="150" t="s">
        <v>117</v>
      </c>
      <c r="F4719" s="159">
        <v>1</v>
      </c>
      <c r="G4719" s="159"/>
      <c r="H4719" s="150">
        <v>324</v>
      </c>
      <c r="I4719" s="150">
        <v>186605</v>
      </c>
      <c r="J4719" s="150" t="s">
        <v>87</v>
      </c>
      <c r="K4719" s="150">
        <v>68</v>
      </c>
      <c r="L4719" s="150"/>
      <c r="M4719" s="150">
        <v>77</v>
      </c>
      <c r="N4719" s="35">
        <f t="shared" si="84"/>
        <v>195.58</v>
      </c>
      <c r="O4719" s="35">
        <v>1</v>
      </c>
      <c r="P4719" s="150" t="s">
        <v>101</v>
      </c>
      <c r="Q4719" s="150"/>
      <c r="R4719" s="150" t="s">
        <v>1413</v>
      </c>
    </row>
    <row r="4720" spans="1:18" x14ac:dyDescent="0.35">
      <c r="A4720" s="144">
        <v>42613</v>
      </c>
      <c r="B4720" s="145">
        <v>2016</v>
      </c>
      <c r="C4720" s="171">
        <v>8</v>
      </c>
      <c r="D4720" s="171">
        <v>31</v>
      </c>
      <c r="E4720" s="150" t="s">
        <v>123</v>
      </c>
      <c r="F4720" s="159">
        <v>1</v>
      </c>
      <c r="G4720" s="159"/>
      <c r="H4720" s="150">
        <v>499</v>
      </c>
      <c r="I4720" s="150">
        <v>186671</v>
      </c>
      <c r="J4720" s="150" t="s">
        <v>86</v>
      </c>
      <c r="K4720" s="150">
        <v>62</v>
      </c>
      <c r="L4720" s="150"/>
      <c r="M4720" s="150">
        <v>70</v>
      </c>
      <c r="N4720" s="35">
        <f t="shared" si="84"/>
        <v>177.8</v>
      </c>
      <c r="O4720" s="35">
        <v>0</v>
      </c>
      <c r="P4720" s="150" t="s">
        <v>102</v>
      </c>
      <c r="Q4720" s="150"/>
      <c r="R4720" s="150" t="s">
        <v>1535</v>
      </c>
    </row>
    <row r="4721" spans="1:18" x14ac:dyDescent="0.35">
      <c r="A4721" s="144">
        <v>42613</v>
      </c>
      <c r="B4721" s="145">
        <v>2016</v>
      </c>
      <c r="C4721" s="171">
        <v>8</v>
      </c>
      <c r="D4721" s="171">
        <v>31</v>
      </c>
      <c r="E4721" s="150" t="s">
        <v>117</v>
      </c>
      <c r="F4721" s="159">
        <v>1</v>
      </c>
      <c r="G4721" s="159"/>
      <c r="H4721" s="150">
        <v>1145</v>
      </c>
      <c r="I4721" s="150">
        <v>186764</v>
      </c>
      <c r="J4721" s="150" t="s">
        <v>90</v>
      </c>
      <c r="K4721" s="150">
        <v>30</v>
      </c>
      <c r="L4721" s="150"/>
      <c r="M4721" s="150">
        <v>35</v>
      </c>
      <c r="N4721" s="35">
        <f t="shared" si="84"/>
        <v>88.9</v>
      </c>
      <c r="O4721" s="35">
        <v>0</v>
      </c>
      <c r="P4721" s="150" t="s">
        <v>102</v>
      </c>
      <c r="Q4721" s="150"/>
      <c r="R4721" s="150"/>
    </row>
    <row r="4722" spans="1:18" x14ac:dyDescent="0.35">
      <c r="A4722" s="144">
        <v>42614</v>
      </c>
      <c r="B4722" s="145">
        <v>2016</v>
      </c>
      <c r="C4722" s="171">
        <v>9</v>
      </c>
      <c r="D4722" s="171">
        <v>1</v>
      </c>
      <c r="E4722" s="150" t="s">
        <v>1147</v>
      </c>
      <c r="F4722" s="159">
        <v>1</v>
      </c>
      <c r="G4722" s="159"/>
      <c r="H4722">
        <v>411</v>
      </c>
      <c r="I4722">
        <v>186708</v>
      </c>
      <c r="J4722" s="150" t="s">
        <v>87</v>
      </c>
      <c r="K4722" s="150">
        <v>85</v>
      </c>
      <c r="L4722" s="150"/>
      <c r="M4722" s="150">
        <v>93</v>
      </c>
      <c r="N4722" s="35">
        <f t="shared" si="84"/>
        <v>236.22</v>
      </c>
      <c r="O4722" s="35">
        <v>1</v>
      </c>
      <c r="P4722" s="150" t="s">
        <v>101</v>
      </c>
      <c r="Q4722" s="150"/>
      <c r="R4722" s="150" t="s">
        <v>1413</v>
      </c>
    </row>
    <row r="4723" spans="1:18" x14ac:dyDescent="0.35">
      <c r="A4723" s="144">
        <v>42614</v>
      </c>
      <c r="B4723" s="145">
        <v>2016</v>
      </c>
      <c r="C4723" s="171">
        <v>9</v>
      </c>
      <c r="D4723" s="171">
        <v>1</v>
      </c>
      <c r="E4723" s="150" t="s">
        <v>94</v>
      </c>
      <c r="F4723" s="159">
        <v>1</v>
      </c>
      <c r="G4723" s="159"/>
      <c r="H4723"/>
      <c r="I4723"/>
      <c r="J4723" s="150" t="s">
        <v>86</v>
      </c>
      <c r="K4723" s="150">
        <v>64</v>
      </c>
      <c r="L4723" s="150"/>
      <c r="M4723" s="150">
        <v>74</v>
      </c>
      <c r="N4723" s="35">
        <f t="shared" si="84"/>
        <v>187.96</v>
      </c>
      <c r="O4723" s="35">
        <v>1</v>
      </c>
      <c r="P4723" s="150" t="s">
        <v>101</v>
      </c>
      <c r="Q4723" s="150"/>
      <c r="R4723" s="150"/>
    </row>
    <row r="4724" spans="1:18" x14ac:dyDescent="0.35">
      <c r="A4724" s="144">
        <v>42614</v>
      </c>
      <c r="B4724" s="145">
        <v>2016</v>
      </c>
      <c r="C4724" s="171">
        <v>9</v>
      </c>
      <c r="D4724" s="171">
        <v>1</v>
      </c>
      <c r="E4724" s="150" t="s">
        <v>123</v>
      </c>
      <c r="F4724" s="159">
        <v>1</v>
      </c>
      <c r="G4724" s="159"/>
      <c r="H4724"/>
      <c r="I4724"/>
      <c r="J4724" s="150" t="s">
        <v>86</v>
      </c>
      <c r="K4724" s="150">
        <v>50</v>
      </c>
      <c r="L4724" s="150"/>
      <c r="M4724" s="150">
        <v>58</v>
      </c>
      <c r="N4724" s="35">
        <f t="shared" si="84"/>
        <v>147.32</v>
      </c>
      <c r="O4724" s="35">
        <v>1</v>
      </c>
      <c r="P4724" s="150" t="s">
        <v>101</v>
      </c>
      <c r="Q4724" s="150"/>
      <c r="R4724" s="150"/>
    </row>
    <row r="4725" spans="1:18" x14ac:dyDescent="0.35">
      <c r="A4725" s="144">
        <v>42614</v>
      </c>
      <c r="B4725" s="145">
        <v>2016</v>
      </c>
      <c r="C4725" s="171">
        <v>9</v>
      </c>
      <c r="D4725" s="171">
        <v>1</v>
      </c>
      <c r="E4725" s="150" t="s">
        <v>117</v>
      </c>
      <c r="F4725" s="159">
        <v>1</v>
      </c>
      <c r="G4725" s="159"/>
      <c r="H4725"/>
      <c r="I4725"/>
      <c r="J4725" s="150" t="s">
        <v>87</v>
      </c>
      <c r="K4725" s="150">
        <v>72</v>
      </c>
      <c r="L4725" s="150"/>
      <c r="M4725" s="150">
        <v>82</v>
      </c>
      <c r="N4725" s="35">
        <f t="shared" si="84"/>
        <v>208.28</v>
      </c>
      <c r="O4725" s="35">
        <v>1</v>
      </c>
      <c r="P4725" s="150" t="s">
        <v>101</v>
      </c>
      <c r="Q4725" s="150"/>
      <c r="R4725" s="150"/>
    </row>
    <row r="4726" spans="1:18" x14ac:dyDescent="0.35">
      <c r="A4726" s="144">
        <v>42614</v>
      </c>
      <c r="B4726" s="145">
        <v>2016</v>
      </c>
      <c r="C4726" s="171">
        <v>9</v>
      </c>
      <c r="D4726" s="171">
        <v>1</v>
      </c>
      <c r="E4726" s="150" t="s">
        <v>1147</v>
      </c>
      <c r="F4726" s="159">
        <v>1</v>
      </c>
      <c r="G4726" s="159"/>
      <c r="H4726">
        <v>953</v>
      </c>
      <c r="I4726" s="150">
        <v>186727</v>
      </c>
      <c r="J4726" s="150" t="s">
        <v>1332</v>
      </c>
      <c r="K4726" s="150">
        <v>58</v>
      </c>
      <c r="L4726" s="150"/>
      <c r="M4726" s="150">
        <v>65</v>
      </c>
      <c r="N4726" s="150"/>
      <c r="O4726" s="35">
        <v>0</v>
      </c>
      <c r="P4726" s="150" t="s">
        <v>102</v>
      </c>
      <c r="Q4726" s="150"/>
      <c r="R4726" s="150" t="s">
        <v>1535</v>
      </c>
    </row>
    <row r="4727" spans="1:18" x14ac:dyDescent="0.35">
      <c r="A4727" s="144">
        <v>42614</v>
      </c>
      <c r="B4727" s="145">
        <v>2016</v>
      </c>
      <c r="C4727" s="171">
        <v>9</v>
      </c>
      <c r="D4727" s="171">
        <v>1</v>
      </c>
      <c r="E4727" s="150" t="s">
        <v>123</v>
      </c>
      <c r="F4727" s="159">
        <v>1</v>
      </c>
      <c r="G4727" s="159"/>
      <c r="H4727" s="150">
        <v>960</v>
      </c>
      <c r="I4727" s="150">
        <v>186760</v>
      </c>
      <c r="J4727" s="150" t="s">
        <v>87</v>
      </c>
      <c r="K4727" s="150">
        <v>67</v>
      </c>
      <c r="L4727" s="150"/>
      <c r="M4727" s="150">
        <v>76</v>
      </c>
      <c r="N4727" s="35">
        <f t="shared" ref="N4727:N4751" si="85">M4727*2.54</f>
        <v>193.04</v>
      </c>
      <c r="O4727" s="35">
        <v>0</v>
      </c>
      <c r="P4727" s="150" t="s">
        <v>102</v>
      </c>
      <c r="Q4727" s="150"/>
      <c r="R4727" s="150" t="s">
        <v>1413</v>
      </c>
    </row>
    <row r="4728" spans="1:18" x14ac:dyDescent="0.35">
      <c r="A4728" s="144">
        <v>42615</v>
      </c>
      <c r="B4728" s="145">
        <v>2016</v>
      </c>
      <c r="C4728" s="171">
        <v>9</v>
      </c>
      <c r="D4728" s="171">
        <v>2</v>
      </c>
      <c r="E4728" s="95" t="s">
        <v>1448</v>
      </c>
      <c r="F4728" s="159">
        <v>1</v>
      </c>
      <c r="G4728" s="159"/>
      <c r="H4728"/>
      <c r="I4728"/>
      <c r="J4728" s="150" t="s">
        <v>87</v>
      </c>
      <c r="K4728" s="150">
        <v>70</v>
      </c>
      <c r="L4728" s="150"/>
      <c r="M4728" s="150">
        <v>80</v>
      </c>
      <c r="N4728" s="35">
        <f t="shared" si="85"/>
        <v>203.2</v>
      </c>
      <c r="O4728" s="35">
        <v>1</v>
      </c>
      <c r="P4728" s="150" t="s">
        <v>101</v>
      </c>
      <c r="Q4728" s="150"/>
      <c r="R4728" s="150" t="s">
        <v>99</v>
      </c>
    </row>
    <row r="4729" spans="1:18" x14ac:dyDescent="0.35">
      <c r="A4729" s="144">
        <v>42616</v>
      </c>
      <c r="B4729" s="145">
        <v>2016</v>
      </c>
      <c r="C4729" s="171">
        <v>9</v>
      </c>
      <c r="D4729" s="171">
        <v>3</v>
      </c>
      <c r="E4729" s="95" t="s">
        <v>1448</v>
      </c>
      <c r="F4729" s="159">
        <v>1</v>
      </c>
      <c r="G4729" s="159"/>
      <c r="H4729"/>
      <c r="I4729"/>
      <c r="J4729" s="150" t="s">
        <v>87</v>
      </c>
      <c r="K4729" s="150">
        <v>74</v>
      </c>
      <c r="L4729" s="150"/>
      <c r="M4729" s="150">
        <v>83</v>
      </c>
      <c r="N4729" s="35">
        <f t="shared" si="85"/>
        <v>210.82</v>
      </c>
      <c r="O4729" s="35">
        <v>1</v>
      </c>
      <c r="P4729" s="150" t="s">
        <v>101</v>
      </c>
      <c r="Q4729" s="150" t="s">
        <v>103</v>
      </c>
      <c r="R4729" s="150" t="s">
        <v>562</v>
      </c>
    </row>
    <row r="4730" spans="1:18" x14ac:dyDescent="0.35">
      <c r="A4730" s="144">
        <v>42617</v>
      </c>
      <c r="B4730" s="145">
        <v>2016</v>
      </c>
      <c r="C4730" s="171">
        <v>9</v>
      </c>
      <c r="D4730" s="171">
        <v>4</v>
      </c>
      <c r="E4730" s="150" t="s">
        <v>123</v>
      </c>
      <c r="F4730" s="159">
        <v>1</v>
      </c>
      <c r="G4730" s="159"/>
      <c r="H4730"/>
      <c r="I4730"/>
      <c r="J4730" s="150" t="s">
        <v>87</v>
      </c>
      <c r="K4730" s="150">
        <v>79</v>
      </c>
      <c r="L4730" s="150"/>
      <c r="M4730" s="150">
        <v>90</v>
      </c>
      <c r="N4730" s="35">
        <f t="shared" si="85"/>
        <v>228.6</v>
      </c>
      <c r="O4730" s="35">
        <v>1</v>
      </c>
      <c r="P4730" s="150" t="s">
        <v>101</v>
      </c>
      <c r="Q4730" s="150"/>
      <c r="R4730" s="150"/>
    </row>
    <row r="4731" spans="1:18" x14ac:dyDescent="0.35">
      <c r="A4731" s="144">
        <v>42618</v>
      </c>
      <c r="B4731" s="145">
        <v>2016</v>
      </c>
      <c r="C4731" s="171">
        <v>9</v>
      </c>
      <c r="D4731" s="171">
        <v>5</v>
      </c>
      <c r="E4731" s="150" t="s">
        <v>123</v>
      </c>
      <c r="F4731" s="159">
        <v>1</v>
      </c>
      <c r="G4731" s="159"/>
      <c r="H4731" s="150">
        <v>172</v>
      </c>
      <c r="I4731" s="150">
        <v>186586</v>
      </c>
      <c r="J4731" s="150" t="s">
        <v>87</v>
      </c>
      <c r="K4731" s="150">
        <v>67</v>
      </c>
      <c r="L4731" s="150"/>
      <c r="M4731" s="150">
        <v>77</v>
      </c>
      <c r="N4731" s="35">
        <f t="shared" si="85"/>
        <v>195.58</v>
      </c>
      <c r="O4731" s="35">
        <v>1</v>
      </c>
      <c r="P4731" s="150" t="s">
        <v>101</v>
      </c>
      <c r="Q4731" s="150"/>
      <c r="R4731" s="150" t="s">
        <v>562</v>
      </c>
    </row>
    <row r="4732" spans="1:18" x14ac:dyDescent="0.35">
      <c r="A4732" s="144">
        <v>42619</v>
      </c>
      <c r="B4732" s="145">
        <v>2016</v>
      </c>
      <c r="C4732" s="171">
        <v>9</v>
      </c>
      <c r="D4732" s="171">
        <v>6</v>
      </c>
      <c r="E4732" s="150" t="s">
        <v>932</v>
      </c>
      <c r="F4732" s="159">
        <v>1</v>
      </c>
      <c r="G4732" s="159"/>
      <c r="H4732"/>
      <c r="I4732"/>
      <c r="J4732" s="150" t="s">
        <v>87</v>
      </c>
      <c r="K4732" s="150">
        <v>85</v>
      </c>
      <c r="L4732" s="150"/>
      <c r="M4732" s="150">
        <v>96</v>
      </c>
      <c r="N4732" s="35">
        <f t="shared" si="85"/>
        <v>243.84</v>
      </c>
      <c r="O4732" s="35">
        <v>1</v>
      </c>
      <c r="P4732" s="150" t="s">
        <v>101</v>
      </c>
      <c r="Q4732" s="150" t="s">
        <v>103</v>
      </c>
      <c r="R4732" s="150" t="s">
        <v>562</v>
      </c>
    </row>
    <row r="4733" spans="1:18" x14ac:dyDescent="0.35">
      <c r="A4733" s="144">
        <v>42620</v>
      </c>
      <c r="B4733" s="145">
        <v>2016</v>
      </c>
      <c r="C4733" s="171">
        <v>9</v>
      </c>
      <c r="D4733" s="171">
        <v>7</v>
      </c>
      <c r="E4733" s="150" t="s">
        <v>117</v>
      </c>
      <c r="F4733" s="159">
        <v>1</v>
      </c>
      <c r="G4733" s="159"/>
      <c r="H4733"/>
      <c r="I4733"/>
      <c r="J4733" s="150" t="s">
        <v>87</v>
      </c>
      <c r="K4733" s="150">
        <v>96</v>
      </c>
      <c r="L4733" s="150"/>
      <c r="M4733" s="150">
        <v>107</v>
      </c>
      <c r="N4733" s="35">
        <f t="shared" si="85"/>
        <v>271.78000000000003</v>
      </c>
      <c r="O4733" s="35">
        <v>1</v>
      </c>
      <c r="P4733" s="150" t="s">
        <v>101</v>
      </c>
      <c r="Q4733" s="150"/>
      <c r="R4733" s="150"/>
    </row>
    <row r="4734" spans="1:18" x14ac:dyDescent="0.35">
      <c r="A4734" s="144">
        <v>42621</v>
      </c>
      <c r="B4734" s="145">
        <v>2016</v>
      </c>
      <c r="C4734" s="171">
        <v>9</v>
      </c>
      <c r="D4734" s="171">
        <v>8</v>
      </c>
      <c r="E4734" s="150" t="s">
        <v>932</v>
      </c>
      <c r="F4734" s="159">
        <v>1</v>
      </c>
      <c r="G4734" s="159"/>
      <c r="H4734"/>
      <c r="I4734"/>
      <c r="J4734" s="150" t="s">
        <v>87</v>
      </c>
      <c r="K4734" s="150">
        <v>67</v>
      </c>
      <c r="L4734" s="150"/>
      <c r="M4734" s="150">
        <v>76</v>
      </c>
      <c r="N4734" s="35">
        <f t="shared" si="85"/>
        <v>193.04</v>
      </c>
      <c r="O4734" s="35">
        <v>1</v>
      </c>
      <c r="P4734" s="150" t="s">
        <v>101</v>
      </c>
      <c r="Q4734" s="150"/>
      <c r="R4734" s="150"/>
    </row>
    <row r="4735" spans="1:18" x14ac:dyDescent="0.35">
      <c r="A4735" s="144">
        <v>42621</v>
      </c>
      <c r="B4735" s="145">
        <v>2016</v>
      </c>
      <c r="C4735" s="171">
        <v>9</v>
      </c>
      <c r="D4735" s="171">
        <v>8</v>
      </c>
      <c r="E4735" s="150" t="s">
        <v>117</v>
      </c>
      <c r="F4735" s="159">
        <v>1</v>
      </c>
      <c r="G4735" s="159"/>
      <c r="H4735"/>
      <c r="I4735"/>
      <c r="J4735" s="150" t="s">
        <v>87</v>
      </c>
      <c r="K4735" s="150">
        <v>64</v>
      </c>
      <c r="L4735" s="150"/>
      <c r="M4735" s="150">
        <v>72</v>
      </c>
      <c r="N4735" s="35">
        <f t="shared" si="85"/>
        <v>182.88</v>
      </c>
      <c r="O4735" s="35">
        <v>1</v>
      </c>
      <c r="P4735" s="150" t="s">
        <v>101</v>
      </c>
      <c r="Q4735" s="150"/>
      <c r="R4735" s="150"/>
    </row>
    <row r="4736" spans="1:18" x14ac:dyDescent="0.35">
      <c r="A4736" s="144">
        <v>42621</v>
      </c>
      <c r="B4736" s="145">
        <v>2016</v>
      </c>
      <c r="C4736" s="171">
        <v>9</v>
      </c>
      <c r="D4736" s="171">
        <v>8</v>
      </c>
      <c r="E4736" s="150" t="s">
        <v>1147</v>
      </c>
      <c r="F4736" s="159">
        <v>1</v>
      </c>
      <c r="G4736" s="159"/>
      <c r="H4736"/>
      <c r="I4736"/>
      <c r="J4736" s="150" t="s">
        <v>86</v>
      </c>
      <c r="K4736" s="150">
        <v>59</v>
      </c>
      <c r="L4736" s="150"/>
      <c r="M4736" s="150">
        <v>68</v>
      </c>
      <c r="N4736" s="35">
        <f t="shared" si="85"/>
        <v>172.72</v>
      </c>
      <c r="O4736" s="35">
        <v>1</v>
      </c>
      <c r="P4736" s="150" t="s">
        <v>101</v>
      </c>
      <c r="Q4736" s="150"/>
      <c r="R4736" s="150"/>
    </row>
    <row r="4737" spans="1:18" x14ac:dyDescent="0.35">
      <c r="A4737" s="144">
        <v>42622</v>
      </c>
      <c r="B4737" s="145">
        <v>2016</v>
      </c>
      <c r="C4737" s="171">
        <v>9</v>
      </c>
      <c r="D4737" s="171">
        <v>9</v>
      </c>
      <c r="E4737" s="150" t="s">
        <v>94</v>
      </c>
      <c r="F4737" s="159">
        <v>1</v>
      </c>
      <c r="G4737" s="159"/>
      <c r="H4737"/>
      <c r="I4737"/>
      <c r="J4737" s="150" t="s">
        <v>87</v>
      </c>
      <c r="K4737" s="150">
        <v>72</v>
      </c>
      <c r="L4737" s="150"/>
      <c r="M4737" s="150">
        <v>81</v>
      </c>
      <c r="N4737" s="35">
        <f t="shared" si="85"/>
        <v>205.74</v>
      </c>
      <c r="O4737" s="35">
        <v>1</v>
      </c>
      <c r="P4737" s="150" t="s">
        <v>101</v>
      </c>
      <c r="Q4737" s="150"/>
      <c r="R4737" s="150"/>
    </row>
    <row r="4738" spans="1:18" x14ac:dyDescent="0.35">
      <c r="A4738" s="144">
        <v>42622</v>
      </c>
      <c r="B4738" s="145">
        <v>2016</v>
      </c>
      <c r="C4738" s="171">
        <v>9</v>
      </c>
      <c r="D4738" s="171">
        <v>9</v>
      </c>
      <c r="E4738" s="150" t="s">
        <v>1147</v>
      </c>
      <c r="F4738" s="159">
        <v>1</v>
      </c>
      <c r="G4738" s="159"/>
      <c r="H4738">
        <v>492</v>
      </c>
      <c r="I4738">
        <v>186667</v>
      </c>
      <c r="J4738" s="150" t="s">
        <v>87</v>
      </c>
      <c r="K4738" s="150">
        <v>67</v>
      </c>
      <c r="L4738" s="150"/>
      <c r="M4738" s="150">
        <v>76</v>
      </c>
      <c r="N4738" s="35">
        <f t="shared" si="85"/>
        <v>193.04</v>
      </c>
      <c r="O4738" s="35">
        <v>0</v>
      </c>
      <c r="P4738" s="150" t="s">
        <v>102</v>
      </c>
      <c r="Q4738" s="150"/>
      <c r="R4738" s="150" t="s">
        <v>1535</v>
      </c>
    </row>
    <row r="4739" spans="1:18" x14ac:dyDescent="0.35">
      <c r="A4739" s="144">
        <v>42623</v>
      </c>
      <c r="B4739" s="145">
        <v>2016</v>
      </c>
      <c r="C4739" s="171">
        <v>9</v>
      </c>
      <c r="D4739" s="171">
        <v>10</v>
      </c>
      <c r="E4739" s="150" t="s">
        <v>932</v>
      </c>
      <c r="F4739" s="159">
        <v>1</v>
      </c>
      <c r="G4739" s="159"/>
      <c r="H4739"/>
      <c r="I4739"/>
      <c r="J4739" s="150" t="s">
        <v>87</v>
      </c>
      <c r="K4739" s="150">
        <v>63</v>
      </c>
      <c r="L4739" s="150"/>
      <c r="M4739" s="150">
        <v>73</v>
      </c>
      <c r="N4739" s="35">
        <f t="shared" si="85"/>
        <v>185.42000000000002</v>
      </c>
      <c r="O4739" s="35">
        <v>1</v>
      </c>
      <c r="P4739" s="150" t="s">
        <v>101</v>
      </c>
      <c r="Q4739" s="150"/>
      <c r="R4739" s="150"/>
    </row>
    <row r="4740" spans="1:18" x14ac:dyDescent="0.35">
      <c r="A4740" s="144">
        <v>42623</v>
      </c>
      <c r="B4740" s="145">
        <v>2016</v>
      </c>
      <c r="C4740" s="171">
        <v>9</v>
      </c>
      <c r="D4740" s="171">
        <v>10</v>
      </c>
      <c r="E4740" s="150" t="s">
        <v>123</v>
      </c>
      <c r="F4740" s="159">
        <v>1</v>
      </c>
      <c r="G4740" s="159"/>
      <c r="H4740"/>
      <c r="I4740"/>
      <c r="J4740" s="150" t="s">
        <v>87</v>
      </c>
      <c r="K4740" s="150">
        <v>76</v>
      </c>
      <c r="L4740" s="150"/>
      <c r="M4740" s="150">
        <v>86</v>
      </c>
      <c r="N4740" s="35">
        <f t="shared" si="85"/>
        <v>218.44</v>
      </c>
      <c r="O4740" s="35">
        <v>1</v>
      </c>
      <c r="P4740" s="150" t="s">
        <v>101</v>
      </c>
      <c r="Q4740" s="150"/>
      <c r="R4740" s="150" t="s">
        <v>1536</v>
      </c>
    </row>
    <row r="4741" spans="1:18" x14ac:dyDescent="0.35">
      <c r="A4741" s="144">
        <v>42623</v>
      </c>
      <c r="B4741" s="145">
        <v>2016</v>
      </c>
      <c r="C4741" s="171">
        <v>9</v>
      </c>
      <c r="D4741" s="171">
        <v>10</v>
      </c>
      <c r="E4741" s="150" t="s">
        <v>117</v>
      </c>
      <c r="F4741" s="159">
        <v>1</v>
      </c>
      <c r="G4741" s="159"/>
      <c r="H4741"/>
      <c r="I4741"/>
      <c r="J4741" s="150" t="s">
        <v>86</v>
      </c>
      <c r="K4741" s="150">
        <v>50</v>
      </c>
      <c r="L4741" s="150"/>
      <c r="M4741" s="150">
        <v>59</v>
      </c>
      <c r="N4741" s="35">
        <f t="shared" si="85"/>
        <v>149.86000000000001</v>
      </c>
      <c r="O4741" s="35">
        <v>1</v>
      </c>
      <c r="P4741" s="150" t="s">
        <v>101</v>
      </c>
      <c r="Q4741" s="150"/>
      <c r="R4741" s="150"/>
    </row>
    <row r="4742" spans="1:18" x14ac:dyDescent="0.35">
      <c r="A4742" s="144">
        <v>42624</v>
      </c>
      <c r="B4742" s="145">
        <v>2016</v>
      </c>
      <c r="C4742" s="171">
        <v>9</v>
      </c>
      <c r="D4742" s="171">
        <v>11</v>
      </c>
      <c r="E4742" s="150" t="s">
        <v>1147</v>
      </c>
      <c r="F4742" s="159">
        <v>1</v>
      </c>
      <c r="G4742" s="159"/>
      <c r="H4742" s="150">
        <v>1144</v>
      </c>
      <c r="I4742" s="150">
        <v>186765</v>
      </c>
      <c r="J4742" s="150" t="s">
        <v>90</v>
      </c>
      <c r="K4742" s="150">
        <v>28</v>
      </c>
      <c r="L4742" s="150"/>
      <c r="M4742" s="150">
        <v>33</v>
      </c>
      <c r="N4742" s="35">
        <f t="shared" si="85"/>
        <v>83.820000000000007</v>
      </c>
      <c r="O4742" s="35">
        <v>0</v>
      </c>
      <c r="P4742" s="150" t="s">
        <v>102</v>
      </c>
      <c r="Q4742" s="150"/>
      <c r="R4742" s="150"/>
    </row>
    <row r="4743" spans="1:18" x14ac:dyDescent="0.35">
      <c r="A4743" s="144">
        <v>42625</v>
      </c>
      <c r="B4743" s="145">
        <v>2016</v>
      </c>
      <c r="C4743" s="171">
        <v>9</v>
      </c>
      <c r="D4743" s="171">
        <v>12</v>
      </c>
      <c r="E4743" s="150" t="s">
        <v>1147</v>
      </c>
      <c r="F4743" s="159">
        <v>1</v>
      </c>
      <c r="G4743" s="159"/>
      <c r="H4743"/>
      <c r="I4743"/>
      <c r="J4743" s="150" t="s">
        <v>86</v>
      </c>
      <c r="K4743" s="150">
        <v>56</v>
      </c>
      <c r="L4743" s="150"/>
      <c r="M4743" s="150">
        <v>65</v>
      </c>
      <c r="N4743" s="35">
        <f t="shared" si="85"/>
        <v>165.1</v>
      </c>
      <c r="O4743" s="35">
        <v>1</v>
      </c>
      <c r="P4743" s="150" t="s">
        <v>101</v>
      </c>
      <c r="Q4743" s="150"/>
      <c r="R4743" s="150"/>
    </row>
    <row r="4744" spans="1:18" x14ac:dyDescent="0.35">
      <c r="A4744" s="144">
        <v>42627</v>
      </c>
      <c r="B4744" s="145">
        <v>2016</v>
      </c>
      <c r="C4744" s="171">
        <v>9</v>
      </c>
      <c r="D4744" s="171">
        <v>14</v>
      </c>
      <c r="E4744" s="150" t="s">
        <v>932</v>
      </c>
      <c r="F4744" s="159">
        <v>1</v>
      </c>
      <c r="G4744" s="159"/>
      <c r="H4744"/>
      <c r="I4744"/>
      <c r="J4744" s="150" t="s">
        <v>86</v>
      </c>
      <c r="K4744" s="150">
        <v>61</v>
      </c>
      <c r="L4744" s="150"/>
      <c r="M4744" s="150">
        <v>69</v>
      </c>
      <c r="N4744" s="35">
        <f t="shared" si="85"/>
        <v>175.26</v>
      </c>
      <c r="O4744" s="35">
        <v>1</v>
      </c>
      <c r="P4744" s="150" t="s">
        <v>101</v>
      </c>
      <c r="Q4744" s="150" t="s">
        <v>129</v>
      </c>
      <c r="R4744" s="150" t="s">
        <v>99</v>
      </c>
    </row>
    <row r="4745" spans="1:18" x14ac:dyDescent="0.35">
      <c r="A4745" s="144">
        <v>42627</v>
      </c>
      <c r="B4745" s="145">
        <v>2016</v>
      </c>
      <c r="C4745" s="171">
        <v>9</v>
      </c>
      <c r="D4745" s="171">
        <v>14</v>
      </c>
      <c r="E4745" s="150" t="s">
        <v>932</v>
      </c>
      <c r="F4745" s="159">
        <v>1</v>
      </c>
      <c r="G4745" s="159"/>
      <c r="H4745"/>
      <c r="I4745"/>
      <c r="J4745" s="150" t="s">
        <v>87</v>
      </c>
      <c r="K4745" s="150">
        <v>80</v>
      </c>
      <c r="L4745" s="150"/>
      <c r="M4745" s="150">
        <v>90</v>
      </c>
      <c r="N4745" s="35">
        <f t="shared" si="85"/>
        <v>228.6</v>
      </c>
      <c r="O4745" s="35">
        <v>1</v>
      </c>
      <c r="P4745" s="150" t="s">
        <v>101</v>
      </c>
      <c r="Q4745" s="150" t="s">
        <v>103</v>
      </c>
      <c r="R4745" s="150" t="s">
        <v>562</v>
      </c>
    </row>
    <row r="4746" spans="1:18" x14ac:dyDescent="0.35">
      <c r="A4746" s="144">
        <v>42627</v>
      </c>
      <c r="B4746" s="145">
        <v>2016</v>
      </c>
      <c r="C4746" s="171">
        <v>9</v>
      </c>
      <c r="D4746" s="171">
        <v>14</v>
      </c>
      <c r="E4746" s="150" t="s">
        <v>94</v>
      </c>
      <c r="F4746" s="159">
        <v>1</v>
      </c>
      <c r="G4746" s="159"/>
      <c r="H4746"/>
      <c r="I4746"/>
      <c r="J4746" s="150" t="s">
        <v>87</v>
      </c>
      <c r="K4746" s="150">
        <v>85</v>
      </c>
      <c r="L4746" s="150"/>
      <c r="M4746" s="150">
        <v>98</v>
      </c>
      <c r="N4746" s="35">
        <f t="shared" si="85"/>
        <v>248.92000000000002</v>
      </c>
      <c r="O4746" s="35">
        <v>1</v>
      </c>
      <c r="P4746" s="150" t="s">
        <v>101</v>
      </c>
      <c r="Q4746" s="150"/>
      <c r="R4746" s="150"/>
    </row>
    <row r="4747" spans="1:18" x14ac:dyDescent="0.35">
      <c r="A4747" s="144">
        <v>42627</v>
      </c>
      <c r="B4747" s="145">
        <v>2016</v>
      </c>
      <c r="C4747" s="171">
        <v>9</v>
      </c>
      <c r="D4747" s="171">
        <v>14</v>
      </c>
      <c r="E4747" s="150" t="s">
        <v>117</v>
      </c>
      <c r="F4747" s="159">
        <v>1</v>
      </c>
      <c r="G4747" s="159"/>
      <c r="H4747">
        <v>1143</v>
      </c>
      <c r="I4747" s="150">
        <v>186766</v>
      </c>
      <c r="J4747" s="150" t="s">
        <v>90</v>
      </c>
      <c r="K4747" s="150">
        <v>27</v>
      </c>
      <c r="L4747" s="150"/>
      <c r="M4747" s="150">
        <v>31</v>
      </c>
      <c r="N4747" s="35">
        <f t="shared" si="85"/>
        <v>78.739999999999995</v>
      </c>
      <c r="O4747" s="35">
        <v>0</v>
      </c>
      <c r="P4747" s="150" t="s">
        <v>102</v>
      </c>
      <c r="Q4747" s="150"/>
      <c r="R4747" s="150"/>
    </row>
    <row r="4748" spans="1:18" x14ac:dyDescent="0.35">
      <c r="A4748" s="144">
        <v>42628</v>
      </c>
      <c r="B4748" s="145">
        <v>2016</v>
      </c>
      <c r="C4748" s="171">
        <v>9</v>
      </c>
      <c r="D4748" s="171">
        <v>15</v>
      </c>
      <c r="E4748" s="150" t="s">
        <v>932</v>
      </c>
      <c r="F4748" s="159">
        <v>1</v>
      </c>
      <c r="G4748" s="159"/>
      <c r="H4748"/>
      <c r="I4748"/>
      <c r="J4748" s="150" t="s">
        <v>87</v>
      </c>
      <c r="K4748" s="150">
        <v>70</v>
      </c>
      <c r="L4748" s="150"/>
      <c r="M4748" s="150">
        <v>80</v>
      </c>
      <c r="N4748" s="35">
        <f t="shared" si="85"/>
        <v>203.2</v>
      </c>
      <c r="O4748" s="35">
        <v>1</v>
      </c>
      <c r="P4748" s="150" t="s">
        <v>99</v>
      </c>
      <c r="Q4748" s="150"/>
      <c r="R4748" s="150"/>
    </row>
    <row r="4749" spans="1:18" x14ac:dyDescent="0.35">
      <c r="A4749" s="144">
        <v>42628</v>
      </c>
      <c r="B4749" s="145">
        <v>2016</v>
      </c>
      <c r="C4749" s="171">
        <v>9</v>
      </c>
      <c r="D4749" s="171">
        <v>15</v>
      </c>
      <c r="E4749" s="150" t="s">
        <v>932</v>
      </c>
      <c r="F4749" s="159">
        <v>1</v>
      </c>
      <c r="G4749" s="159"/>
      <c r="H4749"/>
      <c r="I4749"/>
      <c r="J4749" s="150" t="s">
        <v>86</v>
      </c>
      <c r="K4749" s="150">
        <v>62</v>
      </c>
      <c r="L4749" s="150"/>
      <c r="M4749" s="150">
        <v>72</v>
      </c>
      <c r="N4749" s="35">
        <f t="shared" si="85"/>
        <v>182.88</v>
      </c>
      <c r="O4749" s="35">
        <v>1</v>
      </c>
      <c r="P4749" s="150" t="s">
        <v>99</v>
      </c>
      <c r="Q4749" s="150"/>
      <c r="R4749" s="150"/>
    </row>
    <row r="4750" spans="1:18" x14ac:dyDescent="0.35">
      <c r="A4750" s="144">
        <v>42628</v>
      </c>
      <c r="B4750" s="145">
        <v>2016</v>
      </c>
      <c r="C4750" s="171">
        <v>9</v>
      </c>
      <c r="D4750" s="171">
        <v>15</v>
      </c>
      <c r="E4750" s="150" t="s">
        <v>932</v>
      </c>
      <c r="F4750" s="159">
        <v>1</v>
      </c>
      <c r="G4750" s="159"/>
      <c r="H4750"/>
      <c r="I4750"/>
      <c r="J4750" s="150" t="s">
        <v>87</v>
      </c>
      <c r="K4750" s="150">
        <v>70</v>
      </c>
      <c r="L4750" s="150"/>
      <c r="M4750" s="150">
        <v>79</v>
      </c>
      <c r="N4750" s="35">
        <f t="shared" si="85"/>
        <v>200.66</v>
      </c>
      <c r="O4750" s="35">
        <v>1</v>
      </c>
      <c r="P4750" s="150" t="s">
        <v>101</v>
      </c>
      <c r="Q4750" s="150"/>
      <c r="R4750" s="150"/>
    </row>
    <row r="4751" spans="1:18" x14ac:dyDescent="0.35">
      <c r="A4751" s="144">
        <v>42628</v>
      </c>
      <c r="B4751" s="145">
        <v>2016</v>
      </c>
      <c r="C4751" s="171">
        <v>9</v>
      </c>
      <c r="D4751" s="171">
        <v>15</v>
      </c>
      <c r="E4751" s="150" t="s">
        <v>932</v>
      </c>
      <c r="F4751" s="159">
        <v>1</v>
      </c>
      <c r="G4751" s="159"/>
      <c r="H4751"/>
      <c r="I4751"/>
      <c r="J4751" s="150" t="s">
        <v>87</v>
      </c>
      <c r="K4751" s="150">
        <v>67</v>
      </c>
      <c r="L4751" s="150"/>
      <c r="M4751" s="150">
        <v>75</v>
      </c>
      <c r="N4751" s="35">
        <f t="shared" si="85"/>
        <v>190.5</v>
      </c>
      <c r="O4751" s="35">
        <v>1</v>
      </c>
      <c r="P4751" s="150" t="s">
        <v>101</v>
      </c>
      <c r="Q4751" s="150"/>
      <c r="R4751" s="150"/>
    </row>
    <row r="4752" spans="1:18" x14ac:dyDescent="0.35">
      <c r="A4752" t="s">
        <v>1204</v>
      </c>
      <c r="B4752" s="34">
        <v>2017</v>
      </c>
      <c r="C4752" s="34">
        <v>5</v>
      </c>
      <c r="D4752" s="34">
        <v>23</v>
      </c>
      <c r="E4752" s="34" t="s">
        <v>1399</v>
      </c>
      <c r="F4752" s="34">
        <v>1</v>
      </c>
      <c r="G4752" s="34"/>
      <c r="H4752" s="190"/>
      <c r="I4752" s="190"/>
      <c r="J4752" s="34" t="s">
        <v>86</v>
      </c>
      <c r="K4752" s="34">
        <v>58</v>
      </c>
      <c r="L4752" s="34">
        <f t="shared" ref="L4752:L4777" si="86">K4752*2.54</f>
        <v>147.32</v>
      </c>
      <c r="M4752" s="34">
        <v>65</v>
      </c>
      <c r="N4752" s="34">
        <f t="shared" ref="N4752:N4815" si="87">M4752*2.54</f>
        <v>165.1</v>
      </c>
      <c r="O4752" s="34">
        <v>1</v>
      </c>
      <c r="P4752" s="34" t="s">
        <v>101</v>
      </c>
      <c r="Q4752" s="34"/>
      <c r="R4752"/>
    </row>
    <row r="4753" spans="1:18" x14ac:dyDescent="0.35">
      <c r="A4753" t="s">
        <v>1204</v>
      </c>
      <c r="B4753" s="34">
        <v>2017</v>
      </c>
      <c r="C4753" s="34">
        <v>5</v>
      </c>
      <c r="D4753" s="34">
        <v>24</v>
      </c>
      <c r="E4753" s="34" t="s">
        <v>123</v>
      </c>
      <c r="F4753" s="34">
        <v>1</v>
      </c>
      <c r="G4753" s="34"/>
      <c r="H4753" s="190"/>
      <c r="I4753" s="190"/>
      <c r="J4753" s="34" t="s">
        <v>86</v>
      </c>
      <c r="K4753" s="34">
        <v>51</v>
      </c>
      <c r="L4753" s="34">
        <f t="shared" si="86"/>
        <v>129.54</v>
      </c>
      <c r="M4753" s="34">
        <v>70</v>
      </c>
      <c r="N4753" s="34">
        <f t="shared" si="87"/>
        <v>177.8</v>
      </c>
      <c r="O4753" s="34">
        <v>1</v>
      </c>
      <c r="P4753" s="34" t="s">
        <v>101</v>
      </c>
      <c r="Q4753" s="34"/>
      <c r="R4753"/>
    </row>
    <row r="4754" spans="1:18" x14ac:dyDescent="0.35">
      <c r="A4754" t="s">
        <v>1204</v>
      </c>
      <c r="B4754" s="34">
        <v>2017</v>
      </c>
      <c r="C4754" s="34">
        <v>5</v>
      </c>
      <c r="D4754" s="34">
        <v>25</v>
      </c>
      <c r="E4754" s="34" t="s">
        <v>117</v>
      </c>
      <c r="F4754" s="34">
        <v>1</v>
      </c>
      <c r="G4754" s="34"/>
      <c r="H4754" s="190"/>
      <c r="I4754" s="190"/>
      <c r="J4754" s="34" t="s">
        <v>86</v>
      </c>
      <c r="K4754" s="34">
        <v>64</v>
      </c>
      <c r="L4754" s="34">
        <f t="shared" si="86"/>
        <v>162.56</v>
      </c>
      <c r="M4754" s="34">
        <v>74</v>
      </c>
      <c r="N4754" s="34">
        <f t="shared" si="87"/>
        <v>187.96</v>
      </c>
      <c r="O4754" s="34">
        <v>1</v>
      </c>
      <c r="P4754" s="34" t="s">
        <v>101</v>
      </c>
      <c r="Q4754" s="34"/>
      <c r="R4754"/>
    </row>
    <row r="4755" spans="1:18" x14ac:dyDescent="0.35">
      <c r="A4755" t="s">
        <v>1204</v>
      </c>
      <c r="B4755" s="34">
        <v>2017</v>
      </c>
      <c r="C4755" s="34">
        <v>5</v>
      </c>
      <c r="D4755" s="34">
        <v>25</v>
      </c>
      <c r="E4755" s="34" t="s">
        <v>123</v>
      </c>
      <c r="F4755" s="34">
        <v>1</v>
      </c>
      <c r="G4755" s="34"/>
      <c r="H4755" s="190"/>
      <c r="I4755" s="190"/>
      <c r="J4755" s="34" t="s">
        <v>87</v>
      </c>
      <c r="K4755" s="34">
        <v>74</v>
      </c>
      <c r="L4755" s="34">
        <f t="shared" si="86"/>
        <v>187.96</v>
      </c>
      <c r="M4755" s="34">
        <v>83</v>
      </c>
      <c r="N4755" s="34">
        <f t="shared" si="87"/>
        <v>210.82</v>
      </c>
      <c r="O4755" s="34">
        <v>1</v>
      </c>
      <c r="P4755" s="34" t="s">
        <v>101</v>
      </c>
      <c r="Q4755" s="34"/>
      <c r="R4755"/>
    </row>
    <row r="4756" spans="1:18" x14ac:dyDescent="0.35">
      <c r="A4756" t="s">
        <v>1204</v>
      </c>
      <c r="B4756" s="34">
        <v>2017</v>
      </c>
      <c r="C4756" s="34">
        <v>5</v>
      </c>
      <c r="D4756" s="34">
        <v>25</v>
      </c>
      <c r="E4756" s="34" t="s">
        <v>117</v>
      </c>
      <c r="F4756" s="34">
        <v>1</v>
      </c>
      <c r="G4756" s="34"/>
      <c r="H4756" s="190">
        <v>659</v>
      </c>
      <c r="I4756" s="190" t="s">
        <v>1537</v>
      </c>
      <c r="J4756" s="34" t="s">
        <v>87</v>
      </c>
      <c r="K4756" s="34">
        <v>62</v>
      </c>
      <c r="L4756" s="34">
        <f t="shared" si="86"/>
        <v>157.47999999999999</v>
      </c>
      <c r="M4756" s="34">
        <v>68</v>
      </c>
      <c r="N4756" s="34">
        <f t="shared" si="87"/>
        <v>172.72</v>
      </c>
      <c r="O4756" s="34">
        <v>0</v>
      </c>
      <c r="P4756" s="34" t="s">
        <v>102</v>
      </c>
      <c r="Q4756" s="34" t="s">
        <v>1457</v>
      </c>
      <c r="R4756"/>
    </row>
    <row r="4757" spans="1:18" x14ac:dyDescent="0.35">
      <c r="A4757" t="s">
        <v>1204</v>
      </c>
      <c r="B4757" s="34">
        <v>2017</v>
      </c>
      <c r="C4757" s="34">
        <v>5</v>
      </c>
      <c r="D4757" s="34">
        <v>26</v>
      </c>
      <c r="E4757" s="34" t="s">
        <v>117</v>
      </c>
      <c r="F4757" s="34">
        <v>1</v>
      </c>
      <c r="G4757" s="34"/>
      <c r="H4757" s="190"/>
      <c r="I4757" s="190"/>
      <c r="J4757" s="34" t="s">
        <v>87</v>
      </c>
      <c r="K4757" s="34">
        <v>74</v>
      </c>
      <c r="L4757" s="34">
        <f t="shared" si="86"/>
        <v>187.96</v>
      </c>
      <c r="M4757" s="34">
        <v>85</v>
      </c>
      <c r="N4757" s="34">
        <f t="shared" si="87"/>
        <v>215.9</v>
      </c>
      <c r="O4757" s="34">
        <v>1</v>
      </c>
      <c r="P4757" s="34" t="s">
        <v>101</v>
      </c>
      <c r="Q4757" s="34"/>
      <c r="R4757"/>
    </row>
    <row r="4758" spans="1:18" x14ac:dyDescent="0.35">
      <c r="A4758" t="s">
        <v>1204</v>
      </c>
      <c r="B4758" s="34">
        <v>2017</v>
      </c>
      <c r="C4758" s="34">
        <v>5</v>
      </c>
      <c r="D4758" s="34">
        <v>26</v>
      </c>
      <c r="E4758" s="34" t="s">
        <v>117</v>
      </c>
      <c r="F4758" s="34">
        <v>1</v>
      </c>
      <c r="G4758" s="34"/>
      <c r="H4758" s="190"/>
      <c r="I4758" s="190"/>
      <c r="J4758" s="34" t="s">
        <v>86</v>
      </c>
      <c r="K4758" s="34">
        <v>55</v>
      </c>
      <c r="L4758" s="34">
        <f t="shared" si="86"/>
        <v>139.69999999999999</v>
      </c>
      <c r="M4758" s="34">
        <v>63</v>
      </c>
      <c r="N4758" s="34">
        <f t="shared" si="87"/>
        <v>160.02000000000001</v>
      </c>
      <c r="O4758" s="34">
        <v>1</v>
      </c>
      <c r="P4758" s="34" t="s">
        <v>101</v>
      </c>
      <c r="Q4758" s="34"/>
      <c r="R4758"/>
    </row>
    <row r="4759" spans="1:18" x14ac:dyDescent="0.35">
      <c r="A4759" t="s">
        <v>1204</v>
      </c>
      <c r="B4759" s="34">
        <v>2017</v>
      </c>
      <c r="C4759" s="34">
        <v>5</v>
      </c>
      <c r="D4759" s="34">
        <v>26</v>
      </c>
      <c r="E4759" s="34" t="s">
        <v>1399</v>
      </c>
      <c r="F4759" s="34">
        <v>1</v>
      </c>
      <c r="G4759" s="34"/>
      <c r="H4759" s="190"/>
      <c r="I4759" s="190"/>
      <c r="J4759" s="34" t="s">
        <v>86</v>
      </c>
      <c r="K4759" s="34">
        <v>55</v>
      </c>
      <c r="L4759" s="34">
        <f t="shared" si="86"/>
        <v>139.69999999999999</v>
      </c>
      <c r="M4759" s="34">
        <v>68</v>
      </c>
      <c r="N4759" s="34">
        <f t="shared" si="87"/>
        <v>172.72</v>
      </c>
      <c r="O4759" s="34">
        <v>1</v>
      </c>
      <c r="P4759" s="34" t="s">
        <v>101</v>
      </c>
      <c r="Q4759" s="34"/>
      <c r="R4759"/>
    </row>
    <row r="4760" spans="1:18" x14ac:dyDescent="0.35">
      <c r="A4760" t="s">
        <v>1204</v>
      </c>
      <c r="B4760" s="34">
        <v>2017</v>
      </c>
      <c r="C4760" s="34">
        <v>5</v>
      </c>
      <c r="D4760" s="34">
        <v>26</v>
      </c>
      <c r="E4760" s="34" t="s">
        <v>94</v>
      </c>
      <c r="F4760" s="34">
        <v>1</v>
      </c>
      <c r="G4760" s="34" t="s">
        <v>1362</v>
      </c>
      <c r="H4760" s="190">
        <v>1011</v>
      </c>
      <c r="I4760" s="190"/>
      <c r="J4760" s="34" t="s">
        <v>86</v>
      </c>
      <c r="K4760" s="34">
        <v>59</v>
      </c>
      <c r="L4760" s="34">
        <f t="shared" si="86"/>
        <v>149.86000000000001</v>
      </c>
      <c r="M4760" s="34">
        <v>67</v>
      </c>
      <c r="N4760" s="34">
        <f t="shared" si="87"/>
        <v>170.18</v>
      </c>
      <c r="O4760" s="34">
        <v>1</v>
      </c>
      <c r="P4760" s="34" t="s">
        <v>101</v>
      </c>
      <c r="Q4760" s="34" t="s">
        <v>1538</v>
      </c>
      <c r="R4760"/>
    </row>
    <row r="4761" spans="1:18" x14ac:dyDescent="0.35">
      <c r="A4761" t="s">
        <v>1204</v>
      </c>
      <c r="B4761" s="34">
        <v>2017</v>
      </c>
      <c r="C4761" s="34">
        <v>5</v>
      </c>
      <c r="D4761" s="34">
        <v>26</v>
      </c>
      <c r="E4761" s="34" t="s">
        <v>1164</v>
      </c>
      <c r="F4761" s="34">
        <v>1</v>
      </c>
      <c r="G4761" s="34"/>
      <c r="H4761" s="190">
        <v>1142</v>
      </c>
      <c r="I4761" s="190">
        <v>344048</v>
      </c>
      <c r="J4761" s="34" t="s">
        <v>86</v>
      </c>
      <c r="K4761" s="34">
        <v>50</v>
      </c>
      <c r="L4761" s="34">
        <f t="shared" si="86"/>
        <v>127</v>
      </c>
      <c r="M4761" s="34">
        <v>57</v>
      </c>
      <c r="N4761" s="34">
        <f t="shared" si="87"/>
        <v>144.78</v>
      </c>
      <c r="O4761" s="34">
        <v>0</v>
      </c>
      <c r="P4761" s="34" t="s">
        <v>102</v>
      </c>
      <c r="Q4761" s="34"/>
      <c r="R4761"/>
    </row>
    <row r="4762" spans="1:18" x14ac:dyDescent="0.35">
      <c r="A4762" t="s">
        <v>1204</v>
      </c>
      <c r="B4762" s="34">
        <v>2017</v>
      </c>
      <c r="C4762" s="34">
        <v>5</v>
      </c>
      <c r="D4762" s="34">
        <v>26</v>
      </c>
      <c r="E4762" s="34" t="s">
        <v>1399</v>
      </c>
      <c r="F4762" s="34">
        <v>1</v>
      </c>
      <c r="G4762" s="34"/>
      <c r="H4762" s="190">
        <v>967</v>
      </c>
      <c r="I4762" s="190">
        <v>475094</v>
      </c>
      <c r="J4762" s="34" t="s">
        <v>86</v>
      </c>
      <c r="K4762" s="34">
        <v>52</v>
      </c>
      <c r="L4762" s="34">
        <f t="shared" si="86"/>
        <v>132.08000000000001</v>
      </c>
      <c r="M4762" s="34">
        <v>62</v>
      </c>
      <c r="N4762" s="34">
        <f t="shared" si="87"/>
        <v>157.47999999999999</v>
      </c>
      <c r="O4762" s="34">
        <v>0</v>
      </c>
      <c r="P4762" s="34" t="s">
        <v>102</v>
      </c>
      <c r="Q4762" s="34"/>
      <c r="R4762"/>
    </row>
    <row r="4763" spans="1:18" x14ac:dyDescent="0.35">
      <c r="A4763" t="s">
        <v>1204</v>
      </c>
      <c r="B4763" s="34">
        <v>2017</v>
      </c>
      <c r="C4763" s="34">
        <v>5</v>
      </c>
      <c r="D4763" s="34">
        <v>27</v>
      </c>
      <c r="E4763" s="34" t="s">
        <v>1399</v>
      </c>
      <c r="F4763" s="34">
        <v>1</v>
      </c>
      <c r="G4763" s="34"/>
      <c r="H4763" s="190">
        <v>57</v>
      </c>
      <c r="I4763" s="190" t="s">
        <v>1539</v>
      </c>
      <c r="J4763" s="34" t="s">
        <v>87</v>
      </c>
      <c r="K4763" s="34">
        <v>71</v>
      </c>
      <c r="L4763" s="34">
        <f t="shared" si="86"/>
        <v>180.34</v>
      </c>
      <c r="M4763" s="34">
        <v>81</v>
      </c>
      <c r="N4763" s="34">
        <f t="shared" si="87"/>
        <v>205.74</v>
      </c>
      <c r="O4763" s="34">
        <v>1</v>
      </c>
      <c r="P4763" s="34" t="s">
        <v>101</v>
      </c>
      <c r="Q4763" s="34"/>
      <c r="R4763"/>
    </row>
    <row r="4764" spans="1:18" x14ac:dyDescent="0.35">
      <c r="A4764" t="s">
        <v>1204</v>
      </c>
      <c r="B4764" s="34">
        <v>2017</v>
      </c>
      <c r="C4764" s="34">
        <v>5</v>
      </c>
      <c r="D4764" s="34">
        <v>27</v>
      </c>
      <c r="E4764" s="34" t="s">
        <v>1164</v>
      </c>
      <c r="F4764" s="34">
        <v>1</v>
      </c>
      <c r="G4764" s="34"/>
      <c r="H4764" s="190"/>
      <c r="I4764" s="190"/>
      <c r="J4764" s="34" t="s">
        <v>86</v>
      </c>
      <c r="K4764" s="34">
        <v>58</v>
      </c>
      <c r="L4764" s="34">
        <f t="shared" si="86"/>
        <v>147.32</v>
      </c>
      <c r="M4764" s="34">
        <v>65</v>
      </c>
      <c r="N4764" s="34">
        <f t="shared" si="87"/>
        <v>165.1</v>
      </c>
      <c r="O4764" s="34">
        <v>1</v>
      </c>
      <c r="P4764" s="34" t="s">
        <v>101</v>
      </c>
      <c r="Q4764" s="34"/>
      <c r="R4764"/>
    </row>
    <row r="4765" spans="1:18" x14ac:dyDescent="0.35">
      <c r="A4765" t="s">
        <v>1204</v>
      </c>
      <c r="B4765" s="34">
        <v>2017</v>
      </c>
      <c r="C4765" s="34">
        <v>5</v>
      </c>
      <c r="D4765" s="34">
        <v>27</v>
      </c>
      <c r="E4765" s="34" t="s">
        <v>1399</v>
      </c>
      <c r="F4765" s="34">
        <v>1</v>
      </c>
      <c r="G4765" s="34"/>
      <c r="H4765" s="190"/>
      <c r="I4765" s="190"/>
      <c r="J4765" s="34" t="s">
        <v>86</v>
      </c>
      <c r="K4765" s="34">
        <v>65</v>
      </c>
      <c r="L4765" s="34">
        <f t="shared" si="86"/>
        <v>165.1</v>
      </c>
      <c r="M4765" s="34">
        <v>75</v>
      </c>
      <c r="N4765" s="34">
        <f t="shared" si="87"/>
        <v>190.5</v>
      </c>
      <c r="O4765" s="34">
        <v>1</v>
      </c>
      <c r="P4765" s="34" t="s">
        <v>101</v>
      </c>
      <c r="Q4765" s="34"/>
      <c r="R4765"/>
    </row>
    <row r="4766" spans="1:18" x14ac:dyDescent="0.35">
      <c r="A4766" t="s">
        <v>1204</v>
      </c>
      <c r="B4766" s="34">
        <v>2017</v>
      </c>
      <c r="C4766" s="34">
        <v>5</v>
      </c>
      <c r="D4766" s="34">
        <v>27</v>
      </c>
      <c r="E4766" s="34" t="s">
        <v>1399</v>
      </c>
      <c r="F4766" s="34">
        <v>1</v>
      </c>
      <c r="G4766" s="34"/>
      <c r="H4766" s="190"/>
      <c r="I4766" s="190"/>
      <c r="J4766" s="34" t="s">
        <v>86</v>
      </c>
      <c r="K4766" s="34">
        <v>61</v>
      </c>
      <c r="L4766" s="34">
        <f t="shared" si="86"/>
        <v>154.94</v>
      </c>
      <c r="M4766" s="34">
        <v>70</v>
      </c>
      <c r="N4766" s="34">
        <f t="shared" si="87"/>
        <v>177.8</v>
      </c>
      <c r="O4766" s="34">
        <v>1</v>
      </c>
      <c r="P4766" s="34" t="s">
        <v>101</v>
      </c>
      <c r="Q4766" s="34"/>
      <c r="R4766"/>
    </row>
    <row r="4767" spans="1:18" x14ac:dyDescent="0.35">
      <c r="A4767" t="s">
        <v>1204</v>
      </c>
      <c r="B4767" s="34">
        <v>2017</v>
      </c>
      <c r="C4767" s="34">
        <v>5</v>
      </c>
      <c r="D4767" s="34">
        <v>27</v>
      </c>
      <c r="E4767" s="34" t="s">
        <v>1399</v>
      </c>
      <c r="F4767" s="34">
        <v>1</v>
      </c>
      <c r="G4767" s="34"/>
      <c r="H4767" s="190"/>
      <c r="I4767" s="190"/>
      <c r="J4767" s="34" t="s">
        <v>86</v>
      </c>
      <c r="K4767" s="34">
        <v>59</v>
      </c>
      <c r="L4767" s="34">
        <f t="shared" si="86"/>
        <v>149.86000000000001</v>
      </c>
      <c r="M4767" s="34">
        <v>68</v>
      </c>
      <c r="N4767" s="34">
        <f t="shared" si="87"/>
        <v>172.72</v>
      </c>
      <c r="O4767" s="34">
        <v>1</v>
      </c>
      <c r="P4767" s="34" t="s">
        <v>101</v>
      </c>
      <c r="Q4767" s="34"/>
      <c r="R4767"/>
    </row>
    <row r="4768" spans="1:18" x14ac:dyDescent="0.35">
      <c r="A4768" t="s">
        <v>1204</v>
      </c>
      <c r="B4768" s="34">
        <v>2017</v>
      </c>
      <c r="C4768" s="34">
        <v>5</v>
      </c>
      <c r="D4768" s="34">
        <v>27</v>
      </c>
      <c r="E4768" s="34" t="s">
        <v>1399</v>
      </c>
      <c r="F4768" s="34">
        <v>1</v>
      </c>
      <c r="G4768" s="34"/>
      <c r="H4768" s="190"/>
      <c r="I4768" s="190"/>
      <c r="J4768" s="34" t="s">
        <v>86</v>
      </c>
      <c r="K4768" s="34">
        <v>60</v>
      </c>
      <c r="L4768" s="34">
        <f t="shared" si="86"/>
        <v>152.4</v>
      </c>
      <c r="M4768" s="34">
        <v>63</v>
      </c>
      <c r="N4768" s="34">
        <f t="shared" si="87"/>
        <v>160.02000000000001</v>
      </c>
      <c r="O4768" s="34">
        <v>1</v>
      </c>
      <c r="P4768" s="34" t="s">
        <v>101</v>
      </c>
      <c r="Q4768" s="34"/>
      <c r="R4768"/>
    </row>
    <row r="4769" spans="1:18" x14ac:dyDescent="0.35">
      <c r="A4769" t="s">
        <v>1204</v>
      </c>
      <c r="B4769">
        <v>2017</v>
      </c>
      <c r="C4769" s="34">
        <v>5</v>
      </c>
      <c r="D4769" s="34">
        <v>27</v>
      </c>
      <c r="E4769" t="s">
        <v>1399</v>
      </c>
      <c r="F4769">
        <v>1</v>
      </c>
      <c r="G4769"/>
      <c r="H4769" s="191">
        <v>254</v>
      </c>
      <c r="I4769" s="191" t="s">
        <v>1540</v>
      </c>
      <c r="J4769" t="s">
        <v>86</v>
      </c>
      <c r="K4769">
        <v>58</v>
      </c>
      <c r="L4769">
        <f t="shared" si="86"/>
        <v>147.32</v>
      </c>
      <c r="M4769">
        <v>63</v>
      </c>
      <c r="N4769">
        <f t="shared" si="87"/>
        <v>160.02000000000001</v>
      </c>
      <c r="O4769" s="34">
        <v>0</v>
      </c>
      <c r="P4769" s="34" t="s">
        <v>102</v>
      </c>
      <c r="R4769"/>
    </row>
    <row r="4770" spans="1:18" x14ac:dyDescent="0.35">
      <c r="A4770" t="s">
        <v>1204</v>
      </c>
      <c r="B4770">
        <v>2017</v>
      </c>
      <c r="C4770" s="34">
        <v>5</v>
      </c>
      <c r="D4770" s="34">
        <v>27</v>
      </c>
      <c r="E4770" t="s">
        <v>1399</v>
      </c>
      <c r="F4770">
        <v>1</v>
      </c>
      <c r="G4770"/>
      <c r="H4770" s="191">
        <v>423</v>
      </c>
      <c r="I4770" s="191">
        <v>478552</v>
      </c>
      <c r="J4770" t="s">
        <v>86</v>
      </c>
      <c r="K4770">
        <v>57</v>
      </c>
      <c r="L4770">
        <f t="shared" si="86"/>
        <v>144.78</v>
      </c>
      <c r="M4770">
        <v>66</v>
      </c>
      <c r="N4770">
        <f t="shared" si="87"/>
        <v>167.64000000000001</v>
      </c>
      <c r="O4770" s="34">
        <v>0</v>
      </c>
      <c r="P4770" s="34" t="s">
        <v>102</v>
      </c>
      <c r="R4770"/>
    </row>
    <row r="4771" spans="1:18" x14ac:dyDescent="0.35">
      <c r="A4771" t="s">
        <v>1204</v>
      </c>
      <c r="B4771" s="34">
        <v>2017</v>
      </c>
      <c r="C4771" s="34">
        <v>5</v>
      </c>
      <c r="D4771" s="34">
        <v>28</v>
      </c>
      <c r="E4771" s="34" t="s">
        <v>1399</v>
      </c>
      <c r="F4771" s="34">
        <v>1</v>
      </c>
      <c r="G4771" s="34"/>
      <c r="H4771" s="190"/>
      <c r="I4771" s="190"/>
      <c r="J4771" s="34" t="s">
        <v>86</v>
      </c>
      <c r="K4771" s="34">
        <v>63</v>
      </c>
      <c r="L4771" s="34">
        <f t="shared" si="86"/>
        <v>160.02000000000001</v>
      </c>
      <c r="M4771" s="34">
        <v>71</v>
      </c>
      <c r="N4771" s="34">
        <f t="shared" si="87"/>
        <v>180.34</v>
      </c>
      <c r="O4771" s="34">
        <v>1</v>
      </c>
      <c r="P4771" s="34" t="s">
        <v>101</v>
      </c>
      <c r="Q4771" s="34"/>
      <c r="R4771"/>
    </row>
    <row r="4772" spans="1:18" x14ac:dyDescent="0.35">
      <c r="A4772" t="s">
        <v>1204</v>
      </c>
      <c r="B4772" s="34">
        <v>2017</v>
      </c>
      <c r="C4772" s="34">
        <v>5</v>
      </c>
      <c r="D4772" s="34">
        <v>28</v>
      </c>
      <c r="E4772" s="34" t="s">
        <v>1399</v>
      </c>
      <c r="F4772" s="34">
        <v>1</v>
      </c>
      <c r="G4772" s="34"/>
      <c r="H4772" s="190"/>
      <c r="I4772" s="190"/>
      <c r="J4772" s="34" t="s">
        <v>86</v>
      </c>
      <c r="K4772" s="34">
        <v>61</v>
      </c>
      <c r="L4772" s="34">
        <f t="shared" si="86"/>
        <v>154.94</v>
      </c>
      <c r="M4772" s="34">
        <v>71</v>
      </c>
      <c r="N4772" s="34">
        <f t="shared" si="87"/>
        <v>180.34</v>
      </c>
      <c r="O4772" s="34">
        <v>1</v>
      </c>
      <c r="P4772" s="34" t="s">
        <v>101</v>
      </c>
      <c r="Q4772" s="34"/>
      <c r="R4772"/>
    </row>
    <row r="4773" spans="1:18" x14ac:dyDescent="0.35">
      <c r="A4773" t="s">
        <v>1204</v>
      </c>
      <c r="B4773" s="34">
        <v>2017</v>
      </c>
      <c r="C4773" s="34">
        <v>5</v>
      </c>
      <c r="D4773" s="34">
        <v>28</v>
      </c>
      <c r="E4773" s="34" t="s">
        <v>1399</v>
      </c>
      <c r="F4773" s="34">
        <v>1</v>
      </c>
      <c r="G4773" s="34"/>
      <c r="H4773" s="190"/>
      <c r="I4773" s="190"/>
      <c r="J4773" s="34" t="s">
        <v>86</v>
      </c>
      <c r="K4773" s="34">
        <v>55</v>
      </c>
      <c r="L4773" s="34">
        <f t="shared" si="86"/>
        <v>139.69999999999999</v>
      </c>
      <c r="M4773" s="34">
        <v>62</v>
      </c>
      <c r="N4773" s="34">
        <f t="shared" si="87"/>
        <v>157.47999999999999</v>
      </c>
      <c r="O4773" s="34">
        <v>1</v>
      </c>
      <c r="P4773" s="34" t="s">
        <v>101</v>
      </c>
      <c r="Q4773" s="34"/>
      <c r="R4773"/>
    </row>
    <row r="4774" spans="1:18" x14ac:dyDescent="0.35">
      <c r="A4774" t="s">
        <v>1204</v>
      </c>
      <c r="B4774" s="34">
        <v>2017</v>
      </c>
      <c r="C4774" s="34">
        <v>5</v>
      </c>
      <c r="D4774" s="34">
        <v>28</v>
      </c>
      <c r="E4774" s="34" t="s">
        <v>1399</v>
      </c>
      <c r="F4774" s="34">
        <v>1</v>
      </c>
      <c r="G4774" s="34"/>
      <c r="H4774" s="190"/>
      <c r="I4774" s="190"/>
      <c r="J4774" s="34" t="s">
        <v>86</v>
      </c>
      <c r="K4774" s="34">
        <v>58</v>
      </c>
      <c r="L4774" s="34">
        <f t="shared" si="86"/>
        <v>147.32</v>
      </c>
      <c r="M4774" s="34">
        <v>66</v>
      </c>
      <c r="N4774" s="34">
        <f t="shared" si="87"/>
        <v>167.64000000000001</v>
      </c>
      <c r="O4774" s="34">
        <v>1</v>
      </c>
      <c r="P4774" s="34" t="s">
        <v>101</v>
      </c>
      <c r="Q4774" s="34"/>
      <c r="R4774"/>
    </row>
    <row r="4775" spans="1:18" x14ac:dyDescent="0.35">
      <c r="A4775" t="s">
        <v>1204</v>
      </c>
      <c r="B4775" s="34">
        <v>2017</v>
      </c>
      <c r="C4775" s="34">
        <v>5</v>
      </c>
      <c r="D4775" s="34">
        <v>28</v>
      </c>
      <c r="E4775" s="34" t="s">
        <v>94</v>
      </c>
      <c r="F4775" s="34">
        <v>1</v>
      </c>
      <c r="G4775" s="34" t="s">
        <v>1228</v>
      </c>
      <c r="H4775" s="190">
        <v>1091</v>
      </c>
      <c r="I4775" s="190"/>
      <c r="J4775" s="34" t="s">
        <v>86</v>
      </c>
      <c r="K4775" s="34">
        <v>61</v>
      </c>
      <c r="L4775" s="34">
        <f t="shared" si="86"/>
        <v>154.94</v>
      </c>
      <c r="M4775" s="34">
        <v>67</v>
      </c>
      <c r="N4775" s="34">
        <f t="shared" si="87"/>
        <v>170.18</v>
      </c>
      <c r="O4775" s="34">
        <v>1</v>
      </c>
      <c r="P4775" s="34" t="s">
        <v>101</v>
      </c>
      <c r="Q4775" s="34" t="s">
        <v>1541</v>
      </c>
      <c r="R4775"/>
    </row>
    <row r="4776" spans="1:18" x14ac:dyDescent="0.35">
      <c r="A4776" t="s">
        <v>1204</v>
      </c>
      <c r="B4776" s="34">
        <v>2017</v>
      </c>
      <c r="C4776" s="34">
        <v>5</v>
      </c>
      <c r="D4776" s="34">
        <v>29</v>
      </c>
      <c r="E4776" s="34" t="s">
        <v>123</v>
      </c>
      <c r="F4776" s="34">
        <v>1</v>
      </c>
      <c r="G4776" s="34"/>
      <c r="H4776" s="190"/>
      <c r="I4776" s="190"/>
      <c r="J4776" s="34" t="s">
        <v>86</v>
      </c>
      <c r="K4776" s="34">
        <v>58</v>
      </c>
      <c r="L4776" s="34">
        <f t="shared" si="86"/>
        <v>147.32</v>
      </c>
      <c r="M4776" s="34">
        <v>66</v>
      </c>
      <c r="N4776" s="34">
        <f t="shared" si="87"/>
        <v>167.64000000000001</v>
      </c>
      <c r="O4776" s="34">
        <v>1</v>
      </c>
      <c r="P4776" s="34" t="s">
        <v>101</v>
      </c>
      <c r="Q4776" s="34"/>
      <c r="R4776"/>
    </row>
    <row r="4777" spans="1:18" x14ac:dyDescent="0.35">
      <c r="A4777" t="s">
        <v>1204</v>
      </c>
      <c r="B4777" s="34">
        <v>2017</v>
      </c>
      <c r="C4777" s="34">
        <v>5</v>
      </c>
      <c r="D4777" s="34">
        <v>29</v>
      </c>
      <c r="E4777" s="34" t="s">
        <v>123</v>
      </c>
      <c r="F4777" s="34">
        <v>1</v>
      </c>
      <c r="G4777" s="34" t="s">
        <v>1362</v>
      </c>
      <c r="H4777" s="190">
        <v>1037</v>
      </c>
      <c r="I4777" s="190"/>
      <c r="J4777" s="34" t="s">
        <v>87</v>
      </c>
      <c r="K4777" s="34">
        <v>70</v>
      </c>
      <c r="L4777" s="34">
        <f t="shared" si="86"/>
        <v>177.8</v>
      </c>
      <c r="M4777" s="34">
        <v>79</v>
      </c>
      <c r="N4777" s="34">
        <f t="shared" si="87"/>
        <v>200.66</v>
      </c>
      <c r="O4777" s="34">
        <v>1</v>
      </c>
      <c r="P4777" s="34" t="s">
        <v>101</v>
      </c>
      <c r="Q4777" s="34" t="s">
        <v>1542</v>
      </c>
      <c r="R4777"/>
    </row>
    <row r="4778" spans="1:18" x14ac:dyDescent="0.35">
      <c r="A4778" t="s">
        <v>1204</v>
      </c>
      <c r="B4778" s="34">
        <v>2017</v>
      </c>
      <c r="C4778" s="34">
        <v>5</v>
      </c>
      <c r="D4778" s="34">
        <v>29</v>
      </c>
      <c r="E4778" s="34" t="s">
        <v>94</v>
      </c>
      <c r="F4778" s="34">
        <v>1</v>
      </c>
      <c r="G4778" s="34"/>
      <c r="H4778" s="190"/>
      <c r="I4778" s="190"/>
      <c r="J4778" s="34" t="s">
        <v>86</v>
      </c>
      <c r="K4778" s="34">
        <v>58</v>
      </c>
      <c r="L4778" s="34"/>
      <c r="M4778" s="34">
        <v>65</v>
      </c>
      <c r="N4778" s="34">
        <f t="shared" si="87"/>
        <v>165.1</v>
      </c>
      <c r="O4778" s="34">
        <v>1</v>
      </c>
      <c r="P4778" s="34" t="s">
        <v>101</v>
      </c>
      <c r="Q4778" s="34"/>
      <c r="R4778"/>
    </row>
    <row r="4779" spans="1:18" x14ac:dyDescent="0.35">
      <c r="A4779" t="s">
        <v>1204</v>
      </c>
      <c r="B4779" s="34">
        <v>2017</v>
      </c>
      <c r="C4779" s="34">
        <v>5</v>
      </c>
      <c r="D4779" s="34">
        <v>29</v>
      </c>
      <c r="E4779" s="34" t="s">
        <v>1167</v>
      </c>
      <c r="F4779" s="34">
        <v>1</v>
      </c>
      <c r="G4779" s="34"/>
      <c r="H4779" s="190"/>
      <c r="I4779" s="190"/>
      <c r="J4779" s="34" t="s">
        <v>86</v>
      </c>
      <c r="K4779" s="34">
        <v>62</v>
      </c>
      <c r="L4779" s="34"/>
      <c r="M4779" s="34">
        <v>70</v>
      </c>
      <c r="N4779" s="34">
        <f t="shared" si="87"/>
        <v>177.8</v>
      </c>
      <c r="O4779" s="34">
        <v>1</v>
      </c>
      <c r="P4779" s="34" t="s">
        <v>101</v>
      </c>
      <c r="Q4779" s="34"/>
      <c r="R4779"/>
    </row>
    <row r="4780" spans="1:18" x14ac:dyDescent="0.35">
      <c r="A4780" t="s">
        <v>1204</v>
      </c>
      <c r="B4780" s="34">
        <v>2017</v>
      </c>
      <c r="C4780" s="34">
        <v>5</v>
      </c>
      <c r="D4780" s="34">
        <v>29</v>
      </c>
      <c r="E4780" s="34" t="s">
        <v>94</v>
      </c>
      <c r="F4780" s="34">
        <v>1</v>
      </c>
      <c r="G4780" s="34"/>
      <c r="H4780" s="190"/>
      <c r="I4780" s="190"/>
      <c r="J4780" s="34" t="s">
        <v>86</v>
      </c>
      <c r="K4780" s="34">
        <v>56</v>
      </c>
      <c r="L4780" s="34"/>
      <c r="M4780" s="34">
        <v>65</v>
      </c>
      <c r="N4780" s="34">
        <f t="shared" si="87"/>
        <v>165.1</v>
      </c>
      <c r="O4780" s="34">
        <v>1</v>
      </c>
      <c r="P4780" s="34" t="s">
        <v>101</v>
      </c>
      <c r="Q4780" s="34"/>
      <c r="R4780"/>
    </row>
    <row r="4781" spans="1:18" x14ac:dyDescent="0.35">
      <c r="A4781" t="s">
        <v>1204</v>
      </c>
      <c r="B4781" s="34">
        <v>2017</v>
      </c>
      <c r="C4781" s="34">
        <v>5</v>
      </c>
      <c r="D4781" s="34">
        <v>29</v>
      </c>
      <c r="E4781" s="34" t="s">
        <v>1399</v>
      </c>
      <c r="F4781" s="34">
        <v>1</v>
      </c>
      <c r="G4781" s="34"/>
      <c r="H4781" s="190"/>
      <c r="I4781" s="190"/>
      <c r="J4781" s="34" t="s">
        <v>87</v>
      </c>
      <c r="K4781" s="34">
        <v>55</v>
      </c>
      <c r="L4781" s="34"/>
      <c r="M4781" s="34">
        <v>61</v>
      </c>
      <c r="N4781" s="34">
        <f t="shared" si="87"/>
        <v>154.94</v>
      </c>
      <c r="O4781" s="34">
        <v>1</v>
      </c>
      <c r="P4781" s="34" t="s">
        <v>101</v>
      </c>
      <c r="Q4781" s="34"/>
      <c r="R4781"/>
    </row>
    <row r="4782" spans="1:18" x14ac:dyDescent="0.35">
      <c r="A4782" t="s">
        <v>1204</v>
      </c>
      <c r="B4782" s="34">
        <v>2017</v>
      </c>
      <c r="C4782" s="34">
        <v>5</v>
      </c>
      <c r="D4782" s="34">
        <v>29</v>
      </c>
      <c r="E4782" s="34" t="s">
        <v>1399</v>
      </c>
      <c r="F4782" s="34">
        <v>1</v>
      </c>
      <c r="G4782" s="34"/>
      <c r="H4782" s="190"/>
      <c r="I4782" s="190"/>
      <c r="J4782" s="34" t="s">
        <v>86</v>
      </c>
      <c r="K4782" s="34">
        <v>59</v>
      </c>
      <c r="L4782" s="34"/>
      <c r="M4782" s="34">
        <v>66</v>
      </c>
      <c r="N4782" s="34">
        <f t="shared" si="87"/>
        <v>167.64000000000001</v>
      </c>
      <c r="O4782" s="34">
        <v>1</v>
      </c>
      <c r="P4782" s="34" t="s">
        <v>101</v>
      </c>
      <c r="Q4782" s="34"/>
      <c r="R4782"/>
    </row>
    <row r="4783" spans="1:18" x14ac:dyDescent="0.35">
      <c r="A4783" t="s">
        <v>1204</v>
      </c>
      <c r="B4783" s="34">
        <v>2017</v>
      </c>
      <c r="C4783" s="34">
        <v>5</v>
      </c>
      <c r="D4783" s="34">
        <v>29</v>
      </c>
      <c r="E4783" s="34" t="s">
        <v>1399</v>
      </c>
      <c r="F4783" s="34">
        <v>1</v>
      </c>
      <c r="G4783" s="34"/>
      <c r="H4783" s="190"/>
      <c r="I4783" s="190"/>
      <c r="J4783" s="34" t="s">
        <v>86</v>
      </c>
      <c r="K4783" s="34">
        <v>66</v>
      </c>
      <c r="L4783" s="34"/>
      <c r="M4783" s="34">
        <v>77</v>
      </c>
      <c r="N4783" s="34">
        <f t="shared" si="87"/>
        <v>195.58</v>
      </c>
      <c r="O4783" s="34">
        <v>1</v>
      </c>
      <c r="P4783" s="34" t="s">
        <v>101</v>
      </c>
      <c r="Q4783" s="34"/>
      <c r="R4783"/>
    </row>
    <row r="4784" spans="1:18" x14ac:dyDescent="0.35">
      <c r="A4784" t="s">
        <v>1204</v>
      </c>
      <c r="B4784" s="34">
        <v>2017</v>
      </c>
      <c r="C4784" s="34">
        <v>5</v>
      </c>
      <c r="D4784" s="34">
        <v>29</v>
      </c>
      <c r="E4784" s="34" t="s">
        <v>94</v>
      </c>
      <c r="F4784" s="34">
        <v>1</v>
      </c>
      <c r="G4784" s="34"/>
      <c r="H4784" s="190">
        <v>1125</v>
      </c>
      <c r="I4784" s="190">
        <v>475343</v>
      </c>
      <c r="J4784" s="34" t="s">
        <v>87</v>
      </c>
      <c r="K4784" s="34">
        <v>69</v>
      </c>
      <c r="L4784" s="34"/>
      <c r="M4784" s="34">
        <v>77</v>
      </c>
      <c r="N4784" s="34">
        <f t="shared" si="87"/>
        <v>195.58</v>
      </c>
      <c r="O4784" s="34">
        <v>0</v>
      </c>
      <c r="P4784" s="34" t="s">
        <v>102</v>
      </c>
      <c r="Q4784" s="34" t="s">
        <v>1459</v>
      </c>
      <c r="R4784"/>
    </row>
    <row r="4785" spans="1:18" x14ac:dyDescent="0.35">
      <c r="A4785" t="s">
        <v>1204</v>
      </c>
      <c r="B4785">
        <v>2017</v>
      </c>
      <c r="C4785">
        <v>5</v>
      </c>
      <c r="D4785">
        <v>30</v>
      </c>
      <c r="E4785" t="s">
        <v>1399</v>
      </c>
      <c r="F4785">
        <v>1</v>
      </c>
      <c r="G4785"/>
      <c r="H4785" s="191"/>
      <c r="I4785" s="191"/>
      <c r="J4785" t="s">
        <v>86</v>
      </c>
      <c r="K4785">
        <v>58</v>
      </c>
      <c r="M4785">
        <v>66</v>
      </c>
      <c r="N4785">
        <f t="shared" si="87"/>
        <v>167.64000000000001</v>
      </c>
      <c r="O4785">
        <v>1</v>
      </c>
      <c r="P4785" t="s">
        <v>101</v>
      </c>
      <c r="R4785"/>
    </row>
    <row r="4786" spans="1:18" x14ac:dyDescent="0.35">
      <c r="A4786" t="s">
        <v>1204</v>
      </c>
      <c r="B4786">
        <v>2017</v>
      </c>
      <c r="C4786">
        <v>5</v>
      </c>
      <c r="D4786">
        <v>30</v>
      </c>
      <c r="E4786" t="s">
        <v>1399</v>
      </c>
      <c r="F4786">
        <v>1</v>
      </c>
      <c r="G4786"/>
      <c r="H4786" s="191"/>
      <c r="I4786" s="191"/>
      <c r="J4786" t="s">
        <v>86</v>
      </c>
      <c r="K4786">
        <v>61</v>
      </c>
      <c r="M4786">
        <v>70</v>
      </c>
      <c r="N4786">
        <f t="shared" si="87"/>
        <v>177.8</v>
      </c>
      <c r="O4786">
        <v>1</v>
      </c>
      <c r="P4786" t="s">
        <v>101</v>
      </c>
      <c r="R4786"/>
    </row>
    <row r="4787" spans="1:18" x14ac:dyDescent="0.35">
      <c r="A4787" t="s">
        <v>1204</v>
      </c>
      <c r="B4787">
        <v>2017</v>
      </c>
      <c r="C4787">
        <v>5</v>
      </c>
      <c r="D4787">
        <v>30</v>
      </c>
      <c r="E4787" t="s">
        <v>1399</v>
      </c>
      <c r="F4787">
        <v>1</v>
      </c>
      <c r="G4787"/>
      <c r="H4787" s="191"/>
      <c r="I4787" s="191"/>
      <c r="J4787" t="s">
        <v>86</v>
      </c>
      <c r="K4787">
        <v>56</v>
      </c>
      <c r="M4787">
        <v>64</v>
      </c>
      <c r="N4787">
        <f t="shared" si="87"/>
        <v>162.56</v>
      </c>
      <c r="O4787">
        <v>1</v>
      </c>
      <c r="P4787" t="s">
        <v>101</v>
      </c>
      <c r="R4787"/>
    </row>
    <row r="4788" spans="1:18" x14ac:dyDescent="0.35">
      <c r="A4788" t="s">
        <v>1204</v>
      </c>
      <c r="B4788" s="34">
        <v>2017</v>
      </c>
      <c r="C4788" s="34">
        <v>5</v>
      </c>
      <c r="D4788" s="34">
        <v>30</v>
      </c>
      <c r="E4788" s="34" t="s">
        <v>123</v>
      </c>
      <c r="F4788" s="34">
        <v>1</v>
      </c>
      <c r="G4788" s="34"/>
      <c r="H4788" s="190"/>
      <c r="I4788" s="190"/>
      <c r="J4788" s="34" t="s">
        <v>86</v>
      </c>
      <c r="K4788" s="34">
        <v>63</v>
      </c>
      <c r="L4788" s="34"/>
      <c r="M4788" s="34">
        <v>72</v>
      </c>
      <c r="N4788" s="34">
        <f t="shared" si="87"/>
        <v>182.88</v>
      </c>
      <c r="O4788" s="34">
        <v>1</v>
      </c>
      <c r="P4788" s="34" t="s">
        <v>101</v>
      </c>
      <c r="Q4788" s="34"/>
      <c r="R4788"/>
    </row>
    <row r="4789" spans="1:18" x14ac:dyDescent="0.35">
      <c r="A4789" t="s">
        <v>1204</v>
      </c>
      <c r="B4789">
        <v>2017</v>
      </c>
      <c r="C4789">
        <v>5</v>
      </c>
      <c r="D4789">
        <v>30</v>
      </c>
      <c r="E4789" t="s">
        <v>1399</v>
      </c>
      <c r="F4789">
        <v>1</v>
      </c>
      <c r="G4789"/>
      <c r="H4789" s="191"/>
      <c r="I4789" s="191"/>
      <c r="J4789" t="s">
        <v>86</v>
      </c>
      <c r="K4789">
        <v>61</v>
      </c>
      <c r="M4789">
        <v>70</v>
      </c>
      <c r="N4789">
        <f t="shared" si="87"/>
        <v>177.8</v>
      </c>
      <c r="O4789">
        <v>1</v>
      </c>
      <c r="P4789" t="s">
        <v>101</v>
      </c>
      <c r="R4789"/>
    </row>
    <row r="4790" spans="1:18" x14ac:dyDescent="0.35">
      <c r="A4790" t="s">
        <v>1204</v>
      </c>
      <c r="B4790">
        <v>2017</v>
      </c>
      <c r="C4790">
        <v>5</v>
      </c>
      <c r="D4790">
        <v>30</v>
      </c>
      <c r="E4790" t="s">
        <v>1399</v>
      </c>
      <c r="F4790">
        <v>1</v>
      </c>
      <c r="G4790"/>
      <c r="H4790" s="191"/>
      <c r="I4790" s="191"/>
      <c r="J4790" t="s">
        <v>86</v>
      </c>
      <c r="K4790">
        <v>59</v>
      </c>
      <c r="M4790">
        <v>67</v>
      </c>
      <c r="N4790">
        <f t="shared" si="87"/>
        <v>170.18</v>
      </c>
      <c r="O4790">
        <v>1</v>
      </c>
      <c r="P4790" t="s">
        <v>101</v>
      </c>
      <c r="R4790"/>
    </row>
    <row r="4791" spans="1:18" x14ac:dyDescent="0.35">
      <c r="A4791" t="s">
        <v>1204</v>
      </c>
      <c r="B4791">
        <v>2017</v>
      </c>
      <c r="C4791">
        <v>5</v>
      </c>
      <c r="D4791">
        <v>30</v>
      </c>
      <c r="E4791" t="s">
        <v>1399</v>
      </c>
      <c r="F4791">
        <v>1</v>
      </c>
      <c r="G4791"/>
      <c r="H4791" s="191"/>
      <c r="I4791" s="191"/>
      <c r="J4791" t="s">
        <v>86</v>
      </c>
      <c r="K4791">
        <v>63</v>
      </c>
      <c r="M4791">
        <v>70</v>
      </c>
      <c r="N4791">
        <f t="shared" si="87"/>
        <v>177.8</v>
      </c>
      <c r="O4791">
        <v>1</v>
      </c>
      <c r="P4791" t="s">
        <v>101</v>
      </c>
      <c r="R4791"/>
    </row>
    <row r="4792" spans="1:18" x14ac:dyDescent="0.35">
      <c r="A4792" t="s">
        <v>1204</v>
      </c>
      <c r="B4792" s="34">
        <v>2017</v>
      </c>
      <c r="C4792" s="34">
        <v>5</v>
      </c>
      <c r="D4792" s="34">
        <v>30</v>
      </c>
      <c r="E4792" s="34" t="s">
        <v>123</v>
      </c>
      <c r="F4792" s="34">
        <v>1</v>
      </c>
      <c r="G4792" s="34"/>
      <c r="H4792" s="190"/>
      <c r="I4792" s="190"/>
      <c r="J4792" s="34" t="s">
        <v>86</v>
      </c>
      <c r="K4792" s="34">
        <v>58</v>
      </c>
      <c r="L4792" s="34"/>
      <c r="M4792" s="34">
        <v>67</v>
      </c>
      <c r="N4792" s="34">
        <f t="shared" si="87"/>
        <v>170.18</v>
      </c>
      <c r="O4792" s="34">
        <v>1</v>
      </c>
      <c r="P4792" s="34" t="s">
        <v>101</v>
      </c>
      <c r="Q4792" s="34"/>
      <c r="R4792"/>
    </row>
    <row r="4793" spans="1:18" x14ac:dyDescent="0.35">
      <c r="A4793" t="s">
        <v>1204</v>
      </c>
      <c r="B4793">
        <v>2017</v>
      </c>
      <c r="C4793">
        <v>5</v>
      </c>
      <c r="D4793">
        <v>30</v>
      </c>
      <c r="E4793" t="s">
        <v>1399</v>
      </c>
      <c r="F4793">
        <v>1</v>
      </c>
      <c r="G4793"/>
      <c r="H4793" s="191"/>
      <c r="I4793" s="191"/>
      <c r="J4793" t="s">
        <v>86</v>
      </c>
      <c r="K4793">
        <v>61</v>
      </c>
      <c r="M4793">
        <v>69</v>
      </c>
      <c r="N4793">
        <f t="shared" si="87"/>
        <v>175.26</v>
      </c>
      <c r="O4793">
        <v>1</v>
      </c>
      <c r="P4793" t="s">
        <v>101</v>
      </c>
      <c r="R4793"/>
    </row>
    <row r="4794" spans="1:18" x14ac:dyDescent="0.35">
      <c r="A4794" t="s">
        <v>1204</v>
      </c>
      <c r="B4794" s="34">
        <v>2017</v>
      </c>
      <c r="C4794" s="34">
        <v>5</v>
      </c>
      <c r="D4794" s="34">
        <v>30</v>
      </c>
      <c r="E4794" s="34" t="s">
        <v>1167</v>
      </c>
      <c r="F4794" s="34">
        <v>1</v>
      </c>
      <c r="G4794" s="34"/>
      <c r="H4794" s="190"/>
      <c r="I4794" s="190"/>
      <c r="J4794" s="34" t="s">
        <v>87</v>
      </c>
      <c r="K4794" s="34">
        <v>75</v>
      </c>
      <c r="L4794" s="34"/>
      <c r="M4794" s="34">
        <v>85</v>
      </c>
      <c r="N4794" s="34">
        <f t="shared" si="87"/>
        <v>215.9</v>
      </c>
      <c r="O4794" s="34">
        <v>1</v>
      </c>
      <c r="P4794" s="34" t="s">
        <v>101</v>
      </c>
      <c r="Q4794" s="34"/>
      <c r="R4794"/>
    </row>
    <row r="4795" spans="1:18" x14ac:dyDescent="0.35">
      <c r="A4795" t="s">
        <v>1204</v>
      </c>
      <c r="B4795" s="34">
        <v>2017</v>
      </c>
      <c r="C4795" s="34">
        <v>5</v>
      </c>
      <c r="D4795" s="34">
        <v>30</v>
      </c>
      <c r="E4795" s="34" t="s">
        <v>123</v>
      </c>
      <c r="F4795" s="34">
        <v>1</v>
      </c>
      <c r="G4795" s="34" t="s">
        <v>179</v>
      </c>
      <c r="H4795" s="190">
        <v>256</v>
      </c>
      <c r="I4795" s="190" t="s">
        <v>1543</v>
      </c>
      <c r="J4795" s="34" t="s">
        <v>86</v>
      </c>
      <c r="K4795" s="34">
        <v>61</v>
      </c>
      <c r="L4795" s="34"/>
      <c r="M4795" s="34">
        <v>69</v>
      </c>
      <c r="N4795" s="34">
        <f t="shared" si="87"/>
        <v>175.26</v>
      </c>
      <c r="O4795" s="34">
        <v>1</v>
      </c>
      <c r="P4795" s="34" t="s">
        <v>101</v>
      </c>
      <c r="Q4795" s="34" t="s">
        <v>1538</v>
      </c>
      <c r="R4795"/>
    </row>
    <row r="4796" spans="1:18" x14ac:dyDescent="0.35">
      <c r="A4796" t="s">
        <v>1204</v>
      </c>
      <c r="B4796" s="34">
        <v>2017</v>
      </c>
      <c r="C4796" s="34">
        <v>5</v>
      </c>
      <c r="D4796" s="34">
        <v>30</v>
      </c>
      <c r="E4796" s="34" t="s">
        <v>123</v>
      </c>
      <c r="F4796" s="34">
        <v>1</v>
      </c>
      <c r="G4796" s="34"/>
      <c r="H4796" s="190"/>
      <c r="I4796" s="190"/>
      <c r="J4796" s="34" t="s">
        <v>86</v>
      </c>
      <c r="K4796" s="34">
        <v>63</v>
      </c>
      <c r="L4796" s="34"/>
      <c r="M4796" s="34">
        <v>71</v>
      </c>
      <c r="N4796" s="34">
        <f t="shared" si="87"/>
        <v>180.34</v>
      </c>
      <c r="O4796" s="34">
        <v>1</v>
      </c>
      <c r="P4796" s="34" t="s">
        <v>101</v>
      </c>
      <c r="Q4796" s="34"/>
      <c r="R4796"/>
    </row>
    <row r="4797" spans="1:18" x14ac:dyDescent="0.35">
      <c r="A4797" t="s">
        <v>1204</v>
      </c>
      <c r="B4797">
        <v>2017</v>
      </c>
      <c r="C4797">
        <v>5</v>
      </c>
      <c r="D4797">
        <v>30</v>
      </c>
      <c r="E4797" t="s">
        <v>1399</v>
      </c>
      <c r="F4797">
        <v>1</v>
      </c>
      <c r="G4797"/>
      <c r="H4797" s="191"/>
      <c r="I4797" s="191"/>
      <c r="J4797" t="s">
        <v>86</v>
      </c>
      <c r="K4797">
        <v>61</v>
      </c>
      <c r="M4797">
        <v>68</v>
      </c>
      <c r="N4797">
        <f t="shared" si="87"/>
        <v>172.72</v>
      </c>
      <c r="O4797">
        <v>1</v>
      </c>
      <c r="P4797" t="s">
        <v>101</v>
      </c>
      <c r="R4797"/>
    </row>
    <row r="4798" spans="1:18" x14ac:dyDescent="0.35">
      <c r="A4798" t="s">
        <v>1204</v>
      </c>
      <c r="B4798">
        <v>2017</v>
      </c>
      <c r="C4798" s="34">
        <v>5</v>
      </c>
      <c r="D4798" s="34">
        <v>30</v>
      </c>
      <c r="E4798" t="s">
        <v>94</v>
      </c>
      <c r="F4798">
        <v>1</v>
      </c>
      <c r="G4798"/>
      <c r="H4798" s="191">
        <v>1123</v>
      </c>
      <c r="I4798" s="191">
        <v>479108</v>
      </c>
      <c r="J4798" t="s">
        <v>87</v>
      </c>
      <c r="K4798">
        <v>66</v>
      </c>
      <c r="M4798">
        <v>75</v>
      </c>
      <c r="N4798">
        <f t="shared" si="87"/>
        <v>190.5</v>
      </c>
      <c r="O4798" s="34">
        <v>0</v>
      </c>
      <c r="P4798" s="34" t="s">
        <v>102</v>
      </c>
      <c r="Q4798" t="s">
        <v>1544</v>
      </c>
      <c r="R4798"/>
    </row>
    <row r="4799" spans="1:18" x14ac:dyDescent="0.35">
      <c r="A4799" t="s">
        <v>1204</v>
      </c>
      <c r="B4799">
        <v>2017</v>
      </c>
      <c r="C4799">
        <v>5</v>
      </c>
      <c r="D4799">
        <v>31</v>
      </c>
      <c r="E4799" t="s">
        <v>1399</v>
      </c>
      <c r="F4799">
        <v>1</v>
      </c>
      <c r="G4799"/>
      <c r="H4799" s="191">
        <v>3101</v>
      </c>
      <c r="I4799" s="191">
        <v>187223</v>
      </c>
      <c r="J4799" t="s">
        <v>87</v>
      </c>
      <c r="K4799">
        <v>64</v>
      </c>
      <c r="M4799">
        <v>72</v>
      </c>
      <c r="N4799">
        <f t="shared" si="87"/>
        <v>182.88</v>
      </c>
      <c r="O4799">
        <v>1</v>
      </c>
      <c r="P4799" s="34" t="s">
        <v>101</v>
      </c>
      <c r="R4799"/>
    </row>
    <row r="4800" spans="1:18" x14ac:dyDescent="0.35">
      <c r="A4800" t="s">
        <v>1204</v>
      </c>
      <c r="B4800">
        <v>2017</v>
      </c>
      <c r="C4800">
        <v>5</v>
      </c>
      <c r="D4800">
        <v>31</v>
      </c>
      <c r="E4800" t="s">
        <v>1399</v>
      </c>
      <c r="F4800">
        <v>1</v>
      </c>
      <c r="G4800"/>
      <c r="H4800" s="191"/>
      <c r="I4800" s="191"/>
      <c r="J4800" t="s">
        <v>87</v>
      </c>
      <c r="K4800">
        <v>67</v>
      </c>
      <c r="M4800">
        <v>75</v>
      </c>
      <c r="N4800">
        <f t="shared" si="87"/>
        <v>190.5</v>
      </c>
      <c r="O4800">
        <v>1</v>
      </c>
      <c r="P4800" t="s">
        <v>107</v>
      </c>
      <c r="Q4800" t="s">
        <v>1545</v>
      </c>
      <c r="R4800"/>
    </row>
    <row r="4801" spans="1:18" x14ac:dyDescent="0.35">
      <c r="A4801" t="s">
        <v>1204</v>
      </c>
      <c r="B4801">
        <v>2017</v>
      </c>
      <c r="C4801">
        <v>5</v>
      </c>
      <c r="D4801">
        <v>31</v>
      </c>
      <c r="E4801" t="s">
        <v>1167</v>
      </c>
      <c r="F4801">
        <v>1</v>
      </c>
      <c r="G4801"/>
      <c r="H4801" s="191"/>
      <c r="I4801" s="191"/>
      <c r="J4801" t="s">
        <v>86</v>
      </c>
      <c r="K4801">
        <v>61</v>
      </c>
      <c r="M4801">
        <v>68</v>
      </c>
      <c r="N4801">
        <f t="shared" si="87"/>
        <v>172.72</v>
      </c>
      <c r="O4801">
        <v>1</v>
      </c>
      <c r="P4801" t="s">
        <v>101</v>
      </c>
      <c r="R4801"/>
    </row>
    <row r="4802" spans="1:18" x14ac:dyDescent="0.35">
      <c r="A4802" t="s">
        <v>1204</v>
      </c>
      <c r="B4802">
        <v>2017</v>
      </c>
      <c r="C4802">
        <v>5</v>
      </c>
      <c r="D4802">
        <v>31</v>
      </c>
      <c r="E4802" t="s">
        <v>93</v>
      </c>
      <c r="F4802">
        <v>1</v>
      </c>
      <c r="G4802"/>
      <c r="H4802" s="191"/>
      <c r="I4802" s="191"/>
      <c r="J4802" t="s">
        <v>87</v>
      </c>
      <c r="K4802">
        <v>66</v>
      </c>
      <c r="M4802">
        <v>74</v>
      </c>
      <c r="N4802">
        <f t="shared" si="87"/>
        <v>187.96</v>
      </c>
      <c r="O4802">
        <v>1</v>
      </c>
      <c r="P4802" t="s">
        <v>101</v>
      </c>
      <c r="R4802"/>
    </row>
    <row r="4803" spans="1:18" x14ac:dyDescent="0.35">
      <c r="A4803" t="s">
        <v>1204</v>
      </c>
      <c r="B4803">
        <v>2017</v>
      </c>
      <c r="C4803">
        <v>5</v>
      </c>
      <c r="D4803">
        <v>31</v>
      </c>
      <c r="E4803" t="s">
        <v>123</v>
      </c>
      <c r="F4803">
        <v>1</v>
      </c>
      <c r="G4803"/>
      <c r="H4803" s="191"/>
      <c r="I4803" s="191"/>
      <c r="J4803" t="s">
        <v>86</v>
      </c>
      <c r="K4803">
        <v>62</v>
      </c>
      <c r="M4803">
        <v>70</v>
      </c>
      <c r="N4803">
        <f t="shared" si="87"/>
        <v>177.8</v>
      </c>
      <c r="O4803">
        <v>1</v>
      </c>
      <c r="P4803" t="s">
        <v>101</v>
      </c>
      <c r="R4803"/>
    </row>
    <row r="4804" spans="1:18" x14ac:dyDescent="0.35">
      <c r="A4804" t="s">
        <v>1204</v>
      </c>
      <c r="B4804">
        <v>2017</v>
      </c>
      <c r="C4804">
        <v>5</v>
      </c>
      <c r="D4804">
        <v>31</v>
      </c>
      <c r="E4804" t="s">
        <v>93</v>
      </c>
      <c r="F4804">
        <v>1</v>
      </c>
      <c r="G4804"/>
      <c r="H4804" s="191"/>
      <c r="I4804" s="191"/>
      <c r="J4804" t="s">
        <v>86</v>
      </c>
      <c r="K4804">
        <v>77</v>
      </c>
      <c r="M4804">
        <v>86</v>
      </c>
      <c r="N4804">
        <f t="shared" si="87"/>
        <v>218.44</v>
      </c>
      <c r="O4804">
        <v>1</v>
      </c>
      <c r="P4804" t="s">
        <v>101</v>
      </c>
      <c r="R4804"/>
    </row>
    <row r="4805" spans="1:18" x14ac:dyDescent="0.35">
      <c r="A4805" t="s">
        <v>1204</v>
      </c>
      <c r="B4805">
        <v>2017</v>
      </c>
      <c r="C4805">
        <v>5</v>
      </c>
      <c r="D4805">
        <v>31</v>
      </c>
      <c r="E4805" t="s">
        <v>93</v>
      </c>
      <c r="F4805">
        <v>1</v>
      </c>
      <c r="G4805"/>
      <c r="H4805" s="191"/>
      <c r="I4805" s="191"/>
      <c r="J4805" t="s">
        <v>87</v>
      </c>
      <c r="K4805">
        <v>73</v>
      </c>
      <c r="M4805">
        <v>84</v>
      </c>
      <c r="N4805">
        <f t="shared" si="87"/>
        <v>213.36</v>
      </c>
      <c r="O4805">
        <v>1</v>
      </c>
      <c r="P4805" t="s">
        <v>101</v>
      </c>
      <c r="R4805"/>
    </row>
    <row r="4806" spans="1:18" x14ac:dyDescent="0.35">
      <c r="A4806" t="s">
        <v>1204</v>
      </c>
      <c r="B4806">
        <v>2017</v>
      </c>
      <c r="C4806">
        <v>5</v>
      </c>
      <c r="D4806">
        <v>31</v>
      </c>
      <c r="E4806" t="s">
        <v>93</v>
      </c>
      <c r="F4806">
        <v>1</v>
      </c>
      <c r="G4806"/>
      <c r="H4806" s="191"/>
      <c r="I4806" s="191"/>
      <c r="J4806" t="s">
        <v>87</v>
      </c>
      <c r="K4806">
        <v>70</v>
      </c>
      <c r="M4806">
        <v>79</v>
      </c>
      <c r="N4806">
        <f t="shared" si="87"/>
        <v>200.66</v>
      </c>
      <c r="O4806">
        <v>1</v>
      </c>
      <c r="P4806" t="s">
        <v>101</v>
      </c>
      <c r="R4806"/>
    </row>
    <row r="4807" spans="1:18" x14ac:dyDescent="0.35">
      <c r="A4807" t="s">
        <v>1204</v>
      </c>
      <c r="B4807" s="34">
        <v>2017</v>
      </c>
      <c r="C4807" s="34">
        <v>5</v>
      </c>
      <c r="D4807" s="34">
        <v>31</v>
      </c>
      <c r="E4807" s="34" t="s">
        <v>1399</v>
      </c>
      <c r="F4807" s="34">
        <v>1</v>
      </c>
      <c r="G4807" s="34" t="s">
        <v>108</v>
      </c>
      <c r="H4807" s="190">
        <v>931</v>
      </c>
      <c r="I4807" s="190" t="s">
        <v>1546</v>
      </c>
      <c r="J4807" s="34" t="s">
        <v>86</v>
      </c>
      <c r="K4807" s="34">
        <v>67</v>
      </c>
      <c r="L4807" s="34"/>
      <c r="M4807" s="34">
        <v>74</v>
      </c>
      <c r="N4807" s="34">
        <f t="shared" si="87"/>
        <v>187.96</v>
      </c>
      <c r="O4807" s="34">
        <v>1</v>
      </c>
      <c r="P4807" s="34" t="s">
        <v>101</v>
      </c>
      <c r="Q4807" s="34" t="s">
        <v>1538</v>
      </c>
      <c r="R4807"/>
    </row>
    <row r="4808" spans="1:18" x14ac:dyDescent="0.35">
      <c r="A4808" t="s">
        <v>1204</v>
      </c>
      <c r="B4808">
        <v>2017</v>
      </c>
      <c r="C4808">
        <v>5</v>
      </c>
      <c r="D4808">
        <v>31</v>
      </c>
      <c r="E4808" t="s">
        <v>123</v>
      </c>
      <c r="F4808">
        <v>1</v>
      </c>
      <c r="G4808"/>
      <c r="H4808" s="191"/>
      <c r="I4808" s="191"/>
      <c r="J4808" t="s">
        <v>87</v>
      </c>
      <c r="K4808">
        <v>71</v>
      </c>
      <c r="M4808">
        <v>80</v>
      </c>
      <c r="N4808">
        <f t="shared" si="87"/>
        <v>203.2</v>
      </c>
      <c r="O4808">
        <v>1</v>
      </c>
      <c r="P4808" t="s">
        <v>101</v>
      </c>
      <c r="R4808"/>
    </row>
    <row r="4809" spans="1:18" x14ac:dyDescent="0.35">
      <c r="A4809" t="s">
        <v>1204</v>
      </c>
      <c r="B4809">
        <v>2017</v>
      </c>
      <c r="C4809">
        <v>5</v>
      </c>
      <c r="D4809">
        <v>31</v>
      </c>
      <c r="E4809" t="s">
        <v>1399</v>
      </c>
      <c r="F4809">
        <v>1</v>
      </c>
      <c r="G4809"/>
      <c r="H4809" s="190"/>
      <c r="I4809" s="191"/>
      <c r="J4809" t="s">
        <v>86</v>
      </c>
      <c r="K4809">
        <v>66</v>
      </c>
      <c r="M4809">
        <v>75</v>
      </c>
      <c r="N4809">
        <f t="shared" si="87"/>
        <v>190.5</v>
      </c>
      <c r="O4809">
        <v>1</v>
      </c>
      <c r="P4809" t="s">
        <v>101</v>
      </c>
      <c r="R4809"/>
    </row>
    <row r="4810" spans="1:18" x14ac:dyDescent="0.35">
      <c r="A4810" t="s">
        <v>1204</v>
      </c>
      <c r="B4810">
        <v>2017</v>
      </c>
      <c r="C4810">
        <v>5</v>
      </c>
      <c r="D4810">
        <v>31</v>
      </c>
      <c r="E4810" t="s">
        <v>1399</v>
      </c>
      <c r="F4810">
        <v>1</v>
      </c>
      <c r="G4810"/>
      <c r="H4810" s="190"/>
      <c r="I4810" s="191"/>
      <c r="J4810" t="s">
        <v>86</v>
      </c>
      <c r="K4810">
        <v>61</v>
      </c>
      <c r="M4810">
        <v>68</v>
      </c>
      <c r="N4810">
        <f t="shared" si="87"/>
        <v>172.72</v>
      </c>
      <c r="O4810">
        <v>1</v>
      </c>
      <c r="P4810" t="s">
        <v>101</v>
      </c>
      <c r="R4810"/>
    </row>
    <row r="4811" spans="1:18" x14ac:dyDescent="0.35">
      <c r="A4811" t="s">
        <v>1204</v>
      </c>
      <c r="B4811">
        <v>2017</v>
      </c>
      <c r="C4811">
        <v>5</v>
      </c>
      <c r="D4811">
        <v>31</v>
      </c>
      <c r="E4811" t="s">
        <v>94</v>
      </c>
      <c r="F4811">
        <v>1</v>
      </c>
      <c r="G4811"/>
      <c r="H4811" s="191"/>
      <c r="I4811" s="191"/>
      <c r="J4811" t="s">
        <v>87</v>
      </c>
      <c r="K4811">
        <v>73</v>
      </c>
      <c r="M4811">
        <v>82</v>
      </c>
      <c r="N4811">
        <f t="shared" si="87"/>
        <v>208.28</v>
      </c>
      <c r="O4811">
        <v>1</v>
      </c>
      <c r="P4811" t="s">
        <v>101</v>
      </c>
      <c r="R4811"/>
    </row>
    <row r="4812" spans="1:18" x14ac:dyDescent="0.35">
      <c r="A4812" t="s">
        <v>1204</v>
      </c>
      <c r="B4812">
        <v>2017</v>
      </c>
      <c r="C4812">
        <v>5</v>
      </c>
      <c r="D4812">
        <v>31</v>
      </c>
      <c r="E4812" t="s">
        <v>1167</v>
      </c>
      <c r="F4812">
        <v>1</v>
      </c>
      <c r="G4812"/>
      <c r="H4812" s="191"/>
      <c r="I4812" s="191"/>
      <c r="J4812" t="s">
        <v>87</v>
      </c>
      <c r="K4812">
        <v>70</v>
      </c>
      <c r="M4812">
        <v>78</v>
      </c>
      <c r="N4812">
        <f t="shared" si="87"/>
        <v>198.12</v>
      </c>
      <c r="O4812">
        <v>1</v>
      </c>
      <c r="P4812" t="s">
        <v>101</v>
      </c>
      <c r="R4812"/>
    </row>
    <row r="4813" spans="1:18" x14ac:dyDescent="0.35">
      <c r="A4813" t="s">
        <v>1204</v>
      </c>
      <c r="B4813">
        <v>2017</v>
      </c>
      <c r="C4813">
        <v>5</v>
      </c>
      <c r="D4813">
        <v>31</v>
      </c>
      <c r="E4813" t="s">
        <v>1167</v>
      </c>
      <c r="F4813">
        <v>1</v>
      </c>
      <c r="G4813"/>
      <c r="H4813" s="191"/>
      <c r="I4813" s="191"/>
      <c r="J4813" t="s">
        <v>87</v>
      </c>
      <c r="K4813">
        <v>68</v>
      </c>
      <c r="M4813">
        <v>78</v>
      </c>
      <c r="N4813">
        <f t="shared" si="87"/>
        <v>198.12</v>
      </c>
      <c r="O4813">
        <v>1</v>
      </c>
      <c r="P4813" t="s">
        <v>101</v>
      </c>
      <c r="R4813"/>
    </row>
    <row r="4814" spans="1:18" x14ac:dyDescent="0.35">
      <c r="A4814" t="s">
        <v>1204</v>
      </c>
      <c r="B4814" s="34">
        <v>2017</v>
      </c>
      <c r="C4814" s="34">
        <v>5</v>
      </c>
      <c r="D4814" s="34">
        <v>31</v>
      </c>
      <c r="E4814" s="34" t="s">
        <v>94</v>
      </c>
      <c r="F4814" s="34">
        <v>1</v>
      </c>
      <c r="G4814" s="34"/>
      <c r="H4814" s="190"/>
      <c r="I4814" s="190"/>
      <c r="J4814" s="34" t="s">
        <v>87</v>
      </c>
      <c r="K4814" s="34">
        <v>70</v>
      </c>
      <c r="L4814" s="34"/>
      <c r="M4814" s="34">
        <v>79</v>
      </c>
      <c r="N4814" s="34">
        <f t="shared" si="87"/>
        <v>200.66</v>
      </c>
      <c r="O4814" s="34">
        <v>1</v>
      </c>
      <c r="P4814" s="34" t="s">
        <v>101</v>
      </c>
      <c r="Q4814" s="34"/>
      <c r="R4814"/>
    </row>
    <row r="4815" spans="1:18" x14ac:dyDescent="0.35">
      <c r="A4815" t="s">
        <v>1204</v>
      </c>
      <c r="B4815">
        <v>2017</v>
      </c>
      <c r="C4815">
        <v>5</v>
      </c>
      <c r="D4815">
        <v>31</v>
      </c>
      <c r="E4815" t="s">
        <v>1399</v>
      </c>
      <c r="F4815">
        <v>1</v>
      </c>
      <c r="G4815"/>
      <c r="H4815" s="190"/>
      <c r="I4815" s="191"/>
      <c r="J4815" t="s">
        <v>87</v>
      </c>
      <c r="K4815">
        <v>64</v>
      </c>
      <c r="M4815">
        <v>73</v>
      </c>
      <c r="N4815">
        <f t="shared" si="87"/>
        <v>185.42000000000002</v>
      </c>
      <c r="O4815">
        <v>1</v>
      </c>
      <c r="P4815" t="s">
        <v>101</v>
      </c>
      <c r="R4815"/>
    </row>
    <row r="4816" spans="1:18" x14ac:dyDescent="0.35">
      <c r="A4816" t="s">
        <v>1204</v>
      </c>
      <c r="B4816">
        <v>2017</v>
      </c>
      <c r="C4816">
        <v>5</v>
      </c>
      <c r="D4816">
        <v>31</v>
      </c>
      <c r="E4816" t="s">
        <v>94</v>
      </c>
      <c r="F4816">
        <v>1</v>
      </c>
      <c r="G4816"/>
      <c r="H4816" s="191"/>
      <c r="I4816" s="191"/>
      <c r="J4816" t="s">
        <v>86</v>
      </c>
      <c r="K4816">
        <v>60</v>
      </c>
      <c r="M4816">
        <v>67</v>
      </c>
      <c r="N4816">
        <f t="shared" ref="N4816:N4879" si="88">M4816*2.54</f>
        <v>170.18</v>
      </c>
      <c r="O4816">
        <v>1</v>
      </c>
      <c r="P4816" t="s">
        <v>101</v>
      </c>
      <c r="R4816"/>
    </row>
    <row r="4817" spans="1:18" x14ac:dyDescent="0.35">
      <c r="A4817" t="s">
        <v>1204</v>
      </c>
      <c r="B4817" s="34">
        <v>2017</v>
      </c>
      <c r="C4817" s="34">
        <v>5</v>
      </c>
      <c r="D4817" s="34">
        <v>31</v>
      </c>
      <c r="E4817" s="34" t="s">
        <v>93</v>
      </c>
      <c r="F4817" s="34">
        <v>1</v>
      </c>
      <c r="G4817" s="34"/>
      <c r="H4817" s="190">
        <v>1120</v>
      </c>
      <c r="I4817" s="190">
        <v>470771</v>
      </c>
      <c r="J4817" s="34" t="s">
        <v>86</v>
      </c>
      <c r="K4817" s="34">
        <v>56</v>
      </c>
      <c r="L4817" s="34"/>
      <c r="M4817" s="34">
        <v>65</v>
      </c>
      <c r="N4817" s="34">
        <f t="shared" si="88"/>
        <v>165.1</v>
      </c>
      <c r="O4817" s="34">
        <v>0</v>
      </c>
      <c r="P4817" s="34" t="s">
        <v>102</v>
      </c>
      <c r="Q4817" s="34"/>
      <c r="R4817"/>
    </row>
    <row r="4818" spans="1:18" x14ac:dyDescent="0.35">
      <c r="A4818" t="s">
        <v>1204</v>
      </c>
      <c r="B4818" s="34">
        <v>2017</v>
      </c>
      <c r="C4818" s="34">
        <v>5</v>
      </c>
      <c r="D4818" s="34">
        <v>31</v>
      </c>
      <c r="E4818" s="34" t="s">
        <v>94</v>
      </c>
      <c r="F4818" s="34">
        <v>1</v>
      </c>
      <c r="G4818" s="34"/>
      <c r="H4818" s="190">
        <v>1122</v>
      </c>
      <c r="I4818" s="190">
        <v>472094</v>
      </c>
      <c r="J4818" s="34" t="s">
        <v>87</v>
      </c>
      <c r="K4818" s="34">
        <v>86</v>
      </c>
      <c r="L4818" s="34"/>
      <c r="M4818" s="34">
        <v>94</v>
      </c>
      <c r="N4818" s="34">
        <f t="shared" si="88"/>
        <v>238.76</v>
      </c>
      <c r="O4818" s="34">
        <v>0</v>
      </c>
      <c r="P4818" s="34" t="s">
        <v>102</v>
      </c>
      <c r="Q4818" s="34" t="s">
        <v>1457</v>
      </c>
      <c r="R4818"/>
    </row>
    <row r="4819" spans="1:18" x14ac:dyDescent="0.35">
      <c r="A4819" t="s">
        <v>1204</v>
      </c>
      <c r="B4819" s="34">
        <v>2017</v>
      </c>
      <c r="C4819" s="34">
        <v>6</v>
      </c>
      <c r="D4819" s="34">
        <v>1</v>
      </c>
      <c r="E4819" s="34" t="s">
        <v>117</v>
      </c>
      <c r="F4819" s="34">
        <v>1</v>
      </c>
      <c r="G4819" s="34"/>
      <c r="H4819" s="190">
        <v>1117</v>
      </c>
      <c r="I4819" s="190" t="s">
        <v>1547</v>
      </c>
      <c r="J4819" s="34" t="s">
        <v>86</v>
      </c>
      <c r="K4819" s="34">
        <v>57</v>
      </c>
      <c r="L4819" s="34"/>
      <c r="M4819" s="34">
        <v>64</v>
      </c>
      <c r="N4819" s="34">
        <f t="shared" si="88"/>
        <v>162.56</v>
      </c>
      <c r="O4819" s="34">
        <v>0</v>
      </c>
      <c r="P4819" s="34" t="s">
        <v>102</v>
      </c>
      <c r="Q4819" s="34" t="s">
        <v>1548</v>
      </c>
      <c r="R4819"/>
    </row>
    <row r="4820" spans="1:18" x14ac:dyDescent="0.35">
      <c r="A4820" t="s">
        <v>1204</v>
      </c>
      <c r="B4820" s="34">
        <v>2017</v>
      </c>
      <c r="C4820" s="34">
        <v>6</v>
      </c>
      <c r="D4820" s="34">
        <v>2</v>
      </c>
      <c r="E4820" s="34" t="s">
        <v>117</v>
      </c>
      <c r="F4820" s="34">
        <v>1</v>
      </c>
      <c r="G4820" s="34"/>
      <c r="H4820" s="190">
        <v>1182</v>
      </c>
      <c r="I4820" s="190" t="s">
        <v>1549</v>
      </c>
      <c r="J4820" s="34" t="s">
        <v>87</v>
      </c>
      <c r="K4820" s="34">
        <v>72</v>
      </c>
      <c r="L4820" s="34"/>
      <c r="M4820" s="34">
        <v>80</v>
      </c>
      <c r="N4820" s="34">
        <f t="shared" si="88"/>
        <v>203.2</v>
      </c>
      <c r="O4820" s="34">
        <v>0</v>
      </c>
      <c r="P4820" s="34" t="s">
        <v>102</v>
      </c>
      <c r="Q4820" s="34" t="s">
        <v>1550</v>
      </c>
      <c r="R4820"/>
    </row>
    <row r="4821" spans="1:18" x14ac:dyDescent="0.35">
      <c r="A4821" t="s">
        <v>1204</v>
      </c>
      <c r="B4821" s="34">
        <v>2017</v>
      </c>
      <c r="C4821" s="34">
        <v>6</v>
      </c>
      <c r="D4821" s="34">
        <v>2</v>
      </c>
      <c r="E4821" s="34" t="s">
        <v>117</v>
      </c>
      <c r="F4821" s="34">
        <v>1</v>
      </c>
      <c r="G4821" s="34"/>
      <c r="H4821" s="190">
        <v>1198</v>
      </c>
      <c r="I4821" s="190" t="s">
        <v>1551</v>
      </c>
      <c r="J4821" s="34" t="s">
        <v>86</v>
      </c>
      <c r="K4821" s="34">
        <v>63</v>
      </c>
      <c r="L4821" s="34"/>
      <c r="M4821" s="34">
        <v>73</v>
      </c>
      <c r="N4821" s="34">
        <f t="shared" si="88"/>
        <v>185.42000000000002</v>
      </c>
      <c r="O4821" s="34">
        <v>0</v>
      </c>
      <c r="P4821" s="34" t="s">
        <v>102</v>
      </c>
      <c r="Q4821" s="34"/>
      <c r="R4821"/>
    </row>
    <row r="4822" spans="1:18" x14ac:dyDescent="0.35">
      <c r="A4822" t="s">
        <v>1204</v>
      </c>
      <c r="B4822" s="34">
        <v>2017</v>
      </c>
      <c r="C4822" s="34">
        <v>6</v>
      </c>
      <c r="D4822" s="34">
        <v>2</v>
      </c>
      <c r="E4822" s="34" t="s">
        <v>117</v>
      </c>
      <c r="F4822" s="34">
        <v>1</v>
      </c>
      <c r="G4822" s="34"/>
      <c r="H4822" s="190" t="s">
        <v>1552</v>
      </c>
      <c r="I4822" s="190" t="s">
        <v>1553</v>
      </c>
      <c r="J4822" s="34" t="s">
        <v>86</v>
      </c>
      <c r="K4822" s="34">
        <v>63</v>
      </c>
      <c r="L4822" s="34"/>
      <c r="M4822" s="34">
        <v>74</v>
      </c>
      <c r="N4822" s="34">
        <f t="shared" si="88"/>
        <v>187.96</v>
      </c>
      <c r="O4822" s="34">
        <v>0</v>
      </c>
      <c r="P4822" s="34" t="s">
        <v>102</v>
      </c>
      <c r="Q4822" s="34"/>
      <c r="R4822"/>
    </row>
    <row r="4823" spans="1:18" x14ac:dyDescent="0.35">
      <c r="A4823" t="s">
        <v>1204</v>
      </c>
      <c r="B4823" s="34">
        <v>2017</v>
      </c>
      <c r="C4823" s="34">
        <v>6</v>
      </c>
      <c r="D4823" s="34">
        <v>2</v>
      </c>
      <c r="E4823" s="34" t="s">
        <v>117</v>
      </c>
      <c r="F4823" s="34">
        <v>1</v>
      </c>
      <c r="G4823" s="34"/>
      <c r="H4823" s="190">
        <v>1200</v>
      </c>
      <c r="I4823" s="190" t="s">
        <v>1554</v>
      </c>
      <c r="J4823" s="34" t="s">
        <v>87</v>
      </c>
      <c r="K4823" s="34">
        <v>68</v>
      </c>
      <c r="L4823" s="34"/>
      <c r="M4823" s="34">
        <v>78</v>
      </c>
      <c r="N4823" s="34">
        <f t="shared" si="88"/>
        <v>198.12</v>
      </c>
      <c r="O4823" s="34">
        <v>0</v>
      </c>
      <c r="P4823" s="34" t="s">
        <v>102</v>
      </c>
      <c r="Q4823" s="34"/>
      <c r="R4823"/>
    </row>
    <row r="4824" spans="1:18" x14ac:dyDescent="0.35">
      <c r="A4824" t="s">
        <v>1204</v>
      </c>
      <c r="B4824" s="34">
        <v>2017</v>
      </c>
      <c r="C4824" s="34">
        <v>6</v>
      </c>
      <c r="D4824" s="34">
        <v>2</v>
      </c>
      <c r="E4824" s="34" t="s">
        <v>117</v>
      </c>
      <c r="F4824" s="34">
        <v>1</v>
      </c>
      <c r="G4824" s="34"/>
      <c r="H4824" s="190">
        <v>1190</v>
      </c>
      <c r="I4824" s="190" t="s">
        <v>1555</v>
      </c>
      <c r="J4824" s="34" t="s">
        <v>86</v>
      </c>
      <c r="K4824" s="34">
        <v>69</v>
      </c>
      <c r="L4824" s="34"/>
      <c r="M4824" s="34">
        <v>79</v>
      </c>
      <c r="N4824" s="34">
        <f t="shared" si="88"/>
        <v>200.66</v>
      </c>
      <c r="O4824" s="34">
        <v>0</v>
      </c>
      <c r="P4824" s="34" t="s">
        <v>102</v>
      </c>
      <c r="Q4824" s="34" t="s">
        <v>1556</v>
      </c>
      <c r="R4824"/>
    </row>
    <row r="4825" spans="1:18" x14ac:dyDescent="0.35">
      <c r="A4825" t="s">
        <v>1204</v>
      </c>
      <c r="B4825" s="34">
        <v>2017</v>
      </c>
      <c r="C4825" s="34">
        <v>6</v>
      </c>
      <c r="D4825" s="34">
        <v>2</v>
      </c>
      <c r="E4825" s="34" t="s">
        <v>117</v>
      </c>
      <c r="F4825" s="34">
        <v>1</v>
      </c>
      <c r="G4825" s="34"/>
      <c r="H4825" s="190">
        <v>1195</v>
      </c>
      <c r="I4825" s="190" t="s">
        <v>1557</v>
      </c>
      <c r="J4825" s="34" t="s">
        <v>87</v>
      </c>
      <c r="K4825" s="34">
        <v>76</v>
      </c>
      <c r="L4825" s="34"/>
      <c r="M4825" s="34">
        <v>88</v>
      </c>
      <c r="N4825" s="34">
        <f t="shared" si="88"/>
        <v>223.52</v>
      </c>
      <c r="O4825" s="34">
        <v>0</v>
      </c>
      <c r="P4825" s="34" t="s">
        <v>102</v>
      </c>
      <c r="Q4825" s="34" t="s">
        <v>1558</v>
      </c>
      <c r="R4825"/>
    </row>
    <row r="4826" spans="1:18" x14ac:dyDescent="0.35">
      <c r="A4826" t="s">
        <v>1204</v>
      </c>
      <c r="B4826">
        <v>2017</v>
      </c>
      <c r="C4826">
        <v>6</v>
      </c>
      <c r="D4826">
        <v>3</v>
      </c>
      <c r="E4826" t="s">
        <v>117</v>
      </c>
      <c r="F4826">
        <v>1</v>
      </c>
      <c r="G4826"/>
      <c r="H4826" s="191">
        <v>1186</v>
      </c>
      <c r="I4826" s="191" t="s">
        <v>1559</v>
      </c>
      <c r="J4826" t="s">
        <v>87</v>
      </c>
      <c r="K4826">
        <v>80</v>
      </c>
      <c r="M4826">
        <v>90</v>
      </c>
      <c r="N4826">
        <f t="shared" si="88"/>
        <v>228.6</v>
      </c>
      <c r="O4826" s="34">
        <v>0</v>
      </c>
      <c r="P4826" s="34" t="s">
        <v>102</v>
      </c>
      <c r="Q4826" s="34" t="s">
        <v>1560</v>
      </c>
      <c r="R4826"/>
    </row>
    <row r="4827" spans="1:18" x14ac:dyDescent="0.35">
      <c r="A4827" t="s">
        <v>1204</v>
      </c>
      <c r="B4827" s="34">
        <v>2017</v>
      </c>
      <c r="C4827" s="34">
        <v>6</v>
      </c>
      <c r="D4827" s="34">
        <v>3</v>
      </c>
      <c r="E4827" s="34" t="s">
        <v>117</v>
      </c>
      <c r="F4827" s="34">
        <v>1</v>
      </c>
      <c r="G4827" s="34"/>
      <c r="H4827" s="190">
        <v>1188</v>
      </c>
      <c r="I4827" s="190"/>
      <c r="J4827" s="34" t="s">
        <v>87</v>
      </c>
      <c r="K4827" s="34">
        <v>79</v>
      </c>
      <c r="L4827" s="34"/>
      <c r="M4827" s="34">
        <v>89</v>
      </c>
      <c r="N4827" s="34">
        <f t="shared" si="88"/>
        <v>226.06</v>
      </c>
      <c r="O4827" s="34">
        <v>1</v>
      </c>
      <c r="P4827" t="s">
        <v>107</v>
      </c>
      <c r="Q4827" s="34" t="s">
        <v>1561</v>
      </c>
      <c r="R4827"/>
    </row>
    <row r="4828" spans="1:18" x14ac:dyDescent="0.35">
      <c r="A4828" t="s">
        <v>1204</v>
      </c>
      <c r="B4828" s="34">
        <v>2017</v>
      </c>
      <c r="C4828" s="34">
        <v>6</v>
      </c>
      <c r="D4828" s="34">
        <v>4</v>
      </c>
      <c r="E4828" s="34" t="s">
        <v>117</v>
      </c>
      <c r="F4828" s="34">
        <v>1</v>
      </c>
      <c r="G4828" s="34"/>
      <c r="H4828" s="190">
        <v>1102</v>
      </c>
      <c r="I4828" s="190" t="s">
        <v>1562</v>
      </c>
      <c r="J4828" s="34" t="s">
        <v>86</v>
      </c>
      <c r="K4828" s="34">
        <v>63</v>
      </c>
      <c r="L4828" s="34"/>
      <c r="M4828" s="34">
        <v>71</v>
      </c>
      <c r="N4828" s="34">
        <f t="shared" si="88"/>
        <v>180.34</v>
      </c>
      <c r="O4828" s="34">
        <v>0</v>
      </c>
      <c r="P4828" s="34" t="s">
        <v>102</v>
      </c>
      <c r="Q4828" s="34"/>
      <c r="R4828"/>
    </row>
    <row r="4829" spans="1:18" x14ac:dyDescent="0.35">
      <c r="A4829" t="s">
        <v>1204</v>
      </c>
      <c r="B4829">
        <v>2017</v>
      </c>
      <c r="C4829">
        <v>7</v>
      </c>
      <c r="D4829">
        <v>1</v>
      </c>
      <c r="E4829" t="s">
        <v>1164</v>
      </c>
      <c r="F4829">
        <v>1</v>
      </c>
      <c r="G4829"/>
      <c r="H4829" s="191"/>
      <c r="I4829" s="191"/>
      <c r="J4829" t="s">
        <v>86</v>
      </c>
      <c r="K4829">
        <v>67</v>
      </c>
      <c r="M4829">
        <v>77</v>
      </c>
      <c r="N4829">
        <f t="shared" si="88"/>
        <v>195.58</v>
      </c>
      <c r="O4829">
        <v>1</v>
      </c>
      <c r="P4829" t="s">
        <v>101</v>
      </c>
      <c r="R4829"/>
    </row>
    <row r="4830" spans="1:18" x14ac:dyDescent="0.35">
      <c r="A4830" t="s">
        <v>1204</v>
      </c>
      <c r="B4830">
        <v>2017</v>
      </c>
      <c r="C4830">
        <v>7</v>
      </c>
      <c r="D4830">
        <v>1</v>
      </c>
      <c r="E4830" t="s">
        <v>1167</v>
      </c>
      <c r="F4830">
        <v>1</v>
      </c>
      <c r="G4830"/>
      <c r="H4830" s="191"/>
      <c r="I4830" s="191"/>
      <c r="J4830" t="s">
        <v>86</v>
      </c>
      <c r="K4830">
        <v>60</v>
      </c>
      <c r="M4830">
        <v>65</v>
      </c>
      <c r="N4830">
        <f t="shared" si="88"/>
        <v>165.1</v>
      </c>
      <c r="O4830">
        <v>1</v>
      </c>
      <c r="P4830" t="s">
        <v>101</v>
      </c>
      <c r="R4830"/>
    </row>
    <row r="4831" spans="1:18" x14ac:dyDescent="0.35">
      <c r="A4831" t="s">
        <v>1204</v>
      </c>
      <c r="B4831">
        <v>2017</v>
      </c>
      <c r="C4831">
        <v>7</v>
      </c>
      <c r="D4831">
        <v>1</v>
      </c>
      <c r="E4831" t="s">
        <v>1399</v>
      </c>
      <c r="F4831">
        <v>1</v>
      </c>
      <c r="G4831"/>
      <c r="H4831" s="191"/>
      <c r="I4831" s="191"/>
      <c r="J4831" t="s">
        <v>87</v>
      </c>
      <c r="K4831">
        <v>75</v>
      </c>
      <c r="M4831">
        <v>83</v>
      </c>
      <c r="N4831">
        <f t="shared" si="88"/>
        <v>210.82</v>
      </c>
      <c r="O4831">
        <v>1</v>
      </c>
      <c r="P4831" t="s">
        <v>101</v>
      </c>
      <c r="R4831"/>
    </row>
    <row r="4832" spans="1:18" x14ac:dyDescent="0.35">
      <c r="A4832" t="s">
        <v>1204</v>
      </c>
      <c r="B4832" s="34">
        <v>2017</v>
      </c>
      <c r="C4832" s="34">
        <v>7</v>
      </c>
      <c r="D4832" s="34">
        <v>1</v>
      </c>
      <c r="E4832" s="34" t="s">
        <v>1563</v>
      </c>
      <c r="F4832" s="34">
        <v>1</v>
      </c>
      <c r="G4832" s="34" t="s">
        <v>1208</v>
      </c>
      <c r="H4832" s="190">
        <v>4125</v>
      </c>
      <c r="I4832" s="190"/>
      <c r="J4832" s="34" t="s">
        <v>86</v>
      </c>
      <c r="K4832" s="34">
        <v>65</v>
      </c>
      <c r="L4832" s="34"/>
      <c r="M4832" s="34">
        <v>70</v>
      </c>
      <c r="N4832" s="34">
        <f t="shared" si="88"/>
        <v>177.8</v>
      </c>
      <c r="O4832" s="34">
        <v>1</v>
      </c>
      <c r="P4832" s="34" t="s">
        <v>101</v>
      </c>
      <c r="Q4832" s="34" t="s">
        <v>449</v>
      </c>
      <c r="R4832"/>
    </row>
    <row r="4833" spans="1:18" x14ac:dyDescent="0.35">
      <c r="A4833" t="s">
        <v>1204</v>
      </c>
      <c r="B4833" s="34">
        <v>2017</v>
      </c>
      <c r="C4833" s="34">
        <v>7</v>
      </c>
      <c r="D4833" s="34">
        <v>1</v>
      </c>
      <c r="E4833" s="34" t="s">
        <v>1563</v>
      </c>
      <c r="F4833" s="34">
        <v>1</v>
      </c>
      <c r="G4833" s="34"/>
      <c r="H4833" s="190"/>
      <c r="I4833" s="190"/>
      <c r="J4833" s="34" t="s">
        <v>87</v>
      </c>
      <c r="K4833" s="34">
        <v>65</v>
      </c>
      <c r="L4833" s="34"/>
      <c r="M4833" s="34">
        <v>69</v>
      </c>
      <c r="N4833" s="34">
        <f t="shared" si="88"/>
        <v>175.26</v>
      </c>
      <c r="O4833" s="34">
        <v>1</v>
      </c>
      <c r="P4833" s="34" t="s">
        <v>101</v>
      </c>
      <c r="Q4833" s="34"/>
      <c r="R4833"/>
    </row>
    <row r="4834" spans="1:18" x14ac:dyDescent="0.35">
      <c r="A4834" t="s">
        <v>1204</v>
      </c>
      <c r="B4834" s="34">
        <v>2017</v>
      </c>
      <c r="C4834" s="34">
        <v>7</v>
      </c>
      <c r="D4834" s="34">
        <v>1</v>
      </c>
      <c r="E4834" s="34" t="s">
        <v>1563</v>
      </c>
      <c r="F4834" s="34">
        <v>1</v>
      </c>
      <c r="G4834" s="34"/>
      <c r="H4834" s="190"/>
      <c r="I4834" s="190"/>
      <c r="J4834" s="34" t="s">
        <v>87</v>
      </c>
      <c r="K4834" s="34">
        <v>73</v>
      </c>
      <c r="L4834" s="34"/>
      <c r="M4834" s="34">
        <v>81</v>
      </c>
      <c r="N4834" s="34">
        <f t="shared" si="88"/>
        <v>205.74</v>
      </c>
      <c r="O4834" s="34">
        <v>1</v>
      </c>
      <c r="P4834" s="34" t="s">
        <v>101</v>
      </c>
      <c r="Q4834" s="34"/>
      <c r="R4834"/>
    </row>
    <row r="4835" spans="1:18" x14ac:dyDescent="0.35">
      <c r="A4835" t="s">
        <v>1204</v>
      </c>
      <c r="B4835">
        <v>2017</v>
      </c>
      <c r="C4835">
        <v>7</v>
      </c>
      <c r="D4835">
        <v>2</v>
      </c>
      <c r="E4835" t="s">
        <v>1164</v>
      </c>
      <c r="F4835">
        <v>1</v>
      </c>
      <c r="G4835"/>
      <c r="H4835" s="191"/>
      <c r="I4835" s="191"/>
      <c r="J4835" t="s">
        <v>87</v>
      </c>
      <c r="K4835">
        <v>72</v>
      </c>
      <c r="M4835">
        <v>81</v>
      </c>
      <c r="N4835">
        <f t="shared" si="88"/>
        <v>205.74</v>
      </c>
      <c r="O4835">
        <v>1</v>
      </c>
      <c r="P4835" t="s">
        <v>101</v>
      </c>
      <c r="R4835"/>
    </row>
    <row r="4836" spans="1:18" x14ac:dyDescent="0.35">
      <c r="A4836" t="s">
        <v>1204</v>
      </c>
      <c r="B4836" s="34">
        <v>2017</v>
      </c>
      <c r="C4836" s="34">
        <v>7</v>
      </c>
      <c r="D4836" s="34">
        <v>2</v>
      </c>
      <c r="E4836" s="34" t="s">
        <v>1164</v>
      </c>
      <c r="F4836" s="34">
        <v>1</v>
      </c>
      <c r="G4836" s="34" t="s">
        <v>1373</v>
      </c>
      <c r="H4836" s="190">
        <v>497</v>
      </c>
      <c r="I4836" s="190" t="s">
        <v>1564</v>
      </c>
      <c r="J4836" s="34" t="s">
        <v>87</v>
      </c>
      <c r="K4836" s="34">
        <v>69</v>
      </c>
      <c r="L4836" s="34"/>
      <c r="M4836" s="34">
        <v>77</v>
      </c>
      <c r="N4836" s="34">
        <f t="shared" si="88"/>
        <v>195.58</v>
      </c>
      <c r="O4836" s="34">
        <v>1</v>
      </c>
      <c r="P4836" s="34" t="s">
        <v>101</v>
      </c>
      <c r="Q4836" s="34" t="s">
        <v>1565</v>
      </c>
      <c r="R4836"/>
    </row>
    <row r="4837" spans="1:18" x14ac:dyDescent="0.35">
      <c r="A4837" t="s">
        <v>1204</v>
      </c>
      <c r="B4837" s="58">
        <v>2017</v>
      </c>
      <c r="C4837" s="58">
        <v>7</v>
      </c>
      <c r="D4837" s="58">
        <v>2</v>
      </c>
      <c r="E4837" s="58" t="s">
        <v>123</v>
      </c>
      <c r="F4837" s="58">
        <v>1</v>
      </c>
      <c r="G4837" s="58"/>
      <c r="H4837" s="192"/>
      <c r="I4837" s="192" t="s">
        <v>1566</v>
      </c>
      <c r="J4837" s="58" t="s">
        <v>86</v>
      </c>
      <c r="K4837" s="58">
        <v>65</v>
      </c>
      <c r="L4837" s="58"/>
      <c r="M4837" s="58">
        <v>74</v>
      </c>
      <c r="N4837" s="58">
        <f t="shared" si="88"/>
        <v>187.96</v>
      </c>
      <c r="O4837" s="58">
        <v>1</v>
      </c>
      <c r="P4837" s="58" t="s">
        <v>101</v>
      </c>
      <c r="Q4837" s="58" t="s">
        <v>1567</v>
      </c>
      <c r="R4837"/>
    </row>
    <row r="4838" spans="1:18" x14ac:dyDescent="0.35">
      <c r="A4838" t="s">
        <v>1204</v>
      </c>
      <c r="B4838">
        <v>2017</v>
      </c>
      <c r="C4838">
        <v>7</v>
      </c>
      <c r="D4838">
        <v>2</v>
      </c>
      <c r="E4838" t="s">
        <v>1167</v>
      </c>
      <c r="F4838">
        <v>1</v>
      </c>
      <c r="G4838"/>
      <c r="H4838" s="191"/>
      <c r="I4838" s="191"/>
      <c r="J4838" t="s">
        <v>87</v>
      </c>
      <c r="K4838">
        <v>75</v>
      </c>
      <c r="M4838">
        <v>84</v>
      </c>
      <c r="N4838">
        <f t="shared" si="88"/>
        <v>213.36</v>
      </c>
      <c r="O4838">
        <v>1</v>
      </c>
      <c r="P4838" t="s">
        <v>101</v>
      </c>
      <c r="R4838"/>
    </row>
    <row r="4839" spans="1:18" x14ac:dyDescent="0.35">
      <c r="A4839" t="s">
        <v>1204</v>
      </c>
      <c r="B4839">
        <v>2017</v>
      </c>
      <c r="C4839">
        <v>7</v>
      </c>
      <c r="D4839">
        <v>2</v>
      </c>
      <c r="E4839" t="s">
        <v>1399</v>
      </c>
      <c r="F4839">
        <v>1</v>
      </c>
      <c r="G4839"/>
      <c r="H4839" s="191"/>
      <c r="I4839" s="191"/>
      <c r="J4839" t="s">
        <v>86</v>
      </c>
      <c r="K4839">
        <v>58</v>
      </c>
      <c r="M4839">
        <v>67</v>
      </c>
      <c r="N4839">
        <f t="shared" si="88"/>
        <v>170.18</v>
      </c>
      <c r="O4839">
        <v>1</v>
      </c>
      <c r="P4839" t="s">
        <v>101</v>
      </c>
      <c r="R4839"/>
    </row>
    <row r="4840" spans="1:18" x14ac:dyDescent="0.35">
      <c r="A4840" t="s">
        <v>1204</v>
      </c>
      <c r="B4840">
        <v>2017</v>
      </c>
      <c r="C4840">
        <v>7</v>
      </c>
      <c r="D4840">
        <v>2</v>
      </c>
      <c r="E4840" t="s">
        <v>94</v>
      </c>
      <c r="F4840">
        <v>1</v>
      </c>
      <c r="G4840"/>
      <c r="H4840" s="191"/>
      <c r="I4840" s="191"/>
      <c r="J4840" t="s">
        <v>87</v>
      </c>
      <c r="K4840">
        <v>77</v>
      </c>
      <c r="M4840">
        <v>88</v>
      </c>
      <c r="N4840">
        <f t="shared" si="88"/>
        <v>223.52</v>
      </c>
      <c r="O4840">
        <v>1</v>
      </c>
      <c r="P4840" t="s">
        <v>101</v>
      </c>
      <c r="R4840"/>
    </row>
    <row r="4841" spans="1:18" x14ac:dyDescent="0.35">
      <c r="A4841" t="s">
        <v>1204</v>
      </c>
      <c r="B4841">
        <v>2017</v>
      </c>
      <c r="C4841">
        <v>7</v>
      </c>
      <c r="D4841">
        <v>2</v>
      </c>
      <c r="E4841" t="s">
        <v>123</v>
      </c>
      <c r="F4841">
        <v>1</v>
      </c>
      <c r="G4841"/>
      <c r="H4841" s="191"/>
      <c r="I4841" s="191"/>
      <c r="J4841" t="s">
        <v>86</v>
      </c>
      <c r="K4841">
        <v>74</v>
      </c>
      <c r="M4841">
        <v>83</v>
      </c>
      <c r="N4841">
        <f t="shared" si="88"/>
        <v>210.82</v>
      </c>
      <c r="O4841">
        <v>1</v>
      </c>
      <c r="P4841" t="s">
        <v>107</v>
      </c>
      <c r="Q4841" t="s">
        <v>99</v>
      </c>
      <c r="R4841"/>
    </row>
    <row r="4842" spans="1:18" x14ac:dyDescent="0.35">
      <c r="A4842" t="s">
        <v>1204</v>
      </c>
      <c r="B4842">
        <v>2017</v>
      </c>
      <c r="C4842">
        <v>7</v>
      </c>
      <c r="D4842">
        <v>2</v>
      </c>
      <c r="E4842" t="s">
        <v>1399</v>
      </c>
      <c r="F4842">
        <v>1</v>
      </c>
      <c r="G4842"/>
      <c r="H4842" s="191"/>
      <c r="I4842" s="191"/>
      <c r="J4842" t="s">
        <v>87</v>
      </c>
      <c r="K4842">
        <v>67</v>
      </c>
      <c r="M4842">
        <v>75</v>
      </c>
      <c r="N4842">
        <f t="shared" si="88"/>
        <v>190.5</v>
      </c>
      <c r="O4842">
        <v>1</v>
      </c>
      <c r="P4842" t="s">
        <v>101</v>
      </c>
      <c r="R4842"/>
    </row>
    <row r="4843" spans="1:18" x14ac:dyDescent="0.35">
      <c r="A4843" t="s">
        <v>1204</v>
      </c>
      <c r="B4843">
        <v>2017</v>
      </c>
      <c r="C4843">
        <v>7</v>
      </c>
      <c r="D4843">
        <v>2</v>
      </c>
      <c r="E4843" t="s">
        <v>1167</v>
      </c>
      <c r="F4843">
        <v>1</v>
      </c>
      <c r="G4843"/>
      <c r="H4843" s="191"/>
      <c r="I4843" s="191"/>
      <c r="J4843" t="s">
        <v>87</v>
      </c>
      <c r="K4843">
        <v>77</v>
      </c>
      <c r="M4843">
        <v>87</v>
      </c>
      <c r="N4843">
        <f t="shared" si="88"/>
        <v>220.98</v>
      </c>
      <c r="O4843">
        <v>1</v>
      </c>
      <c r="P4843" t="s">
        <v>101</v>
      </c>
      <c r="R4843"/>
    </row>
    <row r="4844" spans="1:18" x14ac:dyDescent="0.35">
      <c r="A4844" t="s">
        <v>1204</v>
      </c>
      <c r="B4844">
        <v>2017</v>
      </c>
      <c r="C4844">
        <v>7</v>
      </c>
      <c r="D4844">
        <v>2</v>
      </c>
      <c r="E4844" t="s">
        <v>1167</v>
      </c>
      <c r="F4844">
        <v>1</v>
      </c>
      <c r="G4844"/>
      <c r="H4844" s="191"/>
      <c r="I4844" s="191"/>
      <c r="J4844" t="s">
        <v>86</v>
      </c>
      <c r="K4844">
        <v>63</v>
      </c>
      <c r="M4844">
        <v>71</v>
      </c>
      <c r="N4844">
        <f t="shared" si="88"/>
        <v>180.34</v>
      </c>
      <c r="O4844">
        <v>1</v>
      </c>
      <c r="P4844" t="s">
        <v>101</v>
      </c>
      <c r="R4844"/>
    </row>
    <row r="4845" spans="1:18" x14ac:dyDescent="0.35">
      <c r="A4845" t="s">
        <v>1204</v>
      </c>
      <c r="B4845">
        <v>2017</v>
      </c>
      <c r="C4845">
        <v>7</v>
      </c>
      <c r="D4845">
        <v>2</v>
      </c>
      <c r="E4845" t="s">
        <v>1399</v>
      </c>
      <c r="F4845">
        <v>1</v>
      </c>
      <c r="G4845"/>
      <c r="H4845" s="191"/>
      <c r="I4845" s="191"/>
      <c r="J4845" t="s">
        <v>86</v>
      </c>
      <c r="K4845">
        <v>58</v>
      </c>
      <c r="M4845">
        <v>68</v>
      </c>
      <c r="N4845">
        <f t="shared" si="88"/>
        <v>172.72</v>
      </c>
      <c r="O4845">
        <v>1</v>
      </c>
      <c r="P4845" t="s">
        <v>101</v>
      </c>
      <c r="R4845"/>
    </row>
    <row r="4846" spans="1:18" x14ac:dyDescent="0.35">
      <c r="A4846" t="s">
        <v>1204</v>
      </c>
      <c r="B4846">
        <v>2017</v>
      </c>
      <c r="C4846">
        <v>7</v>
      </c>
      <c r="D4846">
        <v>2</v>
      </c>
      <c r="E4846" t="s">
        <v>1399</v>
      </c>
      <c r="F4846">
        <v>1</v>
      </c>
      <c r="G4846"/>
      <c r="H4846" s="191"/>
      <c r="I4846" s="191"/>
      <c r="J4846" t="s">
        <v>87</v>
      </c>
      <c r="K4846">
        <v>73</v>
      </c>
      <c r="M4846">
        <v>81</v>
      </c>
      <c r="N4846">
        <f t="shared" si="88"/>
        <v>205.74</v>
      </c>
      <c r="O4846">
        <v>1</v>
      </c>
      <c r="P4846" t="s">
        <v>107</v>
      </c>
      <c r="Q4846" t="s">
        <v>129</v>
      </c>
      <c r="R4846"/>
    </row>
    <row r="4847" spans="1:18" x14ac:dyDescent="0.35">
      <c r="A4847" t="s">
        <v>1204</v>
      </c>
      <c r="B4847">
        <v>2017</v>
      </c>
      <c r="C4847">
        <v>7</v>
      </c>
      <c r="D4847">
        <v>2</v>
      </c>
      <c r="E4847" t="s">
        <v>1399</v>
      </c>
      <c r="F4847">
        <v>1</v>
      </c>
      <c r="G4847"/>
      <c r="H4847" s="191"/>
      <c r="I4847" s="191"/>
      <c r="J4847" t="s">
        <v>87</v>
      </c>
      <c r="K4847">
        <v>68</v>
      </c>
      <c r="M4847">
        <v>76</v>
      </c>
      <c r="N4847">
        <f t="shared" si="88"/>
        <v>193.04</v>
      </c>
      <c r="O4847">
        <v>1</v>
      </c>
      <c r="P4847" s="34" t="s">
        <v>101</v>
      </c>
      <c r="R4847"/>
    </row>
    <row r="4848" spans="1:18" x14ac:dyDescent="0.35">
      <c r="A4848" t="s">
        <v>1204</v>
      </c>
      <c r="B4848">
        <v>2017</v>
      </c>
      <c r="C4848">
        <v>7</v>
      </c>
      <c r="D4848">
        <v>2</v>
      </c>
      <c r="E4848" t="s">
        <v>1563</v>
      </c>
      <c r="F4848">
        <v>1</v>
      </c>
      <c r="G4848"/>
      <c r="H4848" s="191"/>
      <c r="I4848" s="191"/>
      <c r="J4848" t="s">
        <v>86</v>
      </c>
      <c r="K4848">
        <v>63</v>
      </c>
      <c r="M4848">
        <v>70</v>
      </c>
      <c r="N4848">
        <f t="shared" si="88"/>
        <v>177.8</v>
      </c>
      <c r="O4848">
        <v>1</v>
      </c>
      <c r="P4848" s="34" t="s">
        <v>101</v>
      </c>
      <c r="R4848"/>
    </row>
    <row r="4849" spans="1:18" x14ac:dyDescent="0.35">
      <c r="A4849" t="s">
        <v>1204</v>
      </c>
      <c r="B4849">
        <v>2017</v>
      </c>
      <c r="C4849">
        <v>7</v>
      </c>
      <c r="D4849">
        <v>2</v>
      </c>
      <c r="E4849" t="s">
        <v>1563</v>
      </c>
      <c r="F4849">
        <v>1</v>
      </c>
      <c r="G4849" s="34"/>
      <c r="H4849" s="190"/>
      <c r="I4849" s="190"/>
      <c r="J4849" s="34" t="s">
        <v>87</v>
      </c>
      <c r="K4849" s="34">
        <v>64</v>
      </c>
      <c r="L4849" s="34"/>
      <c r="M4849" s="34">
        <v>72</v>
      </c>
      <c r="N4849" s="34">
        <f t="shared" si="88"/>
        <v>182.88</v>
      </c>
      <c r="O4849" s="34">
        <v>1</v>
      </c>
      <c r="P4849" s="34" t="s">
        <v>101</v>
      </c>
      <c r="Q4849" s="34"/>
      <c r="R4849"/>
    </row>
    <row r="4850" spans="1:18" x14ac:dyDescent="0.35">
      <c r="A4850" t="s">
        <v>1204</v>
      </c>
      <c r="B4850">
        <v>2017</v>
      </c>
      <c r="C4850">
        <v>7</v>
      </c>
      <c r="D4850">
        <v>2</v>
      </c>
      <c r="E4850" t="s">
        <v>1563</v>
      </c>
      <c r="F4850">
        <v>1</v>
      </c>
      <c r="G4850" s="34"/>
      <c r="H4850" s="190"/>
      <c r="I4850" s="190"/>
      <c r="J4850" s="34" t="s">
        <v>87</v>
      </c>
      <c r="K4850" s="34">
        <v>71</v>
      </c>
      <c r="L4850" s="34"/>
      <c r="M4850" s="34">
        <v>78</v>
      </c>
      <c r="N4850" s="34">
        <f t="shared" si="88"/>
        <v>198.12</v>
      </c>
      <c r="O4850" s="34">
        <v>1</v>
      </c>
      <c r="P4850" t="s">
        <v>107</v>
      </c>
      <c r="Q4850" s="34" t="s">
        <v>99</v>
      </c>
      <c r="R4850"/>
    </row>
    <row r="4851" spans="1:18" x14ac:dyDescent="0.35">
      <c r="A4851" t="s">
        <v>1204</v>
      </c>
      <c r="B4851" s="34">
        <v>2017</v>
      </c>
      <c r="C4851" s="34">
        <v>7</v>
      </c>
      <c r="D4851" s="34">
        <v>2</v>
      </c>
      <c r="E4851" s="34" t="s">
        <v>1563</v>
      </c>
      <c r="F4851" s="34">
        <v>1</v>
      </c>
      <c r="G4851" s="34"/>
      <c r="H4851" s="190">
        <v>37388</v>
      </c>
      <c r="I4851" s="190" t="s">
        <v>1568</v>
      </c>
      <c r="J4851" s="34" t="s">
        <v>87</v>
      </c>
      <c r="K4851" s="34">
        <v>66</v>
      </c>
      <c r="L4851" s="34"/>
      <c r="M4851" s="34">
        <v>73</v>
      </c>
      <c r="N4851" s="34">
        <f t="shared" si="88"/>
        <v>185.42000000000002</v>
      </c>
      <c r="O4851" s="34">
        <v>1</v>
      </c>
      <c r="P4851" s="34" t="s">
        <v>101</v>
      </c>
      <c r="Q4851" s="34"/>
      <c r="R4851"/>
    </row>
    <row r="4852" spans="1:18" x14ac:dyDescent="0.35">
      <c r="A4852" t="s">
        <v>1204</v>
      </c>
      <c r="B4852">
        <v>2017</v>
      </c>
      <c r="C4852">
        <v>7</v>
      </c>
      <c r="D4852">
        <v>2</v>
      </c>
      <c r="E4852" t="s">
        <v>1563</v>
      </c>
      <c r="F4852">
        <v>1</v>
      </c>
      <c r="G4852" s="34"/>
      <c r="H4852" s="190"/>
      <c r="I4852" s="190"/>
      <c r="J4852" s="34" t="s">
        <v>86</v>
      </c>
      <c r="K4852" s="34">
        <v>63</v>
      </c>
      <c r="L4852" s="34"/>
      <c r="M4852" s="34">
        <v>74</v>
      </c>
      <c r="N4852" s="34">
        <f t="shared" si="88"/>
        <v>187.96</v>
      </c>
      <c r="O4852" s="34">
        <v>1</v>
      </c>
      <c r="P4852" s="34" t="s">
        <v>101</v>
      </c>
      <c r="Q4852" s="34"/>
      <c r="R4852"/>
    </row>
    <row r="4853" spans="1:18" x14ac:dyDescent="0.35">
      <c r="A4853" t="s">
        <v>1204</v>
      </c>
      <c r="B4853" s="34">
        <v>2017</v>
      </c>
      <c r="C4853" s="34">
        <v>7</v>
      </c>
      <c r="D4853" s="34">
        <v>2</v>
      </c>
      <c r="E4853" s="34" t="s">
        <v>1563</v>
      </c>
      <c r="F4853" s="34">
        <v>1</v>
      </c>
      <c r="G4853" s="34"/>
      <c r="H4853" s="190" t="s">
        <v>1569</v>
      </c>
      <c r="I4853" s="190" t="s">
        <v>1570</v>
      </c>
      <c r="J4853" s="34" t="s">
        <v>87</v>
      </c>
      <c r="K4853" s="34">
        <v>70</v>
      </c>
      <c r="L4853" s="34"/>
      <c r="M4853" s="34">
        <v>75</v>
      </c>
      <c r="N4853" s="34">
        <f t="shared" si="88"/>
        <v>190.5</v>
      </c>
      <c r="O4853" s="34">
        <v>1</v>
      </c>
      <c r="P4853" s="34" t="s">
        <v>101</v>
      </c>
      <c r="Q4853" s="34"/>
      <c r="R4853"/>
    </row>
    <row r="4854" spans="1:18" x14ac:dyDescent="0.35">
      <c r="A4854" t="s">
        <v>1204</v>
      </c>
      <c r="B4854" s="34">
        <v>2017</v>
      </c>
      <c r="C4854" s="34">
        <v>7</v>
      </c>
      <c r="D4854" s="34">
        <v>2</v>
      </c>
      <c r="E4854" s="34" t="s">
        <v>1563</v>
      </c>
      <c r="F4854" s="34">
        <v>1</v>
      </c>
      <c r="G4854" s="34"/>
      <c r="H4854" s="190"/>
      <c r="I4854" s="190"/>
      <c r="J4854" s="34" t="s">
        <v>87</v>
      </c>
      <c r="K4854" s="34">
        <v>75</v>
      </c>
      <c r="L4854" s="34"/>
      <c r="M4854" s="34">
        <v>84</v>
      </c>
      <c r="N4854" s="34">
        <f t="shared" si="88"/>
        <v>213.36</v>
      </c>
      <c r="O4854" s="34">
        <v>1</v>
      </c>
      <c r="P4854" s="34" t="s">
        <v>101</v>
      </c>
      <c r="Q4854" s="34"/>
      <c r="R4854"/>
    </row>
    <row r="4855" spans="1:18" x14ac:dyDescent="0.35">
      <c r="A4855" t="s">
        <v>1204</v>
      </c>
      <c r="B4855" s="34">
        <v>2017</v>
      </c>
      <c r="C4855" s="34">
        <v>7</v>
      </c>
      <c r="D4855" s="34">
        <v>2</v>
      </c>
      <c r="E4855" s="34" t="s">
        <v>1563</v>
      </c>
      <c r="F4855" s="34">
        <v>1</v>
      </c>
      <c r="G4855" s="34"/>
      <c r="H4855" s="190"/>
      <c r="I4855" s="190"/>
      <c r="J4855" s="34" t="s">
        <v>87</v>
      </c>
      <c r="K4855" s="34">
        <v>72</v>
      </c>
      <c r="L4855" s="34"/>
      <c r="M4855" s="34">
        <v>82</v>
      </c>
      <c r="N4855" s="34">
        <f t="shared" si="88"/>
        <v>208.28</v>
      </c>
      <c r="O4855" s="34">
        <v>1</v>
      </c>
      <c r="P4855" s="34" t="s">
        <v>101</v>
      </c>
      <c r="Q4855" s="34"/>
      <c r="R4855"/>
    </row>
    <row r="4856" spans="1:18" x14ac:dyDescent="0.35">
      <c r="A4856" t="s">
        <v>1204</v>
      </c>
      <c r="B4856" s="34">
        <v>2017</v>
      </c>
      <c r="C4856" s="34">
        <v>7</v>
      </c>
      <c r="D4856" s="34">
        <v>2</v>
      </c>
      <c r="E4856" s="34" t="s">
        <v>1563</v>
      </c>
      <c r="F4856" s="34">
        <v>1</v>
      </c>
      <c r="G4856" s="34"/>
      <c r="H4856" s="190"/>
      <c r="I4856" s="190"/>
      <c r="J4856" s="34" t="s">
        <v>87</v>
      </c>
      <c r="K4856" s="34">
        <v>68</v>
      </c>
      <c r="L4856" s="34"/>
      <c r="M4856" s="34">
        <v>77</v>
      </c>
      <c r="N4856" s="34">
        <f t="shared" si="88"/>
        <v>195.58</v>
      </c>
      <c r="O4856" s="34">
        <v>1</v>
      </c>
      <c r="P4856" s="34" t="s">
        <v>101</v>
      </c>
      <c r="Q4856" s="34"/>
      <c r="R4856"/>
    </row>
    <row r="4857" spans="1:18" x14ac:dyDescent="0.35">
      <c r="A4857" t="s">
        <v>1204</v>
      </c>
      <c r="B4857" s="34">
        <v>2017</v>
      </c>
      <c r="C4857" s="34">
        <v>7</v>
      </c>
      <c r="D4857" s="34">
        <v>2</v>
      </c>
      <c r="E4857" s="34" t="s">
        <v>1563</v>
      </c>
      <c r="F4857" s="34">
        <v>1</v>
      </c>
      <c r="G4857" s="34"/>
      <c r="H4857" s="190"/>
      <c r="I4857" s="190"/>
      <c r="J4857" s="34" t="s">
        <v>87</v>
      </c>
      <c r="K4857" s="34">
        <v>69</v>
      </c>
      <c r="L4857" s="34"/>
      <c r="M4857" s="34">
        <v>76</v>
      </c>
      <c r="N4857" s="34">
        <f t="shared" si="88"/>
        <v>193.04</v>
      </c>
      <c r="O4857" s="34">
        <v>1</v>
      </c>
      <c r="P4857" s="34" t="s">
        <v>101</v>
      </c>
      <c r="Q4857" s="34"/>
      <c r="R4857"/>
    </row>
    <row r="4858" spans="1:18" x14ac:dyDescent="0.35">
      <c r="A4858" t="s">
        <v>1204</v>
      </c>
      <c r="B4858" s="34">
        <v>2017</v>
      </c>
      <c r="C4858" s="34">
        <v>7</v>
      </c>
      <c r="D4858" s="34">
        <v>2</v>
      </c>
      <c r="E4858" s="34" t="s">
        <v>1563</v>
      </c>
      <c r="F4858" s="34">
        <v>1</v>
      </c>
      <c r="G4858" s="34" t="s">
        <v>108</v>
      </c>
      <c r="H4858" s="190">
        <v>511</v>
      </c>
      <c r="I4858" s="190"/>
      <c r="J4858" s="34" t="s">
        <v>86</v>
      </c>
      <c r="K4858" s="34">
        <v>62</v>
      </c>
      <c r="L4858" s="34"/>
      <c r="M4858" s="34">
        <v>68</v>
      </c>
      <c r="N4858" s="34">
        <f t="shared" si="88"/>
        <v>172.72</v>
      </c>
      <c r="O4858" s="34">
        <v>1</v>
      </c>
      <c r="P4858" s="34" t="s">
        <v>101</v>
      </c>
      <c r="Q4858" s="34"/>
      <c r="R4858"/>
    </row>
    <row r="4859" spans="1:18" x14ac:dyDescent="0.35">
      <c r="A4859" t="s">
        <v>1204</v>
      </c>
      <c r="B4859" s="34">
        <v>2017</v>
      </c>
      <c r="C4859" s="34">
        <v>7</v>
      </c>
      <c r="D4859" s="34">
        <v>2</v>
      </c>
      <c r="E4859" s="34" t="s">
        <v>1399</v>
      </c>
      <c r="F4859" s="34">
        <v>1</v>
      </c>
      <c r="G4859" s="34"/>
      <c r="H4859" s="190" t="s">
        <v>1571</v>
      </c>
      <c r="I4859" s="190" t="s">
        <v>1572</v>
      </c>
      <c r="J4859" s="34" t="s">
        <v>86</v>
      </c>
      <c r="K4859" s="34">
        <v>56</v>
      </c>
      <c r="L4859" s="34"/>
      <c r="M4859" s="34">
        <v>67</v>
      </c>
      <c r="N4859" s="34">
        <f t="shared" si="88"/>
        <v>170.18</v>
      </c>
      <c r="O4859" s="34">
        <v>0</v>
      </c>
      <c r="P4859" s="34" t="s">
        <v>102</v>
      </c>
      <c r="Q4859" s="34"/>
      <c r="R4859"/>
    </row>
    <row r="4860" spans="1:18" x14ac:dyDescent="0.35">
      <c r="A4860" t="s">
        <v>1204</v>
      </c>
      <c r="B4860">
        <v>2017</v>
      </c>
      <c r="C4860">
        <v>7</v>
      </c>
      <c r="D4860">
        <v>3</v>
      </c>
      <c r="E4860" t="s">
        <v>1399</v>
      </c>
      <c r="F4860">
        <v>1</v>
      </c>
      <c r="G4860"/>
      <c r="H4860" s="191"/>
      <c r="I4860" s="191"/>
      <c r="J4860" t="s">
        <v>86</v>
      </c>
      <c r="K4860">
        <v>59</v>
      </c>
      <c r="M4860">
        <v>65</v>
      </c>
      <c r="N4860">
        <f t="shared" si="88"/>
        <v>165.1</v>
      </c>
      <c r="O4860">
        <v>1</v>
      </c>
      <c r="P4860" t="s">
        <v>101</v>
      </c>
      <c r="R4860"/>
    </row>
    <row r="4861" spans="1:18" x14ac:dyDescent="0.35">
      <c r="A4861" t="s">
        <v>1204</v>
      </c>
      <c r="B4861">
        <v>2017</v>
      </c>
      <c r="C4861">
        <v>7</v>
      </c>
      <c r="D4861">
        <v>3</v>
      </c>
      <c r="E4861" t="s">
        <v>1164</v>
      </c>
      <c r="F4861">
        <v>1</v>
      </c>
      <c r="G4861"/>
      <c r="H4861" s="191"/>
      <c r="I4861" s="191"/>
      <c r="J4861" t="s">
        <v>86</v>
      </c>
      <c r="K4861">
        <v>58</v>
      </c>
      <c r="M4861">
        <v>67</v>
      </c>
      <c r="N4861">
        <f t="shared" si="88"/>
        <v>170.18</v>
      </c>
      <c r="O4861">
        <v>1</v>
      </c>
      <c r="P4861" t="s">
        <v>101</v>
      </c>
      <c r="R4861"/>
    </row>
    <row r="4862" spans="1:18" x14ac:dyDescent="0.35">
      <c r="A4862" t="s">
        <v>1204</v>
      </c>
      <c r="B4862">
        <v>2017</v>
      </c>
      <c r="C4862">
        <v>7</v>
      </c>
      <c r="D4862">
        <v>3</v>
      </c>
      <c r="E4862" t="s">
        <v>1399</v>
      </c>
      <c r="F4862">
        <v>1</v>
      </c>
      <c r="G4862"/>
      <c r="H4862" s="191"/>
      <c r="I4862" s="191"/>
      <c r="J4862" t="s">
        <v>86</v>
      </c>
      <c r="K4862">
        <v>60</v>
      </c>
      <c r="M4862">
        <v>69</v>
      </c>
      <c r="N4862">
        <f t="shared" si="88"/>
        <v>175.26</v>
      </c>
      <c r="O4862">
        <v>1</v>
      </c>
      <c r="P4862" t="s">
        <v>101</v>
      </c>
      <c r="R4862"/>
    </row>
    <row r="4863" spans="1:18" x14ac:dyDescent="0.35">
      <c r="A4863" t="s">
        <v>1204</v>
      </c>
      <c r="B4863">
        <v>2017</v>
      </c>
      <c r="C4863">
        <v>7</v>
      </c>
      <c r="D4863">
        <v>3</v>
      </c>
      <c r="E4863" t="s">
        <v>1167</v>
      </c>
      <c r="F4863">
        <v>1</v>
      </c>
      <c r="G4863"/>
      <c r="H4863" s="191">
        <v>116</v>
      </c>
      <c r="I4863" s="191" t="s">
        <v>1573</v>
      </c>
      <c r="J4863" t="s">
        <v>87</v>
      </c>
      <c r="K4863">
        <v>72</v>
      </c>
      <c r="M4863">
        <v>81</v>
      </c>
      <c r="N4863">
        <f t="shared" si="88"/>
        <v>205.74</v>
      </c>
      <c r="O4863">
        <v>1</v>
      </c>
      <c r="P4863" s="34" t="s">
        <v>101</v>
      </c>
      <c r="R4863"/>
    </row>
    <row r="4864" spans="1:18" x14ac:dyDescent="0.35">
      <c r="A4864" t="s">
        <v>1204</v>
      </c>
      <c r="B4864">
        <v>2017</v>
      </c>
      <c r="C4864">
        <v>7</v>
      </c>
      <c r="D4864">
        <v>3</v>
      </c>
      <c r="E4864" t="s">
        <v>1164</v>
      </c>
      <c r="F4864">
        <v>1</v>
      </c>
      <c r="G4864"/>
      <c r="H4864" s="191"/>
      <c r="I4864" s="191"/>
      <c r="J4864" t="s">
        <v>86</v>
      </c>
      <c r="K4864">
        <v>56</v>
      </c>
      <c r="M4864">
        <v>63</v>
      </c>
      <c r="N4864">
        <f t="shared" si="88"/>
        <v>160.02000000000001</v>
      </c>
      <c r="O4864">
        <v>1</v>
      </c>
      <c r="P4864" t="s">
        <v>101</v>
      </c>
      <c r="R4864"/>
    </row>
    <row r="4865" spans="1:18" x14ac:dyDescent="0.35">
      <c r="A4865" t="s">
        <v>1204</v>
      </c>
      <c r="B4865">
        <v>2017</v>
      </c>
      <c r="C4865">
        <v>7</v>
      </c>
      <c r="D4865">
        <v>3</v>
      </c>
      <c r="E4865" t="s">
        <v>1164</v>
      </c>
      <c r="F4865">
        <v>1</v>
      </c>
      <c r="G4865"/>
      <c r="H4865" s="191"/>
      <c r="I4865" s="191"/>
      <c r="J4865" t="s">
        <v>87</v>
      </c>
      <c r="K4865">
        <v>71</v>
      </c>
      <c r="M4865">
        <v>80</v>
      </c>
      <c r="N4865">
        <f t="shared" si="88"/>
        <v>203.2</v>
      </c>
      <c r="O4865">
        <v>1</v>
      </c>
      <c r="P4865" t="s">
        <v>101</v>
      </c>
      <c r="R4865"/>
    </row>
    <row r="4866" spans="1:18" x14ac:dyDescent="0.35">
      <c r="A4866" t="s">
        <v>1204</v>
      </c>
      <c r="B4866">
        <v>2017</v>
      </c>
      <c r="C4866">
        <v>7</v>
      </c>
      <c r="D4866">
        <v>3</v>
      </c>
      <c r="E4866" t="s">
        <v>1563</v>
      </c>
      <c r="F4866">
        <v>1</v>
      </c>
      <c r="G4866"/>
      <c r="H4866" s="191"/>
      <c r="I4866" s="191"/>
      <c r="J4866" t="s">
        <v>87</v>
      </c>
      <c r="K4866">
        <v>68</v>
      </c>
      <c r="M4866">
        <v>78</v>
      </c>
      <c r="N4866">
        <f t="shared" si="88"/>
        <v>198.12</v>
      </c>
      <c r="O4866">
        <v>1</v>
      </c>
      <c r="P4866" t="s">
        <v>101</v>
      </c>
      <c r="R4866"/>
    </row>
    <row r="4867" spans="1:18" x14ac:dyDescent="0.35">
      <c r="A4867" t="s">
        <v>1204</v>
      </c>
      <c r="B4867" s="34">
        <v>2017</v>
      </c>
      <c r="C4867" s="34">
        <v>7</v>
      </c>
      <c r="D4867" s="34">
        <v>3</v>
      </c>
      <c r="E4867" s="34" t="s">
        <v>1563</v>
      </c>
      <c r="F4867" s="34">
        <v>1</v>
      </c>
      <c r="G4867" s="34"/>
      <c r="H4867" s="190"/>
      <c r="I4867" s="190"/>
      <c r="J4867" s="34" t="s">
        <v>87</v>
      </c>
      <c r="K4867" s="34">
        <v>76</v>
      </c>
      <c r="L4867" s="34"/>
      <c r="M4867" s="34">
        <v>84</v>
      </c>
      <c r="N4867" s="34">
        <f t="shared" si="88"/>
        <v>213.36</v>
      </c>
      <c r="O4867" s="34">
        <v>1</v>
      </c>
      <c r="P4867" s="34" t="s">
        <v>101</v>
      </c>
      <c r="Q4867" s="34"/>
      <c r="R4867"/>
    </row>
    <row r="4868" spans="1:18" x14ac:dyDescent="0.35">
      <c r="A4868" t="s">
        <v>1204</v>
      </c>
      <c r="B4868">
        <v>2017</v>
      </c>
      <c r="C4868">
        <v>7</v>
      </c>
      <c r="D4868">
        <v>3</v>
      </c>
      <c r="E4868" t="s">
        <v>1563</v>
      </c>
      <c r="F4868">
        <v>1</v>
      </c>
      <c r="G4868" s="34"/>
      <c r="H4868" s="190"/>
      <c r="I4868" s="190"/>
      <c r="J4868" s="34" t="s">
        <v>87</v>
      </c>
      <c r="K4868" s="34">
        <v>73</v>
      </c>
      <c r="L4868" s="34"/>
      <c r="M4868" s="34">
        <v>80</v>
      </c>
      <c r="N4868" s="34">
        <f t="shared" si="88"/>
        <v>203.2</v>
      </c>
      <c r="O4868" s="34">
        <v>1</v>
      </c>
      <c r="P4868" s="34" t="s">
        <v>101</v>
      </c>
      <c r="Q4868" s="34"/>
      <c r="R4868"/>
    </row>
    <row r="4869" spans="1:18" x14ac:dyDescent="0.35">
      <c r="A4869" t="s">
        <v>1204</v>
      </c>
      <c r="B4869">
        <v>2017</v>
      </c>
      <c r="C4869">
        <v>7</v>
      </c>
      <c r="D4869">
        <v>3</v>
      </c>
      <c r="E4869" t="s">
        <v>1563</v>
      </c>
      <c r="F4869">
        <v>1</v>
      </c>
      <c r="G4869" s="34"/>
      <c r="H4869" s="190"/>
      <c r="I4869" s="190"/>
      <c r="J4869" s="34" t="s">
        <v>86</v>
      </c>
      <c r="K4869" s="34">
        <v>63</v>
      </c>
      <c r="L4869" s="34"/>
      <c r="M4869" s="34">
        <v>70</v>
      </c>
      <c r="N4869" s="34">
        <f t="shared" si="88"/>
        <v>177.8</v>
      </c>
      <c r="O4869" s="34">
        <v>1</v>
      </c>
      <c r="P4869" s="34" t="s">
        <v>101</v>
      </c>
      <c r="Q4869" s="34"/>
      <c r="R4869"/>
    </row>
    <row r="4870" spans="1:18" x14ac:dyDescent="0.35">
      <c r="A4870" t="s">
        <v>1204</v>
      </c>
      <c r="B4870">
        <v>2017</v>
      </c>
      <c r="C4870">
        <v>7</v>
      </c>
      <c r="D4870">
        <v>3</v>
      </c>
      <c r="E4870" t="s">
        <v>1563</v>
      </c>
      <c r="F4870">
        <v>1</v>
      </c>
      <c r="G4870" s="34"/>
      <c r="H4870" s="190"/>
      <c r="I4870" s="190"/>
      <c r="J4870" s="34" t="s">
        <v>87</v>
      </c>
      <c r="K4870" s="34">
        <v>75</v>
      </c>
      <c r="L4870" s="34"/>
      <c r="M4870" s="34">
        <v>83</v>
      </c>
      <c r="N4870" s="34">
        <f t="shared" si="88"/>
        <v>210.82</v>
      </c>
      <c r="O4870" s="34">
        <v>1</v>
      </c>
      <c r="P4870" s="34" t="s">
        <v>101</v>
      </c>
      <c r="Q4870" s="34"/>
      <c r="R4870"/>
    </row>
    <row r="4871" spans="1:18" x14ac:dyDescent="0.35">
      <c r="A4871" t="s">
        <v>1204</v>
      </c>
      <c r="B4871">
        <v>2017</v>
      </c>
      <c r="C4871">
        <v>7</v>
      </c>
      <c r="D4871">
        <v>3</v>
      </c>
      <c r="E4871" t="s">
        <v>1563</v>
      </c>
      <c r="F4871">
        <v>1</v>
      </c>
      <c r="G4871" s="34"/>
      <c r="H4871" s="190"/>
      <c r="I4871" s="190"/>
      <c r="J4871" s="34" t="s">
        <v>87</v>
      </c>
      <c r="K4871" s="34">
        <v>64</v>
      </c>
      <c r="L4871" s="34"/>
      <c r="M4871" s="34">
        <v>70</v>
      </c>
      <c r="N4871" s="34">
        <f t="shared" si="88"/>
        <v>177.8</v>
      </c>
      <c r="O4871" s="34">
        <v>1</v>
      </c>
      <c r="P4871" s="34" t="s">
        <v>101</v>
      </c>
      <c r="Q4871" s="34"/>
      <c r="R4871"/>
    </row>
    <row r="4872" spans="1:18" x14ac:dyDescent="0.35">
      <c r="A4872" t="s">
        <v>1204</v>
      </c>
      <c r="B4872">
        <v>2017</v>
      </c>
      <c r="C4872">
        <v>7</v>
      </c>
      <c r="D4872">
        <v>3</v>
      </c>
      <c r="E4872" t="s">
        <v>1563</v>
      </c>
      <c r="F4872">
        <v>1</v>
      </c>
      <c r="G4872" s="34"/>
      <c r="H4872" s="190"/>
      <c r="I4872" s="190"/>
      <c r="J4872" s="34" t="s">
        <v>87</v>
      </c>
      <c r="K4872" s="34">
        <v>71</v>
      </c>
      <c r="L4872" s="34"/>
      <c r="M4872" s="34">
        <v>79</v>
      </c>
      <c r="N4872" s="34">
        <f t="shared" si="88"/>
        <v>200.66</v>
      </c>
      <c r="O4872" s="34">
        <v>1</v>
      </c>
      <c r="P4872" s="34" t="s">
        <v>101</v>
      </c>
      <c r="Q4872" s="34"/>
      <c r="R4872"/>
    </row>
    <row r="4873" spans="1:18" x14ac:dyDescent="0.35">
      <c r="A4873" t="s">
        <v>1204</v>
      </c>
      <c r="B4873">
        <v>2017</v>
      </c>
      <c r="C4873">
        <v>7</v>
      </c>
      <c r="D4873">
        <v>3</v>
      </c>
      <c r="E4873" t="s">
        <v>1563</v>
      </c>
      <c r="F4873">
        <v>1</v>
      </c>
      <c r="G4873" s="34"/>
      <c r="H4873" s="190"/>
      <c r="I4873" s="190"/>
      <c r="J4873" s="34" t="s">
        <v>87</v>
      </c>
      <c r="K4873" s="34">
        <v>69</v>
      </c>
      <c r="L4873" s="34"/>
      <c r="M4873" s="34">
        <v>78</v>
      </c>
      <c r="N4873" s="34">
        <f t="shared" si="88"/>
        <v>198.12</v>
      </c>
      <c r="O4873" s="34">
        <v>1</v>
      </c>
      <c r="P4873" s="34" t="s">
        <v>101</v>
      </c>
      <c r="Q4873" s="34"/>
      <c r="R4873"/>
    </row>
    <row r="4874" spans="1:18" x14ac:dyDescent="0.35">
      <c r="A4874" t="s">
        <v>1204</v>
      </c>
      <c r="B4874">
        <v>2017</v>
      </c>
      <c r="C4874">
        <v>7</v>
      </c>
      <c r="D4874">
        <v>3</v>
      </c>
      <c r="E4874" t="s">
        <v>1563</v>
      </c>
      <c r="F4874">
        <v>1</v>
      </c>
      <c r="G4874"/>
      <c r="H4874" s="191"/>
      <c r="I4874" s="191"/>
      <c r="J4874" t="s">
        <v>87</v>
      </c>
      <c r="K4874">
        <v>75</v>
      </c>
      <c r="M4874">
        <v>84</v>
      </c>
      <c r="N4874">
        <f t="shared" si="88"/>
        <v>213.36</v>
      </c>
      <c r="O4874">
        <v>1</v>
      </c>
      <c r="P4874" t="s">
        <v>101</v>
      </c>
      <c r="R4874"/>
    </row>
    <row r="4875" spans="1:18" x14ac:dyDescent="0.35">
      <c r="A4875" t="s">
        <v>1204</v>
      </c>
      <c r="B4875">
        <v>2017</v>
      </c>
      <c r="C4875">
        <v>7</v>
      </c>
      <c r="D4875">
        <v>3</v>
      </c>
      <c r="E4875" t="s">
        <v>1563</v>
      </c>
      <c r="F4875">
        <v>1</v>
      </c>
      <c r="G4875"/>
      <c r="H4875" s="191"/>
      <c r="I4875" s="191"/>
      <c r="J4875" t="s">
        <v>86</v>
      </c>
      <c r="K4875">
        <v>61</v>
      </c>
      <c r="M4875">
        <v>69</v>
      </c>
      <c r="N4875">
        <f t="shared" si="88"/>
        <v>175.26</v>
      </c>
      <c r="O4875">
        <v>1</v>
      </c>
      <c r="P4875" t="s">
        <v>101</v>
      </c>
      <c r="R4875"/>
    </row>
    <row r="4876" spans="1:18" x14ac:dyDescent="0.35">
      <c r="A4876" t="s">
        <v>1204</v>
      </c>
      <c r="B4876">
        <v>2017</v>
      </c>
      <c r="C4876">
        <v>7</v>
      </c>
      <c r="D4876">
        <v>3</v>
      </c>
      <c r="E4876" t="s">
        <v>123</v>
      </c>
      <c r="F4876">
        <v>1</v>
      </c>
      <c r="G4876"/>
      <c r="H4876" s="191">
        <v>1107</v>
      </c>
      <c r="I4876" s="191" t="s">
        <v>1574</v>
      </c>
      <c r="J4876" t="s">
        <v>87</v>
      </c>
      <c r="K4876">
        <v>66</v>
      </c>
      <c r="M4876">
        <v>76</v>
      </c>
      <c r="N4876">
        <f t="shared" si="88"/>
        <v>193.04</v>
      </c>
      <c r="O4876" s="34">
        <v>0</v>
      </c>
      <c r="P4876" s="34" t="s">
        <v>102</v>
      </c>
      <c r="R4876"/>
    </row>
    <row r="4877" spans="1:18" x14ac:dyDescent="0.35">
      <c r="A4877" t="s">
        <v>1204</v>
      </c>
      <c r="B4877" s="58">
        <v>2017</v>
      </c>
      <c r="C4877" s="58">
        <v>7</v>
      </c>
      <c r="D4877" s="58">
        <v>3</v>
      </c>
      <c r="E4877" s="58" t="s">
        <v>1167</v>
      </c>
      <c r="F4877" s="58">
        <v>1</v>
      </c>
      <c r="G4877" s="58"/>
      <c r="H4877" s="192">
        <v>1108</v>
      </c>
      <c r="I4877" s="192"/>
      <c r="J4877" s="58" t="s">
        <v>86</v>
      </c>
      <c r="K4877" s="58">
        <v>68</v>
      </c>
      <c r="L4877" s="58"/>
      <c r="M4877" s="58">
        <v>78</v>
      </c>
      <c r="N4877" s="58">
        <f t="shared" si="88"/>
        <v>198.12</v>
      </c>
      <c r="O4877" s="58">
        <v>0</v>
      </c>
      <c r="P4877" s="34" t="s">
        <v>102</v>
      </c>
      <c r="Q4877" s="58" t="s">
        <v>511</v>
      </c>
      <c r="R4877"/>
    </row>
    <row r="4878" spans="1:18" x14ac:dyDescent="0.35">
      <c r="A4878" t="s">
        <v>1204</v>
      </c>
      <c r="B4878">
        <v>2017</v>
      </c>
      <c r="C4878">
        <v>7</v>
      </c>
      <c r="D4878">
        <v>4</v>
      </c>
      <c r="E4878" t="s">
        <v>1167</v>
      </c>
      <c r="F4878">
        <v>1</v>
      </c>
      <c r="G4878"/>
      <c r="H4878" s="191"/>
      <c r="I4878" s="191"/>
      <c r="J4878" t="s">
        <v>87</v>
      </c>
      <c r="K4878">
        <v>69</v>
      </c>
      <c r="M4878">
        <v>78</v>
      </c>
      <c r="N4878">
        <f t="shared" si="88"/>
        <v>198.12</v>
      </c>
      <c r="O4878">
        <v>1</v>
      </c>
      <c r="P4878" s="34" t="s">
        <v>101</v>
      </c>
      <c r="R4878"/>
    </row>
    <row r="4879" spans="1:18" x14ac:dyDescent="0.35">
      <c r="A4879" t="s">
        <v>1204</v>
      </c>
      <c r="B4879">
        <v>2017</v>
      </c>
      <c r="C4879">
        <v>7</v>
      </c>
      <c r="D4879">
        <v>4</v>
      </c>
      <c r="E4879" t="s">
        <v>1399</v>
      </c>
      <c r="F4879">
        <v>1</v>
      </c>
      <c r="G4879"/>
      <c r="H4879" s="191"/>
      <c r="I4879" s="191"/>
      <c r="J4879" t="s">
        <v>86</v>
      </c>
      <c r="K4879">
        <v>75</v>
      </c>
      <c r="M4879">
        <v>85</v>
      </c>
      <c r="N4879">
        <f t="shared" si="88"/>
        <v>215.9</v>
      </c>
      <c r="O4879">
        <v>1</v>
      </c>
      <c r="P4879" t="s">
        <v>107</v>
      </c>
      <c r="Q4879" t="s">
        <v>129</v>
      </c>
      <c r="R4879"/>
    </row>
    <row r="4880" spans="1:18" x14ac:dyDescent="0.35">
      <c r="A4880" t="s">
        <v>1204</v>
      </c>
      <c r="B4880">
        <v>2017</v>
      </c>
      <c r="C4880">
        <v>7</v>
      </c>
      <c r="D4880">
        <v>4</v>
      </c>
      <c r="E4880" t="s">
        <v>1167</v>
      </c>
      <c r="F4880">
        <v>1</v>
      </c>
      <c r="G4880"/>
      <c r="H4880" s="191"/>
      <c r="I4880" s="191"/>
      <c r="J4880" t="s">
        <v>87</v>
      </c>
      <c r="K4880">
        <v>66</v>
      </c>
      <c r="M4880">
        <v>76</v>
      </c>
      <c r="N4880">
        <f t="shared" ref="N4880:N4943" si="89">M4880*2.54</f>
        <v>193.04</v>
      </c>
      <c r="O4880">
        <v>1</v>
      </c>
      <c r="P4880" s="34" t="s">
        <v>101</v>
      </c>
      <c r="R4880"/>
    </row>
    <row r="4881" spans="1:18" x14ac:dyDescent="0.35">
      <c r="A4881" t="s">
        <v>1204</v>
      </c>
      <c r="B4881">
        <v>2017</v>
      </c>
      <c r="C4881">
        <v>7</v>
      </c>
      <c r="D4881">
        <v>4</v>
      </c>
      <c r="E4881" t="s">
        <v>1399</v>
      </c>
      <c r="F4881">
        <v>1</v>
      </c>
      <c r="G4881"/>
      <c r="H4881" s="191"/>
      <c r="I4881" s="191"/>
      <c r="J4881" t="s">
        <v>87</v>
      </c>
      <c r="K4881">
        <v>74</v>
      </c>
      <c r="M4881">
        <v>83</v>
      </c>
      <c r="N4881">
        <f t="shared" si="89"/>
        <v>210.82</v>
      </c>
      <c r="O4881">
        <v>1</v>
      </c>
      <c r="P4881" t="s">
        <v>107</v>
      </c>
      <c r="Q4881" t="s">
        <v>129</v>
      </c>
      <c r="R4881"/>
    </row>
    <row r="4882" spans="1:18" x14ac:dyDescent="0.35">
      <c r="A4882" t="s">
        <v>1204</v>
      </c>
      <c r="B4882">
        <v>2017</v>
      </c>
      <c r="C4882">
        <v>7</v>
      </c>
      <c r="D4882">
        <v>4</v>
      </c>
      <c r="E4882" t="s">
        <v>123</v>
      </c>
      <c r="F4882">
        <v>1</v>
      </c>
      <c r="G4882"/>
      <c r="H4882" s="191"/>
      <c r="I4882" s="191"/>
      <c r="J4882" t="s">
        <v>86</v>
      </c>
      <c r="K4882">
        <v>65</v>
      </c>
      <c r="M4882">
        <v>74</v>
      </c>
      <c r="N4882">
        <f t="shared" si="89"/>
        <v>187.96</v>
      </c>
      <c r="O4882">
        <v>1</v>
      </c>
      <c r="P4882" s="34" t="s">
        <v>101</v>
      </c>
      <c r="R4882"/>
    </row>
    <row r="4883" spans="1:18" x14ac:dyDescent="0.35">
      <c r="A4883" t="s">
        <v>1204</v>
      </c>
      <c r="B4883">
        <v>2017</v>
      </c>
      <c r="C4883">
        <v>7</v>
      </c>
      <c r="D4883">
        <v>4</v>
      </c>
      <c r="E4883" t="s">
        <v>1164</v>
      </c>
      <c r="F4883">
        <v>1</v>
      </c>
      <c r="G4883"/>
      <c r="H4883" s="191"/>
      <c r="I4883" s="191"/>
      <c r="J4883" t="s">
        <v>87</v>
      </c>
      <c r="K4883">
        <v>65</v>
      </c>
      <c r="M4883">
        <v>72</v>
      </c>
      <c r="N4883">
        <f t="shared" si="89"/>
        <v>182.88</v>
      </c>
      <c r="O4883">
        <v>1</v>
      </c>
      <c r="P4883" t="s">
        <v>107</v>
      </c>
      <c r="Q4883" t="s">
        <v>129</v>
      </c>
      <c r="R4883"/>
    </row>
    <row r="4884" spans="1:18" x14ac:dyDescent="0.35">
      <c r="A4884" t="s">
        <v>1204</v>
      </c>
      <c r="B4884">
        <v>2017</v>
      </c>
      <c r="C4884">
        <v>7</v>
      </c>
      <c r="D4884">
        <v>4</v>
      </c>
      <c r="E4884" t="s">
        <v>94</v>
      </c>
      <c r="F4884">
        <v>1</v>
      </c>
      <c r="G4884"/>
      <c r="H4884" s="191"/>
      <c r="I4884" s="191"/>
      <c r="J4884" t="s">
        <v>87</v>
      </c>
      <c r="K4884">
        <v>70</v>
      </c>
      <c r="M4884">
        <v>75</v>
      </c>
      <c r="N4884">
        <f t="shared" si="89"/>
        <v>190.5</v>
      </c>
      <c r="O4884">
        <v>1</v>
      </c>
      <c r="P4884" t="s">
        <v>101</v>
      </c>
      <c r="R4884"/>
    </row>
    <row r="4885" spans="1:18" x14ac:dyDescent="0.35">
      <c r="A4885" t="s">
        <v>1204</v>
      </c>
      <c r="B4885">
        <v>2017</v>
      </c>
      <c r="C4885">
        <v>7</v>
      </c>
      <c r="D4885">
        <v>4</v>
      </c>
      <c r="E4885" t="s">
        <v>1399</v>
      </c>
      <c r="F4885">
        <v>1</v>
      </c>
      <c r="G4885"/>
      <c r="H4885" s="191"/>
      <c r="I4885" s="191"/>
      <c r="J4885" t="s">
        <v>87</v>
      </c>
      <c r="K4885">
        <v>69</v>
      </c>
      <c r="M4885">
        <v>72</v>
      </c>
      <c r="N4885">
        <f t="shared" si="89"/>
        <v>182.88</v>
      </c>
      <c r="O4885">
        <v>1</v>
      </c>
      <c r="P4885" t="s">
        <v>101</v>
      </c>
      <c r="R4885"/>
    </row>
    <row r="4886" spans="1:18" x14ac:dyDescent="0.35">
      <c r="A4886" t="s">
        <v>1204</v>
      </c>
      <c r="B4886">
        <v>2017</v>
      </c>
      <c r="C4886">
        <v>7</v>
      </c>
      <c r="D4886">
        <v>4</v>
      </c>
      <c r="E4886" t="s">
        <v>1563</v>
      </c>
      <c r="F4886">
        <v>1</v>
      </c>
      <c r="G4886" s="34"/>
      <c r="H4886" s="190">
        <v>1186</v>
      </c>
      <c r="I4886" s="190" t="s">
        <v>1575</v>
      </c>
      <c r="J4886" s="34" t="s">
        <v>87</v>
      </c>
      <c r="K4886" s="34">
        <v>80</v>
      </c>
      <c r="L4886" s="34"/>
      <c r="M4886" s="34">
        <v>90</v>
      </c>
      <c r="N4886" s="34">
        <f t="shared" si="89"/>
        <v>228.6</v>
      </c>
      <c r="O4886" s="34">
        <v>1</v>
      </c>
      <c r="P4886" s="34" t="s">
        <v>101</v>
      </c>
      <c r="Q4886" s="34"/>
      <c r="R4886"/>
    </row>
    <row r="4887" spans="1:18" x14ac:dyDescent="0.35">
      <c r="A4887" t="s">
        <v>1204</v>
      </c>
      <c r="B4887">
        <v>2017</v>
      </c>
      <c r="C4887">
        <v>7</v>
      </c>
      <c r="D4887">
        <v>4</v>
      </c>
      <c r="E4887" t="s">
        <v>1563</v>
      </c>
      <c r="F4887">
        <v>1</v>
      </c>
      <c r="G4887" s="34" t="s">
        <v>1208</v>
      </c>
      <c r="H4887" s="190">
        <v>2441</v>
      </c>
      <c r="I4887" s="190" t="s">
        <v>1576</v>
      </c>
      <c r="J4887" s="34" t="s">
        <v>87</v>
      </c>
      <c r="K4887" s="34">
        <v>74</v>
      </c>
      <c r="L4887" s="34"/>
      <c r="M4887" s="34">
        <v>84</v>
      </c>
      <c r="N4887" s="34">
        <f t="shared" si="89"/>
        <v>213.36</v>
      </c>
      <c r="O4887" s="34">
        <v>1</v>
      </c>
      <c r="P4887" s="34" t="s">
        <v>101</v>
      </c>
      <c r="Q4887" s="34"/>
      <c r="R4887"/>
    </row>
    <row r="4888" spans="1:18" x14ac:dyDescent="0.35">
      <c r="A4888" t="s">
        <v>1204</v>
      </c>
      <c r="B4888">
        <v>2017</v>
      </c>
      <c r="C4888">
        <v>7</v>
      </c>
      <c r="D4888">
        <v>4</v>
      </c>
      <c r="E4888" t="s">
        <v>1563</v>
      </c>
      <c r="F4888">
        <v>1</v>
      </c>
      <c r="G4888" s="34"/>
      <c r="H4888" s="190"/>
      <c r="I4888" s="190"/>
      <c r="J4888" s="34" t="s">
        <v>86</v>
      </c>
      <c r="K4888" s="34">
        <v>77</v>
      </c>
      <c r="L4888" s="34"/>
      <c r="M4888" s="34">
        <v>88</v>
      </c>
      <c r="N4888" s="34">
        <f t="shared" si="89"/>
        <v>223.52</v>
      </c>
      <c r="O4888" s="34">
        <v>1</v>
      </c>
      <c r="P4888" s="34" t="s">
        <v>101</v>
      </c>
      <c r="Q4888" s="34"/>
      <c r="R4888"/>
    </row>
    <row r="4889" spans="1:18" x14ac:dyDescent="0.35">
      <c r="A4889" t="s">
        <v>1204</v>
      </c>
      <c r="B4889" s="34">
        <v>2017</v>
      </c>
      <c r="C4889" s="34">
        <v>7</v>
      </c>
      <c r="D4889" s="34">
        <v>4</v>
      </c>
      <c r="E4889" s="34" t="s">
        <v>1563</v>
      </c>
      <c r="F4889" s="34">
        <v>1</v>
      </c>
      <c r="G4889" s="34"/>
      <c r="H4889" s="190"/>
      <c r="I4889" s="190"/>
      <c r="J4889" s="34" t="s">
        <v>87</v>
      </c>
      <c r="K4889" s="34">
        <v>59</v>
      </c>
      <c r="L4889" s="34"/>
      <c r="M4889" s="34">
        <v>66</v>
      </c>
      <c r="N4889" s="34">
        <f t="shared" si="89"/>
        <v>167.64000000000001</v>
      </c>
      <c r="O4889" s="34">
        <v>1</v>
      </c>
      <c r="P4889" s="34" t="s">
        <v>101</v>
      </c>
      <c r="Q4889" s="34"/>
      <c r="R4889"/>
    </row>
    <row r="4890" spans="1:18" x14ac:dyDescent="0.35">
      <c r="A4890" t="s">
        <v>1204</v>
      </c>
      <c r="B4890" s="34">
        <v>2017</v>
      </c>
      <c r="C4890" s="34">
        <v>7</v>
      </c>
      <c r="D4890" s="34">
        <v>4</v>
      </c>
      <c r="E4890" s="34" t="s">
        <v>1563</v>
      </c>
      <c r="F4890" s="34">
        <v>1</v>
      </c>
      <c r="G4890" s="34"/>
      <c r="H4890" s="190"/>
      <c r="I4890" s="190"/>
      <c r="J4890" s="34" t="s">
        <v>86</v>
      </c>
      <c r="K4890" s="34">
        <v>65</v>
      </c>
      <c r="L4890" s="34"/>
      <c r="M4890" s="34">
        <v>73</v>
      </c>
      <c r="N4890" s="34">
        <f t="shared" si="89"/>
        <v>185.42000000000002</v>
      </c>
      <c r="O4890" s="34">
        <v>1</v>
      </c>
      <c r="P4890" s="34" t="s">
        <v>101</v>
      </c>
      <c r="Q4890" s="34"/>
      <c r="R4890"/>
    </row>
    <row r="4891" spans="1:18" x14ac:dyDescent="0.35">
      <c r="A4891" t="s">
        <v>1204</v>
      </c>
      <c r="B4891">
        <v>2017</v>
      </c>
      <c r="C4891">
        <v>7</v>
      </c>
      <c r="D4891">
        <v>4</v>
      </c>
      <c r="E4891" t="s">
        <v>1563</v>
      </c>
      <c r="F4891">
        <v>1</v>
      </c>
      <c r="G4891" s="34"/>
      <c r="H4891" s="190"/>
      <c r="I4891" s="190"/>
      <c r="J4891" s="34" t="s">
        <v>87</v>
      </c>
      <c r="K4891" s="34">
        <v>64</v>
      </c>
      <c r="L4891" s="34"/>
      <c r="M4891" s="34">
        <v>72</v>
      </c>
      <c r="N4891" s="34">
        <f t="shared" si="89"/>
        <v>182.88</v>
      </c>
      <c r="O4891" s="34">
        <v>1</v>
      </c>
      <c r="P4891" s="34" t="s">
        <v>101</v>
      </c>
      <c r="Q4891" s="34"/>
      <c r="R4891"/>
    </row>
    <row r="4892" spans="1:18" x14ac:dyDescent="0.35">
      <c r="A4892" t="s">
        <v>1204</v>
      </c>
      <c r="B4892">
        <v>2017</v>
      </c>
      <c r="C4892">
        <v>7</v>
      </c>
      <c r="D4892">
        <v>4</v>
      </c>
      <c r="E4892" t="s">
        <v>1563</v>
      </c>
      <c r="F4892">
        <v>1</v>
      </c>
      <c r="G4892"/>
      <c r="H4892" s="191"/>
      <c r="I4892" s="191"/>
      <c r="J4892" t="s">
        <v>86</v>
      </c>
      <c r="K4892">
        <v>61</v>
      </c>
      <c r="M4892">
        <v>70</v>
      </c>
      <c r="N4892">
        <f t="shared" si="89"/>
        <v>177.8</v>
      </c>
      <c r="O4892">
        <v>1</v>
      </c>
      <c r="P4892" t="s">
        <v>101</v>
      </c>
      <c r="R4892"/>
    </row>
    <row r="4893" spans="1:18" x14ac:dyDescent="0.35">
      <c r="A4893" t="s">
        <v>1204</v>
      </c>
      <c r="B4893" s="34">
        <v>2017</v>
      </c>
      <c r="C4893" s="34">
        <v>7</v>
      </c>
      <c r="D4893" s="34">
        <v>4</v>
      </c>
      <c r="E4893" s="34" t="s">
        <v>1563</v>
      </c>
      <c r="F4893" s="34">
        <v>1</v>
      </c>
      <c r="G4893" s="34"/>
      <c r="H4893" s="190"/>
      <c r="I4893" s="190"/>
      <c r="J4893" s="34" t="s">
        <v>87</v>
      </c>
      <c r="K4893" s="34">
        <v>82</v>
      </c>
      <c r="L4893" s="34"/>
      <c r="M4893" s="34">
        <v>93</v>
      </c>
      <c r="N4893" s="34">
        <f t="shared" si="89"/>
        <v>236.22</v>
      </c>
      <c r="O4893" s="34">
        <v>1</v>
      </c>
      <c r="P4893" s="34" t="s">
        <v>101</v>
      </c>
      <c r="Q4893" s="34"/>
      <c r="R4893"/>
    </row>
    <row r="4894" spans="1:18" x14ac:dyDescent="0.35">
      <c r="A4894" t="s">
        <v>1204</v>
      </c>
      <c r="B4894" s="34">
        <v>2017</v>
      </c>
      <c r="C4894" s="34">
        <v>7</v>
      </c>
      <c r="D4894" s="34">
        <v>4</v>
      </c>
      <c r="E4894" s="34" t="s">
        <v>1563</v>
      </c>
      <c r="F4894" s="34">
        <v>1</v>
      </c>
      <c r="G4894" s="34"/>
      <c r="H4894" s="190"/>
      <c r="I4894" s="190"/>
      <c r="J4894" s="34" t="s">
        <v>87</v>
      </c>
      <c r="K4894" s="34">
        <v>66</v>
      </c>
      <c r="L4894" s="34"/>
      <c r="M4894" s="34">
        <v>74</v>
      </c>
      <c r="N4894" s="34">
        <f t="shared" si="89"/>
        <v>187.96</v>
      </c>
      <c r="O4894" s="34">
        <v>1</v>
      </c>
      <c r="P4894" s="34" t="s">
        <v>101</v>
      </c>
      <c r="Q4894" s="34"/>
      <c r="R4894"/>
    </row>
    <row r="4895" spans="1:18" x14ac:dyDescent="0.35">
      <c r="A4895" t="s">
        <v>1204</v>
      </c>
      <c r="B4895" s="34">
        <v>2017</v>
      </c>
      <c r="C4895" s="34">
        <v>7</v>
      </c>
      <c r="D4895" s="34">
        <v>4</v>
      </c>
      <c r="E4895" s="34" t="s">
        <v>1164</v>
      </c>
      <c r="F4895" s="34">
        <v>1</v>
      </c>
      <c r="G4895" s="34"/>
      <c r="H4895" s="190">
        <v>1110</v>
      </c>
      <c r="I4895" s="190" t="s">
        <v>1577</v>
      </c>
      <c r="J4895" s="34" t="s">
        <v>86</v>
      </c>
      <c r="K4895" s="34">
        <v>54</v>
      </c>
      <c r="L4895" s="34"/>
      <c r="M4895" s="34">
        <v>62</v>
      </c>
      <c r="N4895" s="34">
        <f t="shared" si="89"/>
        <v>157.47999999999999</v>
      </c>
      <c r="O4895" s="34">
        <v>0</v>
      </c>
      <c r="P4895" s="34" t="s">
        <v>102</v>
      </c>
      <c r="Q4895" s="34"/>
      <c r="R4895"/>
    </row>
    <row r="4896" spans="1:18" x14ac:dyDescent="0.35">
      <c r="A4896" t="s">
        <v>1204</v>
      </c>
      <c r="B4896" s="34">
        <v>2017</v>
      </c>
      <c r="C4896" s="34">
        <v>7</v>
      </c>
      <c r="D4896" s="34">
        <v>4</v>
      </c>
      <c r="E4896" s="34" t="s">
        <v>1399</v>
      </c>
      <c r="F4896" s="34">
        <v>1</v>
      </c>
      <c r="G4896" s="34" t="s">
        <v>1578</v>
      </c>
      <c r="H4896" s="190" t="s">
        <v>1579</v>
      </c>
      <c r="I4896" s="190" t="s">
        <v>1580</v>
      </c>
      <c r="J4896" s="34" t="s">
        <v>87</v>
      </c>
      <c r="K4896" s="34">
        <v>63</v>
      </c>
      <c r="L4896" s="34"/>
      <c r="M4896" s="34">
        <v>73</v>
      </c>
      <c r="N4896" s="34">
        <f t="shared" si="89"/>
        <v>185.42000000000002</v>
      </c>
      <c r="O4896" s="34">
        <v>0</v>
      </c>
      <c r="P4896" s="34" t="s">
        <v>102</v>
      </c>
      <c r="Q4896" s="34" t="s">
        <v>1581</v>
      </c>
      <c r="R4896"/>
    </row>
    <row r="4897" spans="1:18" x14ac:dyDescent="0.35">
      <c r="A4897" t="s">
        <v>1204</v>
      </c>
      <c r="B4897">
        <v>2017</v>
      </c>
      <c r="C4897">
        <v>7</v>
      </c>
      <c r="D4897">
        <v>5</v>
      </c>
      <c r="E4897" t="s">
        <v>1399</v>
      </c>
      <c r="F4897">
        <v>1</v>
      </c>
      <c r="G4897"/>
      <c r="H4897" s="191"/>
      <c r="I4897" s="191"/>
      <c r="J4897" t="s">
        <v>87</v>
      </c>
      <c r="K4897">
        <v>75</v>
      </c>
      <c r="M4897">
        <v>80</v>
      </c>
      <c r="N4897">
        <f t="shared" si="89"/>
        <v>203.2</v>
      </c>
      <c r="O4897">
        <v>1</v>
      </c>
      <c r="P4897" s="34" t="s">
        <v>101</v>
      </c>
      <c r="R4897"/>
    </row>
    <row r="4898" spans="1:18" x14ac:dyDescent="0.35">
      <c r="A4898" t="s">
        <v>1204</v>
      </c>
      <c r="B4898" s="34">
        <v>2017</v>
      </c>
      <c r="C4898" s="34">
        <v>7</v>
      </c>
      <c r="D4898" s="34">
        <v>5</v>
      </c>
      <c r="E4898" s="34" t="s">
        <v>123</v>
      </c>
      <c r="F4898" s="34">
        <v>1</v>
      </c>
      <c r="G4898" s="34" t="s">
        <v>108</v>
      </c>
      <c r="H4898" s="190">
        <v>705</v>
      </c>
      <c r="I4898" s="190"/>
      <c r="J4898" s="34" t="s">
        <v>86</v>
      </c>
      <c r="K4898" s="34">
        <v>66</v>
      </c>
      <c r="L4898" s="34"/>
      <c r="M4898" s="34">
        <v>74</v>
      </c>
      <c r="N4898" s="34">
        <f t="shared" si="89"/>
        <v>187.96</v>
      </c>
      <c r="O4898" s="34">
        <v>1</v>
      </c>
      <c r="P4898" s="34" t="s">
        <v>101</v>
      </c>
      <c r="Q4898" s="34" t="s">
        <v>533</v>
      </c>
      <c r="R4898"/>
    </row>
    <row r="4899" spans="1:18" x14ac:dyDescent="0.35">
      <c r="A4899" t="s">
        <v>1204</v>
      </c>
      <c r="B4899">
        <v>2017</v>
      </c>
      <c r="C4899">
        <v>7</v>
      </c>
      <c r="D4899">
        <v>5</v>
      </c>
      <c r="E4899" t="s">
        <v>1164</v>
      </c>
      <c r="F4899">
        <v>1</v>
      </c>
      <c r="G4899"/>
      <c r="H4899" s="191"/>
      <c r="I4899" s="191"/>
      <c r="J4899" t="s">
        <v>87</v>
      </c>
      <c r="K4899">
        <v>70</v>
      </c>
      <c r="M4899">
        <v>80</v>
      </c>
      <c r="N4899">
        <f t="shared" si="89"/>
        <v>203.2</v>
      </c>
      <c r="O4899">
        <v>1</v>
      </c>
      <c r="P4899" t="s">
        <v>101</v>
      </c>
      <c r="R4899"/>
    </row>
    <row r="4900" spans="1:18" x14ac:dyDescent="0.35">
      <c r="A4900" t="s">
        <v>1204</v>
      </c>
      <c r="B4900" s="34">
        <v>2017</v>
      </c>
      <c r="C4900" s="34">
        <v>7</v>
      </c>
      <c r="D4900" s="34">
        <v>5</v>
      </c>
      <c r="E4900" s="34" t="s">
        <v>123</v>
      </c>
      <c r="F4900" s="34">
        <v>1</v>
      </c>
      <c r="G4900" s="34"/>
      <c r="H4900" s="190" t="s">
        <v>1427</v>
      </c>
      <c r="I4900" s="190" t="s">
        <v>1582</v>
      </c>
      <c r="J4900" s="34" t="s">
        <v>87</v>
      </c>
      <c r="K4900" s="34">
        <v>67</v>
      </c>
      <c r="L4900" s="34"/>
      <c r="M4900" s="34">
        <v>76</v>
      </c>
      <c r="N4900" s="34">
        <f t="shared" si="89"/>
        <v>193.04</v>
      </c>
      <c r="O4900" s="34">
        <v>1</v>
      </c>
      <c r="P4900" s="34" t="s">
        <v>101</v>
      </c>
      <c r="Q4900" s="34" t="s">
        <v>511</v>
      </c>
      <c r="R4900"/>
    </row>
    <row r="4901" spans="1:18" x14ac:dyDescent="0.35">
      <c r="A4901" t="s">
        <v>1204</v>
      </c>
      <c r="B4901" s="34">
        <v>2017</v>
      </c>
      <c r="C4901" s="34">
        <v>7</v>
      </c>
      <c r="D4901" s="34">
        <v>5</v>
      </c>
      <c r="E4901" s="34" t="s">
        <v>123</v>
      </c>
      <c r="F4901" s="34">
        <v>1</v>
      </c>
      <c r="G4901" s="34" t="s">
        <v>1583</v>
      </c>
      <c r="H4901" s="190"/>
      <c r="I4901" s="190" t="s">
        <v>1584</v>
      </c>
      <c r="J4901" s="34" t="s">
        <v>87</v>
      </c>
      <c r="K4901" s="34">
        <v>72</v>
      </c>
      <c r="L4901" s="34"/>
      <c r="M4901" s="34">
        <v>84</v>
      </c>
      <c r="N4901" s="34">
        <f t="shared" si="89"/>
        <v>213.36</v>
      </c>
      <c r="O4901" s="34">
        <v>1</v>
      </c>
      <c r="P4901" s="34" t="s">
        <v>101</v>
      </c>
      <c r="Q4901" s="34"/>
      <c r="R4901"/>
    </row>
    <row r="4902" spans="1:18" x14ac:dyDescent="0.35">
      <c r="A4902" t="s">
        <v>1204</v>
      </c>
      <c r="B4902">
        <v>2017</v>
      </c>
      <c r="C4902">
        <v>7</v>
      </c>
      <c r="D4902">
        <v>5</v>
      </c>
      <c r="E4902" t="s">
        <v>932</v>
      </c>
      <c r="F4902">
        <v>1</v>
      </c>
      <c r="G4902"/>
      <c r="H4902" s="191"/>
      <c r="I4902" s="191"/>
      <c r="J4902" t="s">
        <v>86</v>
      </c>
      <c r="K4902">
        <v>57</v>
      </c>
      <c r="M4902">
        <v>68</v>
      </c>
      <c r="N4902">
        <f t="shared" si="89"/>
        <v>172.72</v>
      </c>
      <c r="O4902">
        <v>1</v>
      </c>
      <c r="P4902" t="s">
        <v>101</v>
      </c>
      <c r="R4902"/>
    </row>
    <row r="4903" spans="1:18" x14ac:dyDescent="0.35">
      <c r="A4903" t="s">
        <v>1204</v>
      </c>
      <c r="B4903">
        <v>2017</v>
      </c>
      <c r="C4903">
        <v>7</v>
      </c>
      <c r="D4903">
        <v>5</v>
      </c>
      <c r="E4903" t="s">
        <v>932</v>
      </c>
      <c r="F4903">
        <v>1</v>
      </c>
      <c r="G4903"/>
      <c r="H4903" s="191"/>
      <c r="I4903" s="191"/>
      <c r="J4903" t="s">
        <v>87</v>
      </c>
      <c r="K4903">
        <v>68</v>
      </c>
      <c r="M4903">
        <v>72</v>
      </c>
      <c r="N4903">
        <f t="shared" si="89"/>
        <v>182.88</v>
      </c>
      <c r="O4903">
        <v>1</v>
      </c>
      <c r="P4903" t="s">
        <v>101</v>
      </c>
      <c r="R4903"/>
    </row>
    <row r="4904" spans="1:18" x14ac:dyDescent="0.35">
      <c r="A4904" t="s">
        <v>1204</v>
      </c>
      <c r="B4904">
        <v>2017</v>
      </c>
      <c r="C4904">
        <v>7</v>
      </c>
      <c r="D4904">
        <v>5</v>
      </c>
      <c r="E4904" t="s">
        <v>1167</v>
      </c>
      <c r="F4904">
        <v>1</v>
      </c>
      <c r="G4904"/>
      <c r="H4904" s="191"/>
      <c r="I4904" s="191"/>
      <c r="J4904" t="s">
        <v>87</v>
      </c>
      <c r="K4904">
        <v>70</v>
      </c>
      <c r="M4904">
        <v>77</v>
      </c>
      <c r="N4904">
        <f t="shared" si="89"/>
        <v>195.58</v>
      </c>
      <c r="O4904">
        <v>1</v>
      </c>
      <c r="P4904" t="s">
        <v>101</v>
      </c>
      <c r="R4904"/>
    </row>
    <row r="4905" spans="1:18" x14ac:dyDescent="0.35">
      <c r="A4905" t="s">
        <v>1204</v>
      </c>
      <c r="B4905" s="34">
        <v>2017</v>
      </c>
      <c r="C4905" s="34">
        <v>7</v>
      </c>
      <c r="D4905" s="34">
        <v>5</v>
      </c>
      <c r="E4905" s="34" t="s">
        <v>1563</v>
      </c>
      <c r="F4905" s="34">
        <v>1</v>
      </c>
      <c r="G4905" s="34"/>
      <c r="H4905" s="190"/>
      <c r="I4905" s="190"/>
      <c r="J4905" s="34" t="s">
        <v>87</v>
      </c>
      <c r="K4905" s="34">
        <v>69</v>
      </c>
      <c r="L4905" s="34"/>
      <c r="M4905" s="34">
        <v>80</v>
      </c>
      <c r="N4905" s="34">
        <f t="shared" si="89"/>
        <v>203.2</v>
      </c>
      <c r="O4905" s="34">
        <v>1</v>
      </c>
      <c r="P4905" s="34" t="s">
        <v>101</v>
      </c>
      <c r="Q4905" s="34"/>
      <c r="R4905"/>
    </row>
    <row r="4906" spans="1:18" x14ac:dyDescent="0.35">
      <c r="A4906" t="s">
        <v>1204</v>
      </c>
      <c r="B4906" s="34">
        <v>2017</v>
      </c>
      <c r="C4906" s="34">
        <v>7</v>
      </c>
      <c r="D4906" s="34">
        <v>5</v>
      </c>
      <c r="E4906" s="34" t="s">
        <v>1563</v>
      </c>
      <c r="F4906" s="34">
        <v>1</v>
      </c>
      <c r="G4906" s="34"/>
      <c r="H4906" s="190"/>
      <c r="I4906" s="190"/>
      <c r="J4906" s="34" t="s">
        <v>87</v>
      </c>
      <c r="K4906" s="34">
        <v>67</v>
      </c>
      <c r="L4906" s="34"/>
      <c r="M4906" s="34">
        <v>78</v>
      </c>
      <c r="N4906" s="34">
        <f t="shared" si="89"/>
        <v>198.12</v>
      </c>
      <c r="O4906" s="34">
        <v>1</v>
      </c>
      <c r="P4906" s="34" t="s">
        <v>101</v>
      </c>
      <c r="Q4906" s="34"/>
      <c r="R4906"/>
    </row>
    <row r="4907" spans="1:18" x14ac:dyDescent="0.35">
      <c r="A4907" t="s">
        <v>1204</v>
      </c>
      <c r="B4907" s="34">
        <v>2017</v>
      </c>
      <c r="C4907" s="34">
        <v>7</v>
      </c>
      <c r="D4907" s="34">
        <v>5</v>
      </c>
      <c r="E4907" s="34" t="s">
        <v>1563</v>
      </c>
      <c r="F4907" s="34">
        <v>1</v>
      </c>
      <c r="G4907" s="34"/>
      <c r="H4907" s="190"/>
      <c r="I4907" s="190"/>
      <c r="J4907" s="34" t="s">
        <v>87</v>
      </c>
      <c r="K4907" s="34">
        <v>67</v>
      </c>
      <c r="L4907" s="34"/>
      <c r="M4907" s="34">
        <v>76</v>
      </c>
      <c r="N4907" s="34">
        <f t="shared" si="89"/>
        <v>193.04</v>
      </c>
      <c r="O4907" s="34">
        <v>1</v>
      </c>
      <c r="P4907" s="34" t="s">
        <v>101</v>
      </c>
      <c r="Q4907" s="34"/>
      <c r="R4907"/>
    </row>
    <row r="4908" spans="1:18" x14ac:dyDescent="0.35">
      <c r="A4908" t="s">
        <v>1204</v>
      </c>
      <c r="B4908" s="34">
        <v>2017</v>
      </c>
      <c r="C4908" s="34">
        <v>7</v>
      </c>
      <c r="D4908" s="34">
        <v>5</v>
      </c>
      <c r="E4908" s="34" t="s">
        <v>1563</v>
      </c>
      <c r="F4908" s="34">
        <v>1</v>
      </c>
      <c r="G4908" s="34"/>
      <c r="H4908" s="190"/>
      <c r="I4908" s="190"/>
      <c r="J4908" s="34" t="s">
        <v>86</v>
      </c>
      <c r="K4908" s="34">
        <v>65</v>
      </c>
      <c r="L4908" s="34"/>
      <c r="M4908" s="34">
        <v>74</v>
      </c>
      <c r="N4908" s="34">
        <f t="shared" si="89"/>
        <v>187.96</v>
      </c>
      <c r="O4908" s="34">
        <v>1</v>
      </c>
      <c r="P4908" s="34" t="s">
        <v>101</v>
      </c>
      <c r="Q4908" s="34"/>
      <c r="R4908"/>
    </row>
    <row r="4909" spans="1:18" x14ac:dyDescent="0.35">
      <c r="A4909" t="s">
        <v>1204</v>
      </c>
      <c r="B4909">
        <v>2017</v>
      </c>
      <c r="C4909">
        <v>7</v>
      </c>
      <c r="D4909">
        <v>5</v>
      </c>
      <c r="E4909" t="s">
        <v>1563</v>
      </c>
      <c r="F4909">
        <v>1</v>
      </c>
      <c r="G4909"/>
      <c r="H4909" s="191"/>
      <c r="I4909" s="191"/>
      <c r="J4909" t="s">
        <v>86</v>
      </c>
      <c r="K4909">
        <v>60</v>
      </c>
      <c r="M4909">
        <v>68</v>
      </c>
      <c r="N4909">
        <f t="shared" si="89"/>
        <v>172.72</v>
      </c>
      <c r="O4909">
        <v>1</v>
      </c>
      <c r="P4909" t="s">
        <v>101</v>
      </c>
      <c r="R4909"/>
    </row>
    <row r="4910" spans="1:18" x14ac:dyDescent="0.35">
      <c r="A4910" t="s">
        <v>1204</v>
      </c>
      <c r="B4910" s="34">
        <v>2017</v>
      </c>
      <c r="C4910" s="34">
        <v>7</v>
      </c>
      <c r="D4910" s="34">
        <v>5</v>
      </c>
      <c r="E4910" s="34" t="s">
        <v>94</v>
      </c>
      <c r="F4910" s="34">
        <v>1</v>
      </c>
      <c r="G4910" s="34"/>
      <c r="H4910" s="190">
        <v>1112</v>
      </c>
      <c r="I4910" s="190" t="s">
        <v>1585</v>
      </c>
      <c r="J4910" s="34" t="s">
        <v>90</v>
      </c>
      <c r="K4910" s="34">
        <v>28</v>
      </c>
      <c r="L4910" s="34"/>
      <c r="M4910" s="34">
        <v>33</v>
      </c>
      <c r="N4910" s="34">
        <f t="shared" si="89"/>
        <v>83.820000000000007</v>
      </c>
      <c r="O4910" s="34">
        <v>0</v>
      </c>
      <c r="P4910" s="34" t="s">
        <v>102</v>
      </c>
      <c r="Q4910" s="34"/>
      <c r="R4910"/>
    </row>
    <row r="4911" spans="1:18" x14ac:dyDescent="0.35">
      <c r="A4911" t="s">
        <v>1204</v>
      </c>
      <c r="B4911" s="34">
        <v>2017</v>
      </c>
      <c r="C4911" s="34">
        <v>7</v>
      </c>
      <c r="D4911" s="34">
        <v>5</v>
      </c>
      <c r="E4911" s="34" t="s">
        <v>94</v>
      </c>
      <c r="F4911" s="34">
        <v>1</v>
      </c>
      <c r="G4911" s="34"/>
      <c r="H4911" s="190">
        <v>1113</v>
      </c>
      <c r="I4911" s="190" t="s">
        <v>1586</v>
      </c>
      <c r="J4911" s="34" t="s">
        <v>90</v>
      </c>
      <c r="K4911" s="34">
        <v>33</v>
      </c>
      <c r="L4911" s="34"/>
      <c r="M4911" s="34">
        <v>39</v>
      </c>
      <c r="N4911" s="34">
        <f t="shared" si="89"/>
        <v>99.06</v>
      </c>
      <c r="O4911" s="34">
        <v>0</v>
      </c>
      <c r="P4911" s="34" t="s">
        <v>102</v>
      </c>
      <c r="Q4911" s="34"/>
      <c r="R4911"/>
    </row>
    <row r="4912" spans="1:18" x14ac:dyDescent="0.35">
      <c r="A4912" t="s">
        <v>1204</v>
      </c>
      <c r="B4912" s="34">
        <v>2017</v>
      </c>
      <c r="C4912" s="34">
        <v>7</v>
      </c>
      <c r="D4912" s="34">
        <v>5</v>
      </c>
      <c r="E4912" s="34" t="s">
        <v>1587</v>
      </c>
      <c r="F4912" s="34">
        <v>1</v>
      </c>
      <c r="G4912" s="34"/>
      <c r="H4912" s="190">
        <v>1114</v>
      </c>
      <c r="I4912" s="190" t="s">
        <v>1588</v>
      </c>
      <c r="J4912" s="34" t="s">
        <v>86</v>
      </c>
      <c r="K4912" s="34">
        <v>52</v>
      </c>
      <c r="L4912" s="34"/>
      <c r="M4912" s="34">
        <v>60</v>
      </c>
      <c r="N4912" s="34">
        <f t="shared" si="89"/>
        <v>152.4</v>
      </c>
      <c r="O4912" s="34">
        <v>0</v>
      </c>
      <c r="P4912" s="34" t="s">
        <v>102</v>
      </c>
      <c r="Q4912" s="34"/>
      <c r="R4912"/>
    </row>
    <row r="4913" spans="1:18" x14ac:dyDescent="0.35">
      <c r="A4913" t="s">
        <v>1204</v>
      </c>
      <c r="B4913">
        <v>2017</v>
      </c>
      <c r="C4913">
        <v>7</v>
      </c>
      <c r="D4913">
        <v>6</v>
      </c>
      <c r="E4913" t="s">
        <v>123</v>
      </c>
      <c r="F4913">
        <v>1</v>
      </c>
      <c r="G4913"/>
      <c r="H4913" s="191"/>
      <c r="I4913" s="191"/>
      <c r="J4913" t="s">
        <v>87</v>
      </c>
      <c r="K4913">
        <v>69</v>
      </c>
      <c r="M4913">
        <v>78</v>
      </c>
      <c r="N4913">
        <f t="shared" si="89"/>
        <v>198.12</v>
      </c>
      <c r="O4913">
        <v>1</v>
      </c>
      <c r="P4913" s="34" t="s">
        <v>101</v>
      </c>
      <c r="R4913"/>
    </row>
    <row r="4914" spans="1:18" x14ac:dyDescent="0.35">
      <c r="A4914" t="s">
        <v>1204</v>
      </c>
      <c r="B4914">
        <v>2017</v>
      </c>
      <c r="C4914">
        <v>7</v>
      </c>
      <c r="D4914">
        <v>6</v>
      </c>
      <c r="E4914" t="s">
        <v>123</v>
      </c>
      <c r="F4914">
        <v>1</v>
      </c>
      <c r="G4914"/>
      <c r="H4914" s="191"/>
      <c r="I4914" s="191"/>
      <c r="J4914" t="s">
        <v>87</v>
      </c>
      <c r="K4914">
        <v>78</v>
      </c>
      <c r="M4914">
        <v>88</v>
      </c>
      <c r="N4914">
        <f t="shared" si="89"/>
        <v>223.52</v>
      </c>
      <c r="O4914">
        <v>1</v>
      </c>
      <c r="P4914" t="s">
        <v>107</v>
      </c>
      <c r="Q4914" t="s">
        <v>129</v>
      </c>
      <c r="R4914"/>
    </row>
    <row r="4915" spans="1:18" x14ac:dyDescent="0.35">
      <c r="A4915" t="s">
        <v>1204</v>
      </c>
      <c r="B4915">
        <v>2017</v>
      </c>
      <c r="C4915">
        <v>7</v>
      </c>
      <c r="D4915">
        <v>6</v>
      </c>
      <c r="E4915" t="s">
        <v>1399</v>
      </c>
      <c r="F4915">
        <v>1</v>
      </c>
      <c r="G4915"/>
      <c r="H4915" s="191"/>
      <c r="I4915" s="191"/>
      <c r="J4915" t="s">
        <v>86</v>
      </c>
      <c r="K4915">
        <v>61</v>
      </c>
      <c r="M4915">
        <v>69</v>
      </c>
      <c r="N4915">
        <f t="shared" si="89"/>
        <v>175.26</v>
      </c>
      <c r="O4915">
        <v>1</v>
      </c>
      <c r="P4915" t="s">
        <v>107</v>
      </c>
      <c r="Q4915" t="s">
        <v>129</v>
      </c>
      <c r="R4915"/>
    </row>
    <row r="4916" spans="1:18" x14ac:dyDescent="0.35">
      <c r="A4916" t="s">
        <v>1204</v>
      </c>
      <c r="B4916">
        <v>2017</v>
      </c>
      <c r="C4916">
        <v>7</v>
      </c>
      <c r="D4916">
        <v>6</v>
      </c>
      <c r="E4916" t="s">
        <v>1167</v>
      </c>
      <c r="F4916">
        <v>1</v>
      </c>
      <c r="G4916"/>
      <c r="H4916" s="191"/>
      <c r="I4916" s="191"/>
      <c r="J4916" t="s">
        <v>87</v>
      </c>
      <c r="K4916">
        <v>69</v>
      </c>
      <c r="M4916">
        <v>79</v>
      </c>
      <c r="N4916">
        <f t="shared" si="89"/>
        <v>200.66</v>
      </c>
      <c r="O4916">
        <v>1</v>
      </c>
      <c r="P4916" t="s">
        <v>101</v>
      </c>
      <c r="R4916"/>
    </row>
    <row r="4917" spans="1:18" x14ac:dyDescent="0.35">
      <c r="A4917" t="s">
        <v>1204</v>
      </c>
      <c r="B4917">
        <v>2017</v>
      </c>
      <c r="C4917">
        <v>7</v>
      </c>
      <c r="D4917">
        <v>6</v>
      </c>
      <c r="E4917" t="s">
        <v>1399</v>
      </c>
      <c r="F4917">
        <v>1</v>
      </c>
      <c r="G4917"/>
      <c r="H4917" s="191"/>
      <c r="I4917" s="191"/>
      <c r="J4917" t="s">
        <v>86</v>
      </c>
      <c r="K4917">
        <v>59</v>
      </c>
      <c r="M4917">
        <v>68</v>
      </c>
      <c r="N4917">
        <f t="shared" si="89"/>
        <v>172.72</v>
      </c>
      <c r="O4917">
        <v>1</v>
      </c>
      <c r="P4917" t="s">
        <v>101</v>
      </c>
      <c r="R4917"/>
    </row>
    <row r="4918" spans="1:18" x14ac:dyDescent="0.35">
      <c r="A4918" t="s">
        <v>1204</v>
      </c>
      <c r="B4918">
        <v>2017</v>
      </c>
      <c r="C4918">
        <v>7</v>
      </c>
      <c r="D4918">
        <v>6</v>
      </c>
      <c r="E4918" t="s">
        <v>1399</v>
      </c>
      <c r="F4918">
        <v>1</v>
      </c>
      <c r="G4918"/>
      <c r="H4918" s="191"/>
      <c r="I4918" s="191"/>
      <c r="J4918" t="s">
        <v>86</v>
      </c>
      <c r="K4918">
        <v>62</v>
      </c>
      <c r="M4918">
        <v>70</v>
      </c>
      <c r="N4918">
        <f t="shared" si="89"/>
        <v>177.8</v>
      </c>
      <c r="O4918">
        <v>1</v>
      </c>
      <c r="P4918" t="s">
        <v>101</v>
      </c>
      <c r="R4918"/>
    </row>
    <row r="4919" spans="1:18" x14ac:dyDescent="0.35">
      <c r="A4919" t="s">
        <v>1204</v>
      </c>
      <c r="B4919" s="34">
        <v>2017</v>
      </c>
      <c r="C4919" s="34">
        <v>7</v>
      </c>
      <c r="D4919" s="34">
        <v>6</v>
      </c>
      <c r="E4919" s="34" t="s">
        <v>1399</v>
      </c>
      <c r="F4919" s="34">
        <v>1</v>
      </c>
      <c r="G4919" s="34" t="s">
        <v>108</v>
      </c>
      <c r="H4919" s="190">
        <v>826</v>
      </c>
      <c r="I4919" s="190"/>
      <c r="J4919" s="34" t="s">
        <v>86</v>
      </c>
      <c r="K4919" s="34">
        <v>61</v>
      </c>
      <c r="L4919" s="34"/>
      <c r="M4919" s="34">
        <v>68</v>
      </c>
      <c r="N4919" s="34">
        <f t="shared" si="89"/>
        <v>172.72</v>
      </c>
      <c r="O4919" s="34">
        <v>1</v>
      </c>
      <c r="P4919" s="34" t="s">
        <v>102</v>
      </c>
      <c r="Q4919" s="34" t="s">
        <v>1589</v>
      </c>
      <c r="R4919"/>
    </row>
    <row r="4920" spans="1:18" x14ac:dyDescent="0.35">
      <c r="A4920" t="s">
        <v>1204</v>
      </c>
      <c r="B4920" s="34">
        <v>2017</v>
      </c>
      <c r="C4920" s="34">
        <v>7</v>
      </c>
      <c r="D4920" s="34">
        <v>6</v>
      </c>
      <c r="E4920" s="34" t="s">
        <v>1563</v>
      </c>
      <c r="F4920" s="34">
        <v>1</v>
      </c>
      <c r="G4920" s="34"/>
      <c r="H4920" s="190"/>
      <c r="I4920" s="190"/>
      <c r="J4920" s="34" t="s">
        <v>86</v>
      </c>
      <c r="K4920" s="34">
        <v>61</v>
      </c>
      <c r="L4920" s="34"/>
      <c r="M4920" s="34">
        <v>68</v>
      </c>
      <c r="N4920" s="34">
        <f t="shared" si="89"/>
        <v>172.72</v>
      </c>
      <c r="O4920" s="34">
        <v>1</v>
      </c>
      <c r="P4920" s="34" t="s">
        <v>101</v>
      </c>
      <c r="Q4920" s="34"/>
      <c r="R4920"/>
    </row>
    <row r="4921" spans="1:18" x14ac:dyDescent="0.35">
      <c r="A4921" t="s">
        <v>1204</v>
      </c>
      <c r="B4921" s="34">
        <v>2017</v>
      </c>
      <c r="C4921" s="34">
        <v>7</v>
      </c>
      <c r="D4921" s="34">
        <v>6</v>
      </c>
      <c r="E4921" s="34" t="s">
        <v>1563</v>
      </c>
      <c r="F4921" s="34">
        <v>1</v>
      </c>
      <c r="G4921" s="34"/>
      <c r="H4921" s="190"/>
      <c r="I4921" s="190"/>
      <c r="J4921" s="34" t="s">
        <v>87</v>
      </c>
      <c r="K4921" s="34">
        <v>76</v>
      </c>
      <c r="L4921" s="34"/>
      <c r="M4921" s="34">
        <v>84</v>
      </c>
      <c r="N4921" s="34">
        <f t="shared" si="89"/>
        <v>213.36</v>
      </c>
      <c r="O4921" s="34">
        <v>1</v>
      </c>
      <c r="P4921" s="34" t="s">
        <v>101</v>
      </c>
      <c r="Q4921" s="34"/>
      <c r="R4921"/>
    </row>
    <row r="4922" spans="1:18" x14ac:dyDescent="0.35">
      <c r="A4922" t="s">
        <v>1204</v>
      </c>
      <c r="B4922" s="34">
        <v>2017</v>
      </c>
      <c r="C4922" s="34">
        <v>7</v>
      </c>
      <c r="D4922" s="34">
        <v>6</v>
      </c>
      <c r="E4922" s="34" t="s">
        <v>1563</v>
      </c>
      <c r="F4922" s="34">
        <v>1</v>
      </c>
      <c r="G4922" s="34"/>
      <c r="H4922" s="190">
        <v>1107</v>
      </c>
      <c r="I4922" s="190" t="s">
        <v>1574</v>
      </c>
      <c r="J4922" s="34" t="s">
        <v>87</v>
      </c>
      <c r="K4922" s="34">
        <v>68</v>
      </c>
      <c r="L4922" s="34"/>
      <c r="M4922" s="34">
        <v>76</v>
      </c>
      <c r="N4922" s="34">
        <f t="shared" si="89"/>
        <v>193.04</v>
      </c>
      <c r="O4922" s="34">
        <v>1</v>
      </c>
      <c r="P4922" s="34" t="s">
        <v>101</v>
      </c>
      <c r="Q4922" s="34"/>
      <c r="R4922"/>
    </row>
    <row r="4923" spans="1:18" x14ac:dyDescent="0.35">
      <c r="A4923" t="s">
        <v>1204</v>
      </c>
      <c r="B4923">
        <v>2017</v>
      </c>
      <c r="C4923">
        <v>7</v>
      </c>
      <c r="D4923">
        <v>6</v>
      </c>
      <c r="E4923" t="s">
        <v>1563</v>
      </c>
      <c r="F4923">
        <v>1</v>
      </c>
      <c r="G4923"/>
      <c r="H4923" s="191"/>
      <c r="I4923" s="191"/>
      <c r="J4923" t="s">
        <v>86</v>
      </c>
      <c r="K4923">
        <v>62</v>
      </c>
      <c r="M4923">
        <v>68</v>
      </c>
      <c r="N4923">
        <f t="shared" si="89"/>
        <v>172.72</v>
      </c>
      <c r="O4923">
        <v>1</v>
      </c>
      <c r="P4923" t="s">
        <v>101</v>
      </c>
      <c r="R4923"/>
    </row>
    <row r="4924" spans="1:18" x14ac:dyDescent="0.35">
      <c r="A4924" t="s">
        <v>1204</v>
      </c>
      <c r="B4924">
        <v>2017</v>
      </c>
      <c r="C4924">
        <v>7</v>
      </c>
      <c r="D4924">
        <v>6</v>
      </c>
      <c r="E4924" t="s">
        <v>1587</v>
      </c>
      <c r="F4924">
        <v>1</v>
      </c>
      <c r="G4924" s="34"/>
      <c r="H4924" s="190">
        <v>1001</v>
      </c>
      <c r="I4924" s="190" t="s">
        <v>1590</v>
      </c>
      <c r="J4924" s="34" t="s">
        <v>87</v>
      </c>
      <c r="K4924" s="34">
        <v>69</v>
      </c>
      <c r="L4924" s="34"/>
      <c r="M4924" s="34">
        <v>77</v>
      </c>
      <c r="N4924" s="34">
        <f t="shared" si="89"/>
        <v>195.58</v>
      </c>
      <c r="O4924" s="34">
        <v>0</v>
      </c>
      <c r="P4924" s="34" t="s">
        <v>102</v>
      </c>
      <c r="Q4924" s="34"/>
      <c r="R4924"/>
    </row>
    <row r="4925" spans="1:18" x14ac:dyDescent="0.35">
      <c r="A4925" t="s">
        <v>1204</v>
      </c>
      <c r="B4925" s="34">
        <v>2017</v>
      </c>
      <c r="C4925" s="34">
        <v>7</v>
      </c>
      <c r="D4925" s="34">
        <v>6</v>
      </c>
      <c r="E4925" s="34" t="s">
        <v>1399</v>
      </c>
      <c r="F4925" s="34">
        <v>1</v>
      </c>
      <c r="G4925" s="34"/>
      <c r="H4925" s="190">
        <v>1002</v>
      </c>
      <c r="I4925" s="190" t="s">
        <v>1591</v>
      </c>
      <c r="J4925" s="34" t="s">
        <v>86</v>
      </c>
      <c r="K4925" s="34">
        <v>55</v>
      </c>
      <c r="L4925" s="34"/>
      <c r="M4925" s="34">
        <v>63</v>
      </c>
      <c r="N4925" s="34">
        <f t="shared" si="89"/>
        <v>160.02000000000001</v>
      </c>
      <c r="O4925" s="34">
        <v>0</v>
      </c>
      <c r="P4925" s="34" t="s">
        <v>102</v>
      </c>
      <c r="Q4925" s="34"/>
      <c r="R4925"/>
    </row>
    <row r="4926" spans="1:18" x14ac:dyDescent="0.35">
      <c r="A4926" t="s">
        <v>1204</v>
      </c>
      <c r="B4926" s="34">
        <v>2017</v>
      </c>
      <c r="C4926" s="34">
        <v>7</v>
      </c>
      <c r="D4926" s="34">
        <v>6</v>
      </c>
      <c r="E4926" s="34" t="s">
        <v>1164</v>
      </c>
      <c r="F4926" s="34">
        <v>1</v>
      </c>
      <c r="G4926" s="34"/>
      <c r="H4926" s="190">
        <v>1115</v>
      </c>
      <c r="I4926" s="190" t="s">
        <v>1592</v>
      </c>
      <c r="J4926" s="34" t="s">
        <v>87</v>
      </c>
      <c r="K4926" s="34">
        <v>69</v>
      </c>
      <c r="L4926" s="34"/>
      <c r="M4926" s="34">
        <v>77</v>
      </c>
      <c r="N4926" s="34">
        <f t="shared" si="89"/>
        <v>195.58</v>
      </c>
      <c r="O4926" s="34">
        <v>0</v>
      </c>
      <c r="P4926" s="34" t="s">
        <v>102</v>
      </c>
      <c r="Q4926" s="34"/>
      <c r="R4926"/>
    </row>
    <row r="4927" spans="1:18" x14ac:dyDescent="0.35">
      <c r="A4927" t="s">
        <v>1204</v>
      </c>
      <c r="B4927" s="58">
        <v>2017</v>
      </c>
      <c r="C4927" s="58">
        <v>7</v>
      </c>
      <c r="D4927" s="58">
        <v>7</v>
      </c>
      <c r="E4927" s="58" t="s">
        <v>123</v>
      </c>
      <c r="F4927" s="58">
        <v>1</v>
      </c>
      <c r="G4927" s="58" t="s">
        <v>1064</v>
      </c>
      <c r="H4927" s="192">
        <v>760</v>
      </c>
      <c r="I4927" s="192"/>
      <c r="J4927" s="58" t="s">
        <v>87</v>
      </c>
      <c r="K4927" s="58">
        <v>71</v>
      </c>
      <c r="L4927" s="58"/>
      <c r="M4927" s="58">
        <v>85</v>
      </c>
      <c r="N4927" s="58">
        <f t="shared" si="89"/>
        <v>215.9</v>
      </c>
      <c r="O4927" s="58">
        <v>1</v>
      </c>
      <c r="P4927" s="34" t="s">
        <v>101</v>
      </c>
      <c r="Q4927" s="58" t="s">
        <v>511</v>
      </c>
      <c r="R4927"/>
    </row>
    <row r="4928" spans="1:18" x14ac:dyDescent="0.35">
      <c r="A4928" t="s">
        <v>1204</v>
      </c>
      <c r="B4928">
        <v>2017</v>
      </c>
      <c r="C4928">
        <v>7</v>
      </c>
      <c r="D4928">
        <v>7</v>
      </c>
      <c r="E4928" t="s">
        <v>1167</v>
      </c>
      <c r="F4928">
        <v>1</v>
      </c>
      <c r="G4928"/>
      <c r="H4928" s="191"/>
      <c r="I4928" s="191"/>
      <c r="J4928" t="s">
        <v>86</v>
      </c>
      <c r="K4928">
        <v>58</v>
      </c>
      <c r="M4928">
        <v>64</v>
      </c>
      <c r="N4928">
        <f t="shared" si="89"/>
        <v>162.56</v>
      </c>
      <c r="O4928">
        <v>1</v>
      </c>
      <c r="P4928" t="s">
        <v>101</v>
      </c>
      <c r="R4928"/>
    </row>
    <row r="4929" spans="1:18" x14ac:dyDescent="0.35">
      <c r="A4929" t="s">
        <v>1204</v>
      </c>
      <c r="B4929">
        <v>2017</v>
      </c>
      <c r="C4929">
        <v>7</v>
      </c>
      <c r="D4929">
        <v>7</v>
      </c>
      <c r="E4929" t="s">
        <v>1399</v>
      </c>
      <c r="F4929">
        <v>1</v>
      </c>
      <c r="G4929"/>
      <c r="H4929" s="191"/>
      <c r="I4929" s="191"/>
      <c r="J4929" t="s">
        <v>86</v>
      </c>
      <c r="K4929">
        <v>61</v>
      </c>
      <c r="M4929">
        <v>70</v>
      </c>
      <c r="N4929">
        <f t="shared" si="89"/>
        <v>177.8</v>
      </c>
      <c r="O4929">
        <v>1</v>
      </c>
      <c r="P4929" t="s">
        <v>101</v>
      </c>
      <c r="R4929"/>
    </row>
    <row r="4930" spans="1:18" x14ac:dyDescent="0.35">
      <c r="A4930" t="s">
        <v>1204</v>
      </c>
      <c r="B4930">
        <v>2017</v>
      </c>
      <c r="C4930">
        <v>7</v>
      </c>
      <c r="D4930">
        <v>7</v>
      </c>
      <c r="E4930" t="s">
        <v>123</v>
      </c>
      <c r="F4930">
        <v>1</v>
      </c>
      <c r="G4930"/>
      <c r="H4930" s="191"/>
      <c r="I4930" s="191"/>
      <c r="J4930" t="s">
        <v>87</v>
      </c>
      <c r="K4930">
        <v>69</v>
      </c>
      <c r="M4930">
        <v>78</v>
      </c>
      <c r="N4930">
        <f t="shared" si="89"/>
        <v>198.12</v>
      </c>
      <c r="O4930">
        <v>1</v>
      </c>
      <c r="P4930" t="s">
        <v>101</v>
      </c>
      <c r="R4930"/>
    </row>
    <row r="4931" spans="1:18" x14ac:dyDescent="0.35">
      <c r="A4931" t="s">
        <v>1204</v>
      </c>
      <c r="B4931">
        <v>2017</v>
      </c>
      <c r="C4931">
        <v>7</v>
      </c>
      <c r="D4931">
        <v>7</v>
      </c>
      <c r="E4931" t="s">
        <v>1164</v>
      </c>
      <c r="F4931">
        <v>1</v>
      </c>
      <c r="G4931"/>
      <c r="H4931" s="191"/>
      <c r="I4931" s="191"/>
      <c r="J4931" t="s">
        <v>87</v>
      </c>
      <c r="K4931">
        <v>70</v>
      </c>
      <c r="M4931">
        <v>80</v>
      </c>
      <c r="N4931">
        <f t="shared" si="89"/>
        <v>203.2</v>
      </c>
      <c r="O4931">
        <v>1</v>
      </c>
      <c r="P4931" t="s">
        <v>101</v>
      </c>
      <c r="R4931"/>
    </row>
    <row r="4932" spans="1:18" x14ac:dyDescent="0.35">
      <c r="A4932" t="s">
        <v>1204</v>
      </c>
      <c r="B4932">
        <v>2017</v>
      </c>
      <c r="C4932">
        <v>7</v>
      </c>
      <c r="D4932">
        <v>7</v>
      </c>
      <c r="E4932" t="s">
        <v>1164</v>
      </c>
      <c r="F4932">
        <v>1</v>
      </c>
      <c r="G4932"/>
      <c r="H4932" s="191"/>
      <c r="I4932" s="191"/>
      <c r="J4932" t="s">
        <v>87</v>
      </c>
      <c r="K4932">
        <v>73</v>
      </c>
      <c r="M4932">
        <v>82</v>
      </c>
      <c r="N4932">
        <f t="shared" si="89"/>
        <v>208.28</v>
      </c>
      <c r="O4932">
        <v>1</v>
      </c>
      <c r="P4932" t="s">
        <v>101</v>
      </c>
      <c r="R4932"/>
    </row>
    <row r="4933" spans="1:18" x14ac:dyDescent="0.35">
      <c r="A4933" t="s">
        <v>1204</v>
      </c>
      <c r="B4933" s="34">
        <v>2017</v>
      </c>
      <c r="C4933" s="34">
        <v>7</v>
      </c>
      <c r="D4933" s="34">
        <v>7</v>
      </c>
      <c r="E4933" s="34" t="s">
        <v>1167</v>
      </c>
      <c r="F4933" s="34">
        <v>1</v>
      </c>
      <c r="G4933" s="34"/>
      <c r="H4933" s="190">
        <v>1045</v>
      </c>
      <c r="I4933" s="190" t="s">
        <v>1593</v>
      </c>
      <c r="J4933" s="34" t="s">
        <v>86</v>
      </c>
      <c r="K4933" s="34">
        <v>60</v>
      </c>
      <c r="L4933" s="34"/>
      <c r="M4933" s="34">
        <v>68</v>
      </c>
      <c r="N4933" s="34">
        <f t="shared" si="89"/>
        <v>172.72</v>
      </c>
      <c r="O4933" s="34">
        <v>1</v>
      </c>
      <c r="P4933" s="34" t="s">
        <v>100</v>
      </c>
      <c r="Q4933" s="34" t="s">
        <v>1595</v>
      </c>
      <c r="R4933"/>
    </row>
    <row r="4934" spans="1:18" x14ac:dyDescent="0.35">
      <c r="A4934" t="s">
        <v>1204</v>
      </c>
      <c r="B4934">
        <v>2017</v>
      </c>
      <c r="C4934">
        <v>7</v>
      </c>
      <c r="D4934">
        <v>7</v>
      </c>
      <c r="E4934" t="s">
        <v>1399</v>
      </c>
      <c r="F4934">
        <v>1</v>
      </c>
      <c r="G4934"/>
      <c r="H4934" s="191"/>
      <c r="I4934" s="191"/>
      <c r="J4934" t="s">
        <v>86</v>
      </c>
      <c r="K4934">
        <v>61</v>
      </c>
      <c r="M4934">
        <v>70</v>
      </c>
      <c r="N4934">
        <f t="shared" si="89"/>
        <v>177.8</v>
      </c>
      <c r="O4934">
        <v>1</v>
      </c>
      <c r="P4934" t="s">
        <v>101</v>
      </c>
      <c r="R4934"/>
    </row>
    <row r="4935" spans="1:18" x14ac:dyDescent="0.35">
      <c r="A4935" t="s">
        <v>1204</v>
      </c>
      <c r="B4935">
        <v>2017</v>
      </c>
      <c r="C4935">
        <v>7</v>
      </c>
      <c r="D4935">
        <v>7</v>
      </c>
      <c r="E4935" t="s">
        <v>1167</v>
      </c>
      <c r="F4935">
        <v>1</v>
      </c>
      <c r="G4935"/>
      <c r="H4935" s="191"/>
      <c r="I4935" s="191"/>
      <c r="J4935" t="s">
        <v>87</v>
      </c>
      <c r="K4935">
        <v>73</v>
      </c>
      <c r="M4935">
        <v>80</v>
      </c>
      <c r="N4935">
        <f t="shared" si="89"/>
        <v>203.2</v>
      </c>
      <c r="O4935">
        <v>1</v>
      </c>
      <c r="P4935" t="s">
        <v>101</v>
      </c>
      <c r="R4935"/>
    </row>
    <row r="4936" spans="1:18" x14ac:dyDescent="0.35">
      <c r="A4936" t="s">
        <v>1204</v>
      </c>
      <c r="B4936">
        <v>2017</v>
      </c>
      <c r="C4936">
        <v>7</v>
      </c>
      <c r="D4936">
        <v>7</v>
      </c>
      <c r="E4936" t="s">
        <v>94</v>
      </c>
      <c r="F4936">
        <v>1</v>
      </c>
      <c r="G4936"/>
      <c r="H4936" s="191"/>
      <c r="I4936" s="191"/>
      <c r="J4936" t="s">
        <v>86</v>
      </c>
      <c r="K4936">
        <v>63</v>
      </c>
      <c r="M4936">
        <v>71</v>
      </c>
      <c r="N4936">
        <f t="shared" si="89"/>
        <v>180.34</v>
      </c>
      <c r="O4936">
        <v>1</v>
      </c>
      <c r="P4936" t="s">
        <v>101</v>
      </c>
      <c r="R4936"/>
    </row>
    <row r="4937" spans="1:18" x14ac:dyDescent="0.35">
      <c r="A4937" t="s">
        <v>1204</v>
      </c>
      <c r="B4937">
        <v>2017</v>
      </c>
      <c r="C4937">
        <v>7</v>
      </c>
      <c r="D4937">
        <v>7</v>
      </c>
      <c r="E4937" t="s">
        <v>1399</v>
      </c>
      <c r="F4937">
        <v>1</v>
      </c>
      <c r="G4937"/>
      <c r="H4937" s="191"/>
      <c r="I4937" s="191"/>
      <c r="J4937" t="s">
        <v>86</v>
      </c>
      <c r="K4937">
        <v>58</v>
      </c>
      <c r="M4937">
        <v>67</v>
      </c>
      <c r="N4937">
        <f t="shared" si="89"/>
        <v>170.18</v>
      </c>
      <c r="O4937">
        <v>1</v>
      </c>
      <c r="P4937" t="s">
        <v>101</v>
      </c>
      <c r="R4937"/>
    </row>
    <row r="4938" spans="1:18" x14ac:dyDescent="0.35">
      <c r="A4938" t="s">
        <v>1204</v>
      </c>
      <c r="B4938">
        <v>2017</v>
      </c>
      <c r="C4938">
        <v>7</v>
      </c>
      <c r="D4938">
        <v>7</v>
      </c>
      <c r="E4938" t="s">
        <v>94</v>
      </c>
      <c r="F4938">
        <v>1</v>
      </c>
      <c r="G4938"/>
      <c r="H4938" s="191"/>
      <c r="I4938" s="191"/>
      <c r="J4938" t="s">
        <v>87</v>
      </c>
      <c r="K4938">
        <v>69</v>
      </c>
      <c r="M4938">
        <v>78</v>
      </c>
      <c r="N4938">
        <f t="shared" si="89"/>
        <v>198.12</v>
      </c>
      <c r="O4938">
        <v>1</v>
      </c>
      <c r="P4938" t="s">
        <v>101</v>
      </c>
      <c r="R4938"/>
    </row>
    <row r="4939" spans="1:18" x14ac:dyDescent="0.35">
      <c r="A4939" t="s">
        <v>1204</v>
      </c>
      <c r="B4939">
        <v>2017</v>
      </c>
      <c r="C4939">
        <v>7</v>
      </c>
      <c r="D4939">
        <v>7</v>
      </c>
      <c r="E4939" t="s">
        <v>123</v>
      </c>
      <c r="F4939">
        <v>1</v>
      </c>
      <c r="G4939"/>
      <c r="H4939" s="191"/>
      <c r="I4939" s="191"/>
      <c r="J4939" t="s">
        <v>86</v>
      </c>
      <c r="K4939">
        <v>66</v>
      </c>
      <c r="M4939">
        <v>75</v>
      </c>
      <c r="N4939">
        <f t="shared" si="89"/>
        <v>190.5</v>
      </c>
      <c r="O4939">
        <v>1</v>
      </c>
      <c r="P4939" t="s">
        <v>101</v>
      </c>
      <c r="R4939"/>
    </row>
    <row r="4940" spans="1:18" x14ac:dyDescent="0.35">
      <c r="A4940" t="s">
        <v>1204</v>
      </c>
      <c r="B4940">
        <v>2017</v>
      </c>
      <c r="C4940">
        <v>7</v>
      </c>
      <c r="D4940">
        <v>7</v>
      </c>
      <c r="E4940" t="s">
        <v>1563</v>
      </c>
      <c r="F4940">
        <v>1</v>
      </c>
      <c r="G4940"/>
      <c r="H4940" s="191"/>
      <c r="I4940" s="191"/>
      <c r="J4940" t="s">
        <v>86</v>
      </c>
      <c r="K4940">
        <v>62</v>
      </c>
      <c r="M4940">
        <v>68</v>
      </c>
      <c r="N4940">
        <f t="shared" si="89"/>
        <v>172.72</v>
      </c>
      <c r="O4940">
        <v>1</v>
      </c>
      <c r="P4940" t="s">
        <v>101</v>
      </c>
      <c r="R4940"/>
    </row>
    <row r="4941" spans="1:18" x14ac:dyDescent="0.35">
      <c r="A4941" t="s">
        <v>1204</v>
      </c>
      <c r="B4941">
        <v>2017</v>
      </c>
      <c r="C4941">
        <v>7</v>
      </c>
      <c r="D4941">
        <v>7</v>
      </c>
      <c r="E4941" t="s">
        <v>1563</v>
      </c>
      <c r="F4941">
        <v>1</v>
      </c>
      <c r="G4941"/>
      <c r="H4941" s="191"/>
      <c r="I4941" s="191"/>
      <c r="J4941" t="s">
        <v>87</v>
      </c>
      <c r="K4941">
        <v>71</v>
      </c>
      <c r="M4941">
        <v>80</v>
      </c>
      <c r="N4941">
        <f t="shared" si="89"/>
        <v>203.2</v>
      </c>
      <c r="O4941">
        <v>1</v>
      </c>
      <c r="P4941" t="s">
        <v>101</v>
      </c>
      <c r="R4941"/>
    </row>
    <row r="4942" spans="1:18" x14ac:dyDescent="0.35">
      <c r="A4942" t="s">
        <v>1204</v>
      </c>
      <c r="B4942">
        <v>2017</v>
      </c>
      <c r="C4942">
        <v>7</v>
      </c>
      <c r="D4942">
        <v>7</v>
      </c>
      <c r="E4942" t="s">
        <v>123</v>
      </c>
      <c r="F4942">
        <v>1</v>
      </c>
      <c r="G4942" s="34"/>
      <c r="H4942" s="190">
        <v>1003</v>
      </c>
      <c r="I4942" s="190" t="s">
        <v>1596</v>
      </c>
      <c r="J4942" s="34" t="s">
        <v>86</v>
      </c>
      <c r="K4942" s="34">
        <v>57</v>
      </c>
      <c r="L4942" s="34"/>
      <c r="M4942" s="34">
        <v>65</v>
      </c>
      <c r="N4942" s="34">
        <f t="shared" si="89"/>
        <v>165.1</v>
      </c>
      <c r="O4942" s="34">
        <v>0</v>
      </c>
      <c r="P4942" s="34" t="s">
        <v>102</v>
      </c>
      <c r="Q4942" s="34"/>
      <c r="R4942"/>
    </row>
    <row r="4943" spans="1:18" x14ac:dyDescent="0.35">
      <c r="A4943" t="s">
        <v>1204</v>
      </c>
      <c r="B4943" s="34">
        <v>2017</v>
      </c>
      <c r="C4943">
        <v>7</v>
      </c>
      <c r="D4943" s="34">
        <v>8</v>
      </c>
      <c r="E4943" s="34" t="s">
        <v>123</v>
      </c>
      <c r="F4943">
        <v>1</v>
      </c>
      <c r="G4943" s="34"/>
      <c r="H4943" s="190"/>
      <c r="I4943" s="190"/>
      <c r="J4943" s="34" t="s">
        <v>87</v>
      </c>
      <c r="K4943" s="34">
        <v>69</v>
      </c>
      <c r="L4943" s="34"/>
      <c r="M4943" s="34">
        <v>77</v>
      </c>
      <c r="N4943" s="34">
        <f t="shared" si="89"/>
        <v>195.58</v>
      </c>
      <c r="O4943">
        <v>1</v>
      </c>
      <c r="P4943" t="s">
        <v>101</v>
      </c>
      <c r="Q4943" s="34"/>
      <c r="R4943"/>
    </row>
    <row r="4944" spans="1:18" x14ac:dyDescent="0.35">
      <c r="A4944" t="s">
        <v>1204</v>
      </c>
      <c r="B4944" s="34">
        <v>2017</v>
      </c>
      <c r="C4944">
        <v>7</v>
      </c>
      <c r="D4944" s="34">
        <v>8</v>
      </c>
      <c r="E4944" s="34" t="s">
        <v>1399</v>
      </c>
      <c r="F4944">
        <v>1</v>
      </c>
      <c r="G4944" s="34"/>
      <c r="H4944" s="190"/>
      <c r="I4944" s="190"/>
      <c r="J4944" s="34" t="s">
        <v>87</v>
      </c>
      <c r="K4944" s="34">
        <v>65</v>
      </c>
      <c r="L4944" s="34"/>
      <c r="M4944" s="34">
        <v>73</v>
      </c>
      <c r="N4944" s="34">
        <f t="shared" ref="N4944:N5007" si="90">M4944*2.54</f>
        <v>185.42000000000002</v>
      </c>
      <c r="O4944">
        <v>1</v>
      </c>
      <c r="P4944" t="s">
        <v>101</v>
      </c>
      <c r="Q4944" s="34"/>
      <c r="R4944"/>
    </row>
    <row r="4945" spans="1:18" x14ac:dyDescent="0.35">
      <c r="A4945" t="s">
        <v>1204</v>
      </c>
      <c r="B4945" s="34">
        <v>2017</v>
      </c>
      <c r="C4945" s="34">
        <v>7</v>
      </c>
      <c r="D4945" s="34">
        <v>8</v>
      </c>
      <c r="E4945" s="34" t="s">
        <v>1399</v>
      </c>
      <c r="F4945" s="34">
        <v>1</v>
      </c>
      <c r="G4945" s="34"/>
      <c r="H4945" s="190">
        <v>1041</v>
      </c>
      <c r="I4945" s="190" t="s">
        <v>1597</v>
      </c>
      <c r="J4945" s="34" t="s">
        <v>87</v>
      </c>
      <c r="K4945" s="34">
        <v>69</v>
      </c>
      <c r="L4945" s="34"/>
      <c r="M4945" s="34">
        <v>80</v>
      </c>
      <c r="N4945" s="34">
        <f t="shared" si="90"/>
        <v>203.2</v>
      </c>
      <c r="O4945" s="34">
        <v>1</v>
      </c>
      <c r="P4945" s="34" t="s">
        <v>100</v>
      </c>
      <c r="Q4945" s="34" t="s">
        <v>1598</v>
      </c>
      <c r="R4945"/>
    </row>
    <row r="4946" spans="1:18" x14ac:dyDescent="0.35">
      <c r="A4946" t="s">
        <v>1204</v>
      </c>
      <c r="B4946" s="34">
        <v>2017</v>
      </c>
      <c r="C4946" s="34">
        <v>7</v>
      </c>
      <c r="D4946" s="34">
        <v>8</v>
      </c>
      <c r="E4946" s="34" t="s">
        <v>94</v>
      </c>
      <c r="F4946" s="34">
        <v>1</v>
      </c>
      <c r="G4946" s="34"/>
      <c r="H4946" s="190">
        <v>765</v>
      </c>
      <c r="I4946" s="190" t="s">
        <v>1599</v>
      </c>
      <c r="J4946" s="34" t="s">
        <v>86</v>
      </c>
      <c r="K4946" s="34">
        <v>60</v>
      </c>
      <c r="L4946" s="34"/>
      <c r="M4946" s="34">
        <v>69</v>
      </c>
      <c r="N4946" s="34">
        <f t="shared" si="90"/>
        <v>175.26</v>
      </c>
      <c r="O4946" s="34">
        <v>1</v>
      </c>
      <c r="P4946" s="34" t="s">
        <v>101</v>
      </c>
      <c r="Q4946" s="34" t="s">
        <v>511</v>
      </c>
      <c r="R4946"/>
    </row>
    <row r="4947" spans="1:18" x14ac:dyDescent="0.35">
      <c r="A4947" t="s">
        <v>1204</v>
      </c>
      <c r="B4947" s="34">
        <v>2017</v>
      </c>
      <c r="C4947" s="34">
        <v>7</v>
      </c>
      <c r="D4947" s="34">
        <v>8</v>
      </c>
      <c r="E4947" s="34" t="s">
        <v>1399</v>
      </c>
      <c r="F4947" s="34">
        <v>1</v>
      </c>
      <c r="G4947" s="34"/>
      <c r="H4947" s="190">
        <v>1043</v>
      </c>
      <c r="I4947" s="190" t="s">
        <v>1600</v>
      </c>
      <c r="J4947" s="34" t="s">
        <v>86</v>
      </c>
      <c r="K4947" s="34">
        <v>69</v>
      </c>
      <c r="L4947" s="34"/>
      <c r="M4947" s="34">
        <v>81</v>
      </c>
      <c r="N4947" s="34">
        <f t="shared" si="90"/>
        <v>205.74</v>
      </c>
      <c r="O4947" s="34">
        <v>1</v>
      </c>
      <c r="P4947" s="34" t="s">
        <v>100</v>
      </c>
      <c r="Q4947" s="34" t="s">
        <v>1598</v>
      </c>
      <c r="R4947"/>
    </row>
    <row r="4948" spans="1:18" x14ac:dyDescent="0.35">
      <c r="A4948" t="s">
        <v>1204</v>
      </c>
      <c r="B4948" s="34">
        <v>2017</v>
      </c>
      <c r="C4948">
        <v>7</v>
      </c>
      <c r="D4948" s="34">
        <v>8</v>
      </c>
      <c r="E4948" s="34" t="s">
        <v>1399</v>
      </c>
      <c r="F4948">
        <v>1</v>
      </c>
      <c r="G4948" s="34"/>
      <c r="H4948" s="190"/>
      <c r="I4948" s="190"/>
      <c r="J4948" s="34" t="s">
        <v>86</v>
      </c>
      <c r="K4948" s="34">
        <v>58</v>
      </c>
      <c r="L4948" s="34"/>
      <c r="M4948" s="34">
        <v>66</v>
      </c>
      <c r="N4948" s="34">
        <f t="shared" si="90"/>
        <v>167.64000000000001</v>
      </c>
      <c r="O4948">
        <v>1</v>
      </c>
      <c r="P4948" t="s">
        <v>101</v>
      </c>
      <c r="Q4948" s="34"/>
      <c r="R4948"/>
    </row>
    <row r="4949" spans="1:18" x14ac:dyDescent="0.35">
      <c r="A4949" t="s">
        <v>1204</v>
      </c>
      <c r="B4949" s="34">
        <v>2017</v>
      </c>
      <c r="C4949" s="34">
        <v>7</v>
      </c>
      <c r="D4949" s="34">
        <v>8</v>
      </c>
      <c r="E4949" s="34" t="s">
        <v>123</v>
      </c>
      <c r="F4949" s="34">
        <v>1</v>
      </c>
      <c r="G4949" s="34"/>
      <c r="H4949" s="190">
        <v>496</v>
      </c>
      <c r="I4949" s="190" t="s">
        <v>1601</v>
      </c>
      <c r="J4949" s="34" t="s">
        <v>87</v>
      </c>
      <c r="K4949" s="34">
        <v>68</v>
      </c>
      <c r="L4949" s="34"/>
      <c r="M4949" s="34">
        <v>79</v>
      </c>
      <c r="N4949" s="34">
        <f t="shared" si="90"/>
        <v>200.66</v>
      </c>
      <c r="O4949" s="34">
        <v>1</v>
      </c>
      <c r="P4949" s="34" t="s">
        <v>101</v>
      </c>
      <c r="Q4949" s="34" t="s">
        <v>1602</v>
      </c>
      <c r="R4949"/>
    </row>
    <row r="4950" spans="1:18" x14ac:dyDescent="0.35">
      <c r="A4950" t="s">
        <v>1204</v>
      </c>
      <c r="B4950" s="34">
        <v>2017</v>
      </c>
      <c r="C4950" s="34">
        <v>7</v>
      </c>
      <c r="D4950" s="34">
        <v>8</v>
      </c>
      <c r="E4950" s="34" t="s">
        <v>1563</v>
      </c>
      <c r="F4950" s="34">
        <v>1</v>
      </c>
      <c r="G4950" s="34"/>
      <c r="H4950" s="190"/>
      <c r="I4950" s="190"/>
      <c r="J4950" s="34" t="s">
        <v>87</v>
      </c>
      <c r="K4950" s="34">
        <v>79</v>
      </c>
      <c r="L4950" s="34"/>
      <c r="M4950" s="34">
        <v>87</v>
      </c>
      <c r="N4950" s="34">
        <f t="shared" si="90"/>
        <v>220.98</v>
      </c>
      <c r="O4950" s="34">
        <v>1</v>
      </c>
      <c r="P4950" s="34" t="s">
        <v>101</v>
      </c>
      <c r="Q4950" s="34"/>
      <c r="R4950"/>
    </row>
    <row r="4951" spans="1:18" x14ac:dyDescent="0.35">
      <c r="A4951" t="s">
        <v>1204</v>
      </c>
      <c r="B4951" s="34">
        <v>2017</v>
      </c>
      <c r="C4951" s="34">
        <v>7</v>
      </c>
      <c r="D4951" s="34">
        <v>8</v>
      </c>
      <c r="E4951" s="34" t="s">
        <v>1563</v>
      </c>
      <c r="F4951" s="34">
        <v>1</v>
      </c>
      <c r="G4951" s="34"/>
      <c r="H4951" s="190"/>
      <c r="I4951" s="190"/>
      <c r="J4951" s="34" t="s">
        <v>87</v>
      </c>
      <c r="K4951" s="34">
        <v>73</v>
      </c>
      <c r="L4951" s="34"/>
      <c r="M4951" s="34">
        <v>80</v>
      </c>
      <c r="N4951" s="34">
        <f t="shared" si="90"/>
        <v>203.2</v>
      </c>
      <c r="O4951" s="34">
        <v>1</v>
      </c>
      <c r="P4951" s="34" t="s">
        <v>101</v>
      </c>
      <c r="Q4951" s="34"/>
      <c r="R4951"/>
    </row>
    <row r="4952" spans="1:18" x14ac:dyDescent="0.35">
      <c r="A4952" t="s">
        <v>1204</v>
      </c>
      <c r="B4952" s="34">
        <v>2017</v>
      </c>
      <c r="C4952">
        <v>7</v>
      </c>
      <c r="D4952" s="34">
        <v>8</v>
      </c>
      <c r="E4952" s="34" t="s">
        <v>1563</v>
      </c>
      <c r="F4952">
        <v>1</v>
      </c>
      <c r="G4952" s="34"/>
      <c r="H4952" s="190"/>
      <c r="I4952" s="190"/>
      <c r="J4952" s="34" t="s">
        <v>87</v>
      </c>
      <c r="K4952" s="34">
        <v>74</v>
      </c>
      <c r="L4952" s="34"/>
      <c r="M4952" s="34">
        <v>81</v>
      </c>
      <c r="N4952" s="34">
        <f t="shared" si="90"/>
        <v>205.74</v>
      </c>
      <c r="O4952">
        <v>1</v>
      </c>
      <c r="P4952" t="s">
        <v>101</v>
      </c>
      <c r="Q4952" s="34"/>
      <c r="R4952"/>
    </row>
    <row r="4953" spans="1:18" x14ac:dyDescent="0.35">
      <c r="A4953" t="s">
        <v>1204</v>
      </c>
      <c r="B4953" s="34">
        <v>2017</v>
      </c>
      <c r="C4953" s="34">
        <v>7</v>
      </c>
      <c r="D4953" s="34">
        <v>9</v>
      </c>
      <c r="E4953" s="34" t="s">
        <v>1399</v>
      </c>
      <c r="F4953" s="34">
        <v>1</v>
      </c>
      <c r="G4953" s="34"/>
      <c r="H4953" s="190"/>
      <c r="I4953" s="190"/>
      <c r="J4953" s="34" t="s">
        <v>86</v>
      </c>
      <c r="K4953" s="34">
        <v>66</v>
      </c>
      <c r="L4953" s="34"/>
      <c r="M4953" s="34">
        <v>75</v>
      </c>
      <c r="N4953" s="34">
        <f t="shared" si="90"/>
        <v>190.5</v>
      </c>
      <c r="O4953" s="34">
        <v>1</v>
      </c>
      <c r="P4953" s="34" t="s">
        <v>101</v>
      </c>
      <c r="Q4953" s="34"/>
      <c r="R4953"/>
    </row>
    <row r="4954" spans="1:18" x14ac:dyDescent="0.35">
      <c r="A4954" t="s">
        <v>1204</v>
      </c>
      <c r="B4954" s="34">
        <v>2017</v>
      </c>
      <c r="C4954" s="34">
        <v>7</v>
      </c>
      <c r="D4954" s="34">
        <v>9</v>
      </c>
      <c r="E4954" s="34" t="s">
        <v>94</v>
      </c>
      <c r="F4954" s="34">
        <v>1</v>
      </c>
      <c r="G4954" s="34"/>
      <c r="H4954" s="190"/>
      <c r="I4954" s="190"/>
      <c r="J4954" s="34" t="s">
        <v>87</v>
      </c>
      <c r="K4954" s="34">
        <v>73</v>
      </c>
      <c r="L4954" s="34"/>
      <c r="M4954" s="34">
        <v>83</v>
      </c>
      <c r="N4954" s="34">
        <f t="shared" si="90"/>
        <v>210.82</v>
      </c>
      <c r="O4954" s="34">
        <v>1</v>
      </c>
      <c r="P4954" s="34" t="s">
        <v>101</v>
      </c>
      <c r="Q4954" s="34"/>
      <c r="R4954"/>
    </row>
    <row r="4955" spans="1:18" x14ac:dyDescent="0.35">
      <c r="A4955" t="s">
        <v>1204</v>
      </c>
      <c r="B4955" s="34">
        <v>2017</v>
      </c>
      <c r="C4955" s="34">
        <v>7</v>
      </c>
      <c r="D4955" s="34">
        <v>9</v>
      </c>
      <c r="E4955" s="34" t="s">
        <v>94</v>
      </c>
      <c r="F4955" s="34">
        <v>1</v>
      </c>
      <c r="G4955" s="34"/>
      <c r="H4955" s="190"/>
      <c r="I4955" s="190"/>
      <c r="J4955" s="34" t="s">
        <v>87</v>
      </c>
      <c r="K4955" s="34">
        <v>66</v>
      </c>
      <c r="L4955" s="34"/>
      <c r="M4955" s="34">
        <v>72</v>
      </c>
      <c r="N4955" s="34">
        <f t="shared" si="90"/>
        <v>182.88</v>
      </c>
      <c r="O4955" s="34">
        <v>1</v>
      </c>
      <c r="P4955" s="34" t="s">
        <v>101</v>
      </c>
      <c r="Q4955" s="34"/>
      <c r="R4955"/>
    </row>
    <row r="4956" spans="1:18" x14ac:dyDescent="0.35">
      <c r="A4956" t="s">
        <v>1204</v>
      </c>
      <c r="B4956" s="58">
        <v>2017</v>
      </c>
      <c r="C4956" s="58">
        <v>7</v>
      </c>
      <c r="D4956" s="58">
        <v>9</v>
      </c>
      <c r="E4956" s="58" t="s">
        <v>1399</v>
      </c>
      <c r="F4956" s="58">
        <v>1</v>
      </c>
      <c r="G4956" s="58" t="s">
        <v>1064</v>
      </c>
      <c r="H4956" s="192" t="s">
        <v>1603</v>
      </c>
      <c r="I4956" s="101">
        <v>187072</v>
      </c>
      <c r="J4956" s="58" t="s">
        <v>86</v>
      </c>
      <c r="K4956" s="58">
        <v>59</v>
      </c>
      <c r="L4956" s="58"/>
      <c r="M4956" s="58">
        <v>65</v>
      </c>
      <c r="N4956" s="58">
        <f t="shared" si="90"/>
        <v>165.1</v>
      </c>
      <c r="O4956" s="58">
        <v>1</v>
      </c>
      <c r="P4956" s="34" t="s">
        <v>101</v>
      </c>
      <c r="Q4956" s="58" t="s">
        <v>1604</v>
      </c>
      <c r="R4956"/>
    </row>
    <row r="4957" spans="1:18" x14ac:dyDescent="0.35">
      <c r="A4957" t="s">
        <v>1204</v>
      </c>
      <c r="B4957" s="34">
        <v>2017</v>
      </c>
      <c r="C4957" s="34">
        <v>7</v>
      </c>
      <c r="D4957" s="34">
        <v>9</v>
      </c>
      <c r="E4957" s="34" t="s">
        <v>1167</v>
      </c>
      <c r="F4957" s="34">
        <v>1</v>
      </c>
      <c r="G4957" s="34"/>
      <c r="H4957" s="190"/>
      <c r="I4957" s="190"/>
      <c r="J4957" s="34" t="s">
        <v>86</v>
      </c>
      <c r="K4957" s="34">
        <v>59</v>
      </c>
      <c r="L4957" s="34"/>
      <c r="M4957" s="34">
        <v>66</v>
      </c>
      <c r="N4957" s="34">
        <f t="shared" si="90"/>
        <v>167.64000000000001</v>
      </c>
      <c r="O4957" s="34">
        <v>1</v>
      </c>
      <c r="P4957" s="34" t="s">
        <v>101</v>
      </c>
      <c r="Q4957" s="34"/>
      <c r="R4957"/>
    </row>
    <row r="4958" spans="1:18" x14ac:dyDescent="0.35">
      <c r="A4958" t="s">
        <v>1204</v>
      </c>
      <c r="B4958" s="34">
        <v>2017</v>
      </c>
      <c r="C4958" s="34">
        <v>7</v>
      </c>
      <c r="D4958" s="34">
        <v>9</v>
      </c>
      <c r="E4958" s="34" t="s">
        <v>1167</v>
      </c>
      <c r="F4958" s="34">
        <v>1</v>
      </c>
      <c r="G4958" s="34"/>
      <c r="H4958" s="190"/>
      <c r="I4958" s="190"/>
      <c r="J4958" s="34" t="s">
        <v>86</v>
      </c>
      <c r="K4958" s="34">
        <v>59</v>
      </c>
      <c r="L4958" s="34"/>
      <c r="M4958" s="34">
        <v>63</v>
      </c>
      <c r="N4958" s="34">
        <f t="shared" si="90"/>
        <v>160.02000000000001</v>
      </c>
      <c r="O4958" s="34">
        <v>1</v>
      </c>
      <c r="P4958" s="34" t="s">
        <v>101</v>
      </c>
      <c r="Q4958" s="34"/>
      <c r="R4958"/>
    </row>
    <row r="4959" spans="1:18" x14ac:dyDescent="0.35">
      <c r="A4959" t="s">
        <v>1204</v>
      </c>
      <c r="B4959" s="34">
        <v>2017</v>
      </c>
      <c r="C4959" s="34">
        <v>7</v>
      </c>
      <c r="D4959" s="34">
        <v>9</v>
      </c>
      <c r="E4959" s="34" t="s">
        <v>1167</v>
      </c>
      <c r="F4959" s="34">
        <v>1</v>
      </c>
      <c r="G4959" s="34"/>
      <c r="H4959" s="190">
        <v>848</v>
      </c>
      <c r="I4959" s="190" t="s">
        <v>1605</v>
      </c>
      <c r="J4959" s="34" t="s">
        <v>86</v>
      </c>
      <c r="K4959" s="34">
        <v>54</v>
      </c>
      <c r="L4959" s="34"/>
      <c r="M4959" s="34">
        <v>65</v>
      </c>
      <c r="N4959" s="34">
        <f t="shared" si="90"/>
        <v>165.1</v>
      </c>
      <c r="O4959" s="34">
        <v>1</v>
      </c>
      <c r="P4959" s="34" t="s">
        <v>101</v>
      </c>
      <c r="Q4959" s="34" t="s">
        <v>511</v>
      </c>
      <c r="R4959"/>
    </row>
    <row r="4960" spans="1:18" x14ac:dyDescent="0.35">
      <c r="A4960" t="s">
        <v>1204</v>
      </c>
      <c r="B4960" s="34">
        <v>2017</v>
      </c>
      <c r="C4960" s="34">
        <v>7</v>
      </c>
      <c r="D4960" s="34">
        <v>9</v>
      </c>
      <c r="E4960" s="34" t="s">
        <v>1167</v>
      </c>
      <c r="F4960" s="34">
        <v>1</v>
      </c>
      <c r="G4960" s="34"/>
      <c r="H4960" s="190"/>
      <c r="I4960" s="190"/>
      <c r="J4960" s="34" t="s">
        <v>87</v>
      </c>
      <c r="K4960" s="34">
        <v>66</v>
      </c>
      <c r="L4960" s="34"/>
      <c r="M4960" s="34">
        <v>75</v>
      </c>
      <c r="N4960" s="34">
        <f t="shared" si="90"/>
        <v>190.5</v>
      </c>
      <c r="O4960" s="34">
        <v>1</v>
      </c>
      <c r="P4960" s="34" t="s">
        <v>101</v>
      </c>
      <c r="Q4960" s="34"/>
      <c r="R4960"/>
    </row>
    <row r="4961" spans="1:18" x14ac:dyDescent="0.35">
      <c r="A4961" t="s">
        <v>1204</v>
      </c>
      <c r="B4961" s="34">
        <v>2017</v>
      </c>
      <c r="C4961" s="34">
        <v>7</v>
      </c>
      <c r="D4961" s="34">
        <v>9</v>
      </c>
      <c r="E4961" s="34" t="s">
        <v>123</v>
      </c>
      <c r="F4961" s="34">
        <v>1</v>
      </c>
      <c r="G4961" s="34"/>
      <c r="H4961" s="190">
        <v>576</v>
      </c>
      <c r="I4961" s="190" t="s">
        <v>1606</v>
      </c>
      <c r="J4961" s="34" t="s">
        <v>86</v>
      </c>
      <c r="K4961" s="34">
        <v>63</v>
      </c>
      <c r="L4961" s="34"/>
      <c r="M4961" s="34">
        <v>73</v>
      </c>
      <c r="N4961" s="34">
        <f t="shared" si="90"/>
        <v>185.42000000000002</v>
      </c>
      <c r="O4961" s="34">
        <v>1</v>
      </c>
      <c r="P4961" s="34" t="s">
        <v>101</v>
      </c>
      <c r="Q4961" s="34" t="s">
        <v>511</v>
      </c>
      <c r="R4961"/>
    </row>
    <row r="4962" spans="1:18" x14ac:dyDescent="0.35">
      <c r="A4962" t="s">
        <v>1204</v>
      </c>
      <c r="B4962" s="34">
        <v>2017</v>
      </c>
      <c r="C4962" s="34">
        <v>7</v>
      </c>
      <c r="D4962" s="34">
        <v>9</v>
      </c>
      <c r="E4962" s="34" t="s">
        <v>123</v>
      </c>
      <c r="F4962" s="34">
        <v>1</v>
      </c>
      <c r="G4962" s="34"/>
      <c r="H4962" s="190"/>
      <c r="I4962" s="190"/>
      <c r="J4962" s="34" t="s">
        <v>87</v>
      </c>
      <c r="K4962" s="34">
        <v>64</v>
      </c>
      <c r="L4962" s="34"/>
      <c r="M4962" s="34">
        <v>70</v>
      </c>
      <c r="N4962" s="34">
        <f t="shared" si="90"/>
        <v>177.8</v>
      </c>
      <c r="O4962" s="34">
        <v>1</v>
      </c>
      <c r="P4962" s="34" t="s">
        <v>101</v>
      </c>
      <c r="Q4962" s="34"/>
      <c r="R4962"/>
    </row>
    <row r="4963" spans="1:18" x14ac:dyDescent="0.35">
      <c r="A4963" t="s">
        <v>1204</v>
      </c>
      <c r="B4963" s="34">
        <v>2017</v>
      </c>
      <c r="C4963" s="34">
        <v>7</v>
      </c>
      <c r="D4963" s="34">
        <v>9</v>
      </c>
      <c r="E4963" s="34" t="s">
        <v>1563</v>
      </c>
      <c r="F4963" s="34">
        <v>1</v>
      </c>
      <c r="G4963" s="34"/>
      <c r="H4963" s="190"/>
      <c r="I4963" s="190"/>
      <c r="J4963" s="34" t="s">
        <v>86</v>
      </c>
      <c r="K4963" s="34">
        <v>65</v>
      </c>
      <c r="L4963" s="34"/>
      <c r="M4963" s="34">
        <v>75</v>
      </c>
      <c r="N4963" s="34">
        <f t="shared" si="90"/>
        <v>190.5</v>
      </c>
      <c r="O4963" s="34">
        <v>1</v>
      </c>
      <c r="P4963" s="34" t="s">
        <v>101</v>
      </c>
      <c r="Q4963" s="34"/>
      <c r="R4963"/>
    </row>
    <row r="4964" spans="1:18" x14ac:dyDescent="0.35">
      <c r="A4964" t="s">
        <v>1204</v>
      </c>
      <c r="B4964" s="34">
        <v>2017</v>
      </c>
      <c r="C4964" s="34">
        <v>7</v>
      </c>
      <c r="D4964" s="34">
        <v>9</v>
      </c>
      <c r="E4964" s="34" t="s">
        <v>1563</v>
      </c>
      <c r="F4964" s="34">
        <v>1</v>
      </c>
      <c r="G4964" s="34"/>
      <c r="H4964" s="190"/>
      <c r="I4964" s="190"/>
      <c r="J4964" s="34" t="s">
        <v>86</v>
      </c>
      <c r="K4964" s="34">
        <v>68</v>
      </c>
      <c r="L4964" s="34"/>
      <c r="M4964" s="34">
        <v>76</v>
      </c>
      <c r="N4964" s="34">
        <f t="shared" si="90"/>
        <v>193.04</v>
      </c>
      <c r="O4964" s="34">
        <v>1</v>
      </c>
      <c r="P4964" s="34" t="s">
        <v>101</v>
      </c>
      <c r="Q4964" s="34"/>
      <c r="R4964"/>
    </row>
    <row r="4965" spans="1:18" x14ac:dyDescent="0.35">
      <c r="A4965" t="s">
        <v>1204</v>
      </c>
      <c r="B4965" s="34">
        <v>2017</v>
      </c>
      <c r="C4965" s="34">
        <v>7</v>
      </c>
      <c r="D4965" s="34">
        <v>9</v>
      </c>
      <c r="E4965" s="34" t="s">
        <v>1563</v>
      </c>
      <c r="F4965" s="34">
        <v>1</v>
      </c>
      <c r="G4965" s="34"/>
      <c r="H4965" s="190"/>
      <c r="I4965" s="190"/>
      <c r="J4965" s="34" t="s">
        <v>87</v>
      </c>
      <c r="K4965" s="34">
        <v>80</v>
      </c>
      <c r="L4965" s="34"/>
      <c r="M4965" s="34">
        <v>91</v>
      </c>
      <c r="N4965" s="34">
        <f t="shared" si="90"/>
        <v>231.14000000000001</v>
      </c>
      <c r="O4965" s="34">
        <v>1</v>
      </c>
      <c r="P4965" s="34" t="s">
        <v>101</v>
      </c>
      <c r="Q4965" s="34"/>
      <c r="R4965"/>
    </row>
    <row r="4966" spans="1:18" x14ac:dyDescent="0.35">
      <c r="A4966" t="s">
        <v>1204</v>
      </c>
      <c r="B4966" s="34">
        <v>2017</v>
      </c>
      <c r="C4966" s="34">
        <v>7</v>
      </c>
      <c r="D4966" s="34">
        <v>9</v>
      </c>
      <c r="E4966" s="34" t="s">
        <v>1563</v>
      </c>
      <c r="F4966" s="34">
        <v>1</v>
      </c>
      <c r="G4966" s="34"/>
      <c r="H4966" s="190"/>
      <c r="I4966" s="190"/>
      <c r="J4966" s="34" t="s">
        <v>87</v>
      </c>
      <c r="K4966" s="34">
        <v>76</v>
      </c>
      <c r="L4966" s="34"/>
      <c r="M4966" s="34">
        <v>80</v>
      </c>
      <c r="N4966" s="34">
        <f t="shared" si="90"/>
        <v>203.2</v>
      </c>
      <c r="O4966" s="34">
        <v>1</v>
      </c>
      <c r="P4966" s="34" t="s">
        <v>101</v>
      </c>
      <c r="Q4966" s="34"/>
      <c r="R4966"/>
    </row>
    <row r="4967" spans="1:18" x14ac:dyDescent="0.35">
      <c r="A4967" t="s">
        <v>1204</v>
      </c>
      <c r="B4967" s="34">
        <v>2017</v>
      </c>
      <c r="C4967" s="34">
        <v>7</v>
      </c>
      <c r="D4967" s="34">
        <v>9</v>
      </c>
      <c r="E4967" s="34" t="s">
        <v>1563</v>
      </c>
      <c r="F4967" s="34">
        <v>1</v>
      </c>
      <c r="G4967" s="34"/>
      <c r="H4967" s="190"/>
      <c r="I4967" s="190"/>
      <c r="J4967" s="34" t="s">
        <v>87</v>
      </c>
      <c r="K4967" s="34">
        <v>68</v>
      </c>
      <c r="L4967" s="34"/>
      <c r="M4967" s="34">
        <v>76</v>
      </c>
      <c r="N4967" s="34">
        <f t="shared" si="90"/>
        <v>193.04</v>
      </c>
      <c r="O4967" s="34">
        <v>1</v>
      </c>
      <c r="P4967" s="34" t="s">
        <v>101</v>
      </c>
      <c r="Q4967" s="34"/>
      <c r="R4967"/>
    </row>
    <row r="4968" spans="1:18" x14ac:dyDescent="0.35">
      <c r="A4968" t="s">
        <v>1204</v>
      </c>
      <c r="B4968" s="34">
        <v>2017</v>
      </c>
      <c r="C4968" s="34">
        <v>7</v>
      </c>
      <c r="D4968" s="34">
        <v>9</v>
      </c>
      <c r="E4968" s="34" t="s">
        <v>1563</v>
      </c>
      <c r="F4968" s="34">
        <v>1</v>
      </c>
      <c r="G4968" s="34"/>
      <c r="H4968" s="190"/>
      <c r="I4968" s="190"/>
      <c r="J4968" s="34" t="s">
        <v>87</v>
      </c>
      <c r="K4968" s="34">
        <v>76</v>
      </c>
      <c r="L4968" s="34"/>
      <c r="M4968" s="34">
        <v>83</v>
      </c>
      <c r="N4968" s="34">
        <f t="shared" si="90"/>
        <v>210.82</v>
      </c>
      <c r="O4968" s="34">
        <v>1</v>
      </c>
      <c r="P4968" s="34" t="s">
        <v>101</v>
      </c>
      <c r="Q4968" s="34"/>
      <c r="R4968"/>
    </row>
    <row r="4969" spans="1:18" x14ac:dyDescent="0.35">
      <c r="A4969" t="s">
        <v>1204</v>
      </c>
      <c r="B4969" s="34">
        <v>2017</v>
      </c>
      <c r="C4969" s="34">
        <v>7</v>
      </c>
      <c r="D4969" s="34">
        <v>9</v>
      </c>
      <c r="E4969" s="34" t="s">
        <v>1399</v>
      </c>
      <c r="F4969" s="34">
        <v>1</v>
      </c>
      <c r="G4969" s="34"/>
      <c r="H4969" s="190" t="s">
        <v>804</v>
      </c>
      <c r="I4969" s="190" t="s">
        <v>1607</v>
      </c>
      <c r="J4969" s="34" t="s">
        <v>86</v>
      </c>
      <c r="K4969" s="34">
        <v>51</v>
      </c>
      <c r="L4969" s="34"/>
      <c r="M4969" s="34">
        <v>62</v>
      </c>
      <c r="N4969" s="34">
        <f t="shared" si="90"/>
        <v>157.47999999999999</v>
      </c>
      <c r="O4969" s="34">
        <v>0</v>
      </c>
      <c r="P4969" s="34" t="s">
        <v>102</v>
      </c>
      <c r="Q4969" s="34"/>
      <c r="R4969"/>
    </row>
    <row r="4970" spans="1:18" x14ac:dyDescent="0.35">
      <c r="A4970" t="s">
        <v>1204</v>
      </c>
      <c r="B4970" s="34">
        <v>2017</v>
      </c>
      <c r="C4970" s="34">
        <v>7</v>
      </c>
      <c r="D4970" s="34">
        <v>9</v>
      </c>
      <c r="E4970" s="34" t="s">
        <v>1167</v>
      </c>
      <c r="F4970" s="34">
        <v>1</v>
      </c>
      <c r="G4970" s="34"/>
      <c r="H4970" s="190">
        <v>1006</v>
      </c>
      <c r="I4970" s="190" t="s">
        <v>1608</v>
      </c>
      <c r="J4970" s="34" t="s">
        <v>87</v>
      </c>
      <c r="K4970" s="34">
        <v>69</v>
      </c>
      <c r="L4970" s="34"/>
      <c r="M4970" s="34">
        <v>80</v>
      </c>
      <c r="N4970" s="34">
        <f t="shared" si="90"/>
        <v>203.2</v>
      </c>
      <c r="O4970" s="34">
        <v>0</v>
      </c>
      <c r="P4970" s="34" t="s">
        <v>102</v>
      </c>
      <c r="Q4970" s="34"/>
      <c r="R4970"/>
    </row>
    <row r="4971" spans="1:18" x14ac:dyDescent="0.35">
      <c r="A4971" t="s">
        <v>1204</v>
      </c>
      <c r="B4971" s="34">
        <v>2017</v>
      </c>
      <c r="C4971" s="34">
        <v>7</v>
      </c>
      <c r="D4971" s="34">
        <v>9</v>
      </c>
      <c r="E4971" s="34" t="s">
        <v>1167</v>
      </c>
      <c r="F4971" s="34">
        <v>1</v>
      </c>
      <c r="G4971" s="34"/>
      <c r="H4971" s="190">
        <v>1004</v>
      </c>
      <c r="I4971" s="190" t="s">
        <v>1609</v>
      </c>
      <c r="J4971" s="34" t="s">
        <v>87</v>
      </c>
      <c r="K4971" s="34">
        <v>72</v>
      </c>
      <c r="L4971" s="34"/>
      <c r="M4971" s="34">
        <v>87</v>
      </c>
      <c r="N4971" s="34">
        <f t="shared" si="90"/>
        <v>220.98</v>
      </c>
      <c r="O4971" s="34">
        <v>0</v>
      </c>
      <c r="P4971" s="34" t="s">
        <v>102</v>
      </c>
      <c r="Q4971" s="34"/>
      <c r="R4971"/>
    </row>
    <row r="4972" spans="1:18" x14ac:dyDescent="0.35">
      <c r="A4972" t="s">
        <v>1204</v>
      </c>
      <c r="B4972">
        <v>2017</v>
      </c>
      <c r="C4972">
        <v>7</v>
      </c>
      <c r="D4972">
        <v>10</v>
      </c>
      <c r="E4972" t="s">
        <v>1399</v>
      </c>
      <c r="F4972">
        <v>1</v>
      </c>
      <c r="G4972"/>
      <c r="H4972" s="191"/>
      <c r="I4972" s="191"/>
      <c r="J4972" t="s">
        <v>87</v>
      </c>
      <c r="K4972">
        <v>78</v>
      </c>
      <c r="M4972">
        <v>88</v>
      </c>
      <c r="N4972">
        <f t="shared" si="90"/>
        <v>223.52</v>
      </c>
      <c r="O4972">
        <v>1</v>
      </c>
      <c r="P4972" t="s">
        <v>107</v>
      </c>
      <c r="Q4972" t="s">
        <v>129</v>
      </c>
      <c r="R4972"/>
    </row>
    <row r="4973" spans="1:18" x14ac:dyDescent="0.35">
      <c r="A4973" t="s">
        <v>1204</v>
      </c>
      <c r="B4973">
        <v>2017</v>
      </c>
      <c r="C4973">
        <v>7</v>
      </c>
      <c r="D4973">
        <v>10</v>
      </c>
      <c r="E4973" t="s">
        <v>1399</v>
      </c>
      <c r="F4973">
        <v>1</v>
      </c>
      <c r="G4973"/>
      <c r="H4973" s="191"/>
      <c r="I4973" s="191"/>
      <c r="J4973" t="s">
        <v>87</v>
      </c>
      <c r="K4973">
        <v>73</v>
      </c>
      <c r="M4973">
        <v>83</v>
      </c>
      <c r="N4973">
        <f t="shared" si="90"/>
        <v>210.82</v>
      </c>
      <c r="O4973">
        <v>1</v>
      </c>
      <c r="P4973" t="s">
        <v>107</v>
      </c>
      <c r="Q4973" t="s">
        <v>129</v>
      </c>
      <c r="R4973"/>
    </row>
    <row r="4974" spans="1:18" x14ac:dyDescent="0.35">
      <c r="A4974" t="s">
        <v>1204</v>
      </c>
      <c r="B4974">
        <v>2017</v>
      </c>
      <c r="C4974">
        <v>7</v>
      </c>
      <c r="D4974">
        <v>10</v>
      </c>
      <c r="E4974" t="s">
        <v>94</v>
      </c>
      <c r="F4974">
        <v>1</v>
      </c>
      <c r="G4974"/>
      <c r="H4974" s="191"/>
      <c r="I4974" s="191"/>
      <c r="J4974" t="s">
        <v>87</v>
      </c>
      <c r="K4974">
        <v>75</v>
      </c>
      <c r="M4974">
        <v>84</v>
      </c>
      <c r="N4974">
        <f t="shared" si="90"/>
        <v>213.36</v>
      </c>
      <c r="O4974">
        <v>1</v>
      </c>
      <c r="P4974" s="34" t="s">
        <v>101</v>
      </c>
      <c r="Q4974" t="s">
        <v>263</v>
      </c>
      <c r="R4974"/>
    </row>
    <row r="4975" spans="1:18" x14ac:dyDescent="0.35">
      <c r="A4975" t="s">
        <v>1204</v>
      </c>
      <c r="B4975">
        <v>2017</v>
      </c>
      <c r="C4975">
        <v>7</v>
      </c>
      <c r="D4975">
        <v>10</v>
      </c>
      <c r="E4975" t="s">
        <v>1167</v>
      </c>
      <c r="F4975">
        <v>1</v>
      </c>
      <c r="G4975"/>
      <c r="H4975" s="191">
        <v>1006</v>
      </c>
      <c r="I4975" s="191" t="s">
        <v>1608</v>
      </c>
      <c r="J4975" t="s">
        <v>87</v>
      </c>
      <c r="K4975">
        <v>69</v>
      </c>
      <c r="M4975">
        <v>80</v>
      </c>
      <c r="N4975">
        <f t="shared" si="90"/>
        <v>203.2</v>
      </c>
      <c r="O4975" s="34">
        <v>1</v>
      </c>
      <c r="P4975" t="s">
        <v>107</v>
      </c>
      <c r="Q4975" t="s">
        <v>511</v>
      </c>
      <c r="R4975"/>
    </row>
    <row r="4976" spans="1:18" x14ac:dyDescent="0.35">
      <c r="A4976" t="s">
        <v>1204</v>
      </c>
      <c r="B4976">
        <v>2017</v>
      </c>
      <c r="C4976">
        <v>7</v>
      </c>
      <c r="D4976">
        <v>10</v>
      </c>
      <c r="E4976" t="s">
        <v>1167</v>
      </c>
      <c r="F4976">
        <v>1</v>
      </c>
      <c r="G4976"/>
      <c r="H4976" s="191"/>
      <c r="I4976" s="191"/>
      <c r="J4976" t="s">
        <v>86</v>
      </c>
      <c r="K4976">
        <v>63</v>
      </c>
      <c r="M4976">
        <v>70</v>
      </c>
      <c r="N4976">
        <f t="shared" si="90"/>
        <v>177.8</v>
      </c>
      <c r="O4976">
        <v>1</v>
      </c>
      <c r="P4976" s="34" t="s">
        <v>101</v>
      </c>
      <c r="R4976"/>
    </row>
    <row r="4977" spans="1:18" x14ac:dyDescent="0.35">
      <c r="A4977" t="s">
        <v>1204</v>
      </c>
      <c r="B4977">
        <v>2017</v>
      </c>
      <c r="C4977">
        <v>7</v>
      </c>
      <c r="D4977">
        <v>10</v>
      </c>
      <c r="E4977" t="s">
        <v>1167</v>
      </c>
      <c r="F4977">
        <v>1</v>
      </c>
      <c r="G4977"/>
      <c r="H4977" s="191"/>
      <c r="I4977" s="191"/>
      <c r="J4977" t="s">
        <v>86</v>
      </c>
      <c r="K4977">
        <v>63</v>
      </c>
      <c r="M4977">
        <v>71</v>
      </c>
      <c r="N4977">
        <f t="shared" si="90"/>
        <v>180.34</v>
      </c>
      <c r="O4977">
        <v>1</v>
      </c>
      <c r="P4977" s="34" t="s">
        <v>101</v>
      </c>
      <c r="R4977"/>
    </row>
    <row r="4978" spans="1:18" x14ac:dyDescent="0.35">
      <c r="A4978" t="s">
        <v>1204</v>
      </c>
      <c r="B4978">
        <v>2017</v>
      </c>
      <c r="C4978">
        <v>7</v>
      </c>
      <c r="D4978">
        <v>10</v>
      </c>
      <c r="E4978" t="s">
        <v>94</v>
      </c>
      <c r="F4978">
        <v>1</v>
      </c>
      <c r="G4978"/>
      <c r="H4978" s="191"/>
      <c r="I4978" s="191"/>
      <c r="J4978" t="s">
        <v>87</v>
      </c>
      <c r="K4978">
        <v>72</v>
      </c>
      <c r="M4978">
        <v>81</v>
      </c>
      <c r="N4978">
        <f t="shared" si="90"/>
        <v>205.74</v>
      </c>
      <c r="O4978">
        <v>1</v>
      </c>
      <c r="P4978" s="34" t="s">
        <v>101</v>
      </c>
      <c r="R4978"/>
    </row>
    <row r="4979" spans="1:18" x14ac:dyDescent="0.35">
      <c r="A4979" t="s">
        <v>1204</v>
      </c>
      <c r="B4979">
        <v>2017</v>
      </c>
      <c r="C4979">
        <v>7</v>
      </c>
      <c r="D4979">
        <v>10</v>
      </c>
      <c r="E4979" t="s">
        <v>1399</v>
      </c>
      <c r="F4979">
        <v>1</v>
      </c>
      <c r="G4979"/>
      <c r="H4979" s="191"/>
      <c r="I4979" s="191"/>
      <c r="J4979" t="s">
        <v>87</v>
      </c>
      <c r="K4979">
        <v>68</v>
      </c>
      <c r="M4979">
        <v>76</v>
      </c>
      <c r="N4979">
        <f t="shared" si="90"/>
        <v>193.04</v>
      </c>
      <c r="O4979">
        <v>1</v>
      </c>
      <c r="P4979" s="34" t="s">
        <v>101</v>
      </c>
      <c r="R4979"/>
    </row>
    <row r="4980" spans="1:18" x14ac:dyDescent="0.35">
      <c r="A4980" t="s">
        <v>1204</v>
      </c>
      <c r="B4980">
        <v>2017</v>
      </c>
      <c r="C4980">
        <v>7</v>
      </c>
      <c r="D4980">
        <v>10</v>
      </c>
      <c r="E4980" t="s">
        <v>1399</v>
      </c>
      <c r="F4980">
        <v>1</v>
      </c>
      <c r="G4980"/>
      <c r="H4980" s="191"/>
      <c r="I4980" s="191"/>
      <c r="J4980" t="s">
        <v>87</v>
      </c>
      <c r="K4980">
        <v>68</v>
      </c>
      <c r="M4980">
        <v>76</v>
      </c>
      <c r="N4980">
        <f t="shared" si="90"/>
        <v>193.04</v>
      </c>
      <c r="O4980">
        <v>1</v>
      </c>
      <c r="P4980" s="34" t="s">
        <v>101</v>
      </c>
      <c r="R4980"/>
    </row>
    <row r="4981" spans="1:18" x14ac:dyDescent="0.35">
      <c r="A4981" t="s">
        <v>1204</v>
      </c>
      <c r="B4981">
        <v>2017</v>
      </c>
      <c r="C4981">
        <v>7</v>
      </c>
      <c r="D4981">
        <v>10</v>
      </c>
      <c r="E4981" t="s">
        <v>123</v>
      </c>
      <c r="F4981">
        <v>1</v>
      </c>
      <c r="G4981"/>
      <c r="H4981" s="191"/>
      <c r="I4981" s="191"/>
      <c r="J4981" t="s">
        <v>86</v>
      </c>
      <c r="K4981">
        <v>61</v>
      </c>
      <c r="M4981">
        <v>69</v>
      </c>
      <c r="N4981">
        <f t="shared" si="90"/>
        <v>175.26</v>
      </c>
      <c r="O4981">
        <v>1</v>
      </c>
      <c r="P4981" s="34" t="s">
        <v>101</v>
      </c>
      <c r="R4981"/>
    </row>
    <row r="4982" spans="1:18" x14ac:dyDescent="0.35">
      <c r="A4982" t="s">
        <v>1204</v>
      </c>
      <c r="B4982" s="34">
        <v>2017</v>
      </c>
      <c r="C4982" s="34">
        <v>7</v>
      </c>
      <c r="D4982" s="34">
        <v>10</v>
      </c>
      <c r="E4982" s="34" t="s">
        <v>1563</v>
      </c>
      <c r="F4982" s="34">
        <v>1</v>
      </c>
      <c r="G4982" s="34"/>
      <c r="H4982" s="190"/>
      <c r="I4982" s="190"/>
      <c r="J4982" s="34" t="s">
        <v>87</v>
      </c>
      <c r="K4982" s="34">
        <v>69</v>
      </c>
      <c r="L4982" s="34"/>
      <c r="M4982" s="34">
        <v>72</v>
      </c>
      <c r="N4982" s="34">
        <f t="shared" si="90"/>
        <v>182.88</v>
      </c>
      <c r="O4982" s="34">
        <v>1</v>
      </c>
      <c r="P4982" s="34" t="s">
        <v>101</v>
      </c>
      <c r="Q4982" s="34"/>
      <c r="R4982"/>
    </row>
    <row r="4983" spans="1:18" x14ac:dyDescent="0.35">
      <c r="A4983" t="s">
        <v>1204</v>
      </c>
      <c r="B4983" s="34">
        <v>2017</v>
      </c>
      <c r="C4983" s="34">
        <v>7</v>
      </c>
      <c r="D4983" s="34">
        <v>10</v>
      </c>
      <c r="E4983" s="34" t="s">
        <v>1563</v>
      </c>
      <c r="F4983" s="34">
        <v>1</v>
      </c>
      <c r="G4983" s="34"/>
      <c r="H4983" s="190"/>
      <c r="I4983" s="190"/>
      <c r="J4983" s="34" t="s">
        <v>87</v>
      </c>
      <c r="K4983" s="34">
        <v>75</v>
      </c>
      <c r="L4983" s="34"/>
      <c r="M4983" s="34">
        <v>84</v>
      </c>
      <c r="N4983" s="34">
        <f t="shared" si="90"/>
        <v>213.36</v>
      </c>
      <c r="O4983" s="34">
        <v>1</v>
      </c>
      <c r="P4983" s="34" t="s">
        <v>101</v>
      </c>
      <c r="Q4983" s="34"/>
      <c r="R4983"/>
    </row>
    <row r="4984" spans="1:18" x14ac:dyDescent="0.35">
      <c r="A4984" t="s">
        <v>1204</v>
      </c>
      <c r="B4984">
        <v>2017</v>
      </c>
      <c r="C4984">
        <v>7</v>
      </c>
      <c r="D4984">
        <v>10</v>
      </c>
      <c r="E4984" t="s">
        <v>1563</v>
      </c>
      <c r="F4984">
        <v>1</v>
      </c>
      <c r="G4984"/>
      <c r="H4984" s="191"/>
      <c r="I4984" s="191"/>
      <c r="J4984" t="s">
        <v>87</v>
      </c>
      <c r="K4984">
        <v>74</v>
      </c>
      <c r="M4984">
        <v>84</v>
      </c>
      <c r="N4984">
        <f t="shared" si="90"/>
        <v>213.36</v>
      </c>
      <c r="O4984">
        <v>1</v>
      </c>
      <c r="P4984" s="34" t="s">
        <v>101</v>
      </c>
      <c r="R4984"/>
    </row>
    <row r="4985" spans="1:18" x14ac:dyDescent="0.35">
      <c r="A4985" t="s">
        <v>1204</v>
      </c>
      <c r="B4985" s="34">
        <v>2017</v>
      </c>
      <c r="C4985" s="34">
        <v>7</v>
      </c>
      <c r="D4985" s="34">
        <v>10</v>
      </c>
      <c r="E4985" s="34" t="s">
        <v>1563</v>
      </c>
      <c r="F4985" s="34">
        <v>1</v>
      </c>
      <c r="G4985" s="34"/>
      <c r="H4985" s="190">
        <v>37349</v>
      </c>
      <c r="I4985" s="190" t="s">
        <v>1610</v>
      </c>
      <c r="J4985" s="34" t="s">
        <v>87</v>
      </c>
      <c r="K4985" s="34">
        <v>75</v>
      </c>
      <c r="L4985" s="34"/>
      <c r="M4985" s="34">
        <v>85</v>
      </c>
      <c r="N4985" s="34">
        <f t="shared" si="90"/>
        <v>215.9</v>
      </c>
      <c r="O4985" s="34">
        <v>1</v>
      </c>
      <c r="P4985" s="34" t="s">
        <v>101</v>
      </c>
      <c r="Q4985" s="34" t="s">
        <v>511</v>
      </c>
      <c r="R4985"/>
    </row>
    <row r="4986" spans="1:18" x14ac:dyDescent="0.35">
      <c r="A4986" t="s">
        <v>1204</v>
      </c>
      <c r="B4986">
        <v>2017</v>
      </c>
      <c r="C4986">
        <v>7</v>
      </c>
      <c r="D4986">
        <v>10</v>
      </c>
      <c r="E4986" t="s">
        <v>1563</v>
      </c>
      <c r="F4986">
        <v>1</v>
      </c>
      <c r="G4986"/>
      <c r="H4986" s="191"/>
      <c r="I4986" s="191"/>
      <c r="J4986" t="s">
        <v>87</v>
      </c>
      <c r="K4986">
        <v>73</v>
      </c>
      <c r="M4986">
        <v>83</v>
      </c>
      <c r="N4986">
        <f t="shared" si="90"/>
        <v>210.82</v>
      </c>
      <c r="O4986">
        <v>1</v>
      </c>
      <c r="P4986" s="34" t="s">
        <v>101</v>
      </c>
      <c r="R4986"/>
    </row>
    <row r="4987" spans="1:18" x14ac:dyDescent="0.35">
      <c r="A4987" t="s">
        <v>1204</v>
      </c>
      <c r="B4987" s="34">
        <v>2017</v>
      </c>
      <c r="C4987" s="34">
        <v>7</v>
      </c>
      <c r="D4987" s="34">
        <v>10</v>
      </c>
      <c r="E4987" s="34" t="s">
        <v>1399</v>
      </c>
      <c r="F4987" s="34">
        <v>1</v>
      </c>
      <c r="G4987" s="34"/>
      <c r="H4987" s="190">
        <v>1008</v>
      </c>
      <c r="I4987" s="190" t="s">
        <v>1611</v>
      </c>
      <c r="J4987" s="34" t="s">
        <v>86</v>
      </c>
      <c r="K4987" s="34">
        <v>56</v>
      </c>
      <c r="L4987" s="34"/>
      <c r="M4987" s="34">
        <v>64</v>
      </c>
      <c r="N4987" s="34">
        <f t="shared" si="90"/>
        <v>162.56</v>
      </c>
      <c r="O4987" s="34">
        <v>0</v>
      </c>
      <c r="P4987" s="34" t="s">
        <v>102</v>
      </c>
      <c r="Q4987" s="34"/>
      <c r="R4987"/>
    </row>
    <row r="4988" spans="1:18" x14ac:dyDescent="0.35">
      <c r="A4988" t="s">
        <v>1204</v>
      </c>
      <c r="B4988" s="34">
        <v>2017</v>
      </c>
      <c r="C4988" s="34">
        <v>7</v>
      </c>
      <c r="D4988" s="34">
        <v>10</v>
      </c>
      <c r="E4988" s="34" t="s">
        <v>94</v>
      </c>
      <c r="F4988" s="34">
        <v>1</v>
      </c>
      <c r="G4988" s="34"/>
      <c r="H4988" s="190">
        <v>1115</v>
      </c>
      <c r="I4988" s="190" t="s">
        <v>1592</v>
      </c>
      <c r="J4988" s="34" t="s">
        <v>87</v>
      </c>
      <c r="K4988" s="34">
        <v>69</v>
      </c>
      <c r="L4988" s="34"/>
      <c r="M4988" s="34">
        <v>77</v>
      </c>
      <c r="N4988" s="34">
        <f t="shared" si="90"/>
        <v>195.58</v>
      </c>
      <c r="O4988" s="34">
        <v>0</v>
      </c>
      <c r="P4988" s="34" t="s">
        <v>102</v>
      </c>
      <c r="Q4988" s="34" t="s">
        <v>511</v>
      </c>
      <c r="R4988"/>
    </row>
    <row r="4989" spans="1:18" x14ac:dyDescent="0.35">
      <c r="A4989" t="s">
        <v>1204</v>
      </c>
      <c r="B4989">
        <v>2017</v>
      </c>
      <c r="C4989">
        <v>7</v>
      </c>
      <c r="D4989">
        <v>11</v>
      </c>
      <c r="E4989" t="s">
        <v>123</v>
      </c>
      <c r="F4989">
        <v>1</v>
      </c>
      <c r="G4989"/>
      <c r="H4989" s="191"/>
      <c r="I4989" s="191"/>
      <c r="J4989" t="s">
        <v>87</v>
      </c>
      <c r="K4989">
        <v>74</v>
      </c>
      <c r="M4989">
        <v>85</v>
      </c>
      <c r="N4989">
        <f t="shared" si="90"/>
        <v>215.9</v>
      </c>
      <c r="O4989">
        <v>1</v>
      </c>
      <c r="P4989" t="s">
        <v>107</v>
      </c>
      <c r="Q4989" t="s">
        <v>129</v>
      </c>
      <c r="R4989"/>
    </row>
    <row r="4990" spans="1:18" x14ac:dyDescent="0.35">
      <c r="A4990" t="s">
        <v>1204</v>
      </c>
      <c r="B4990">
        <v>2017</v>
      </c>
      <c r="C4990">
        <v>7</v>
      </c>
      <c r="D4990">
        <v>11</v>
      </c>
      <c r="E4990" t="s">
        <v>1399</v>
      </c>
      <c r="F4990">
        <v>1</v>
      </c>
      <c r="G4990"/>
      <c r="H4990" s="191"/>
      <c r="I4990" s="191"/>
      <c r="J4990" t="s">
        <v>87</v>
      </c>
      <c r="K4990">
        <v>74</v>
      </c>
      <c r="M4990">
        <v>81</v>
      </c>
      <c r="N4990">
        <f t="shared" si="90"/>
        <v>205.74</v>
      </c>
      <c r="O4990">
        <v>1</v>
      </c>
      <c r="P4990" t="s">
        <v>107</v>
      </c>
      <c r="Q4990" t="s">
        <v>129</v>
      </c>
      <c r="R4990"/>
    </row>
    <row r="4991" spans="1:18" x14ac:dyDescent="0.35">
      <c r="A4991" t="s">
        <v>1204</v>
      </c>
      <c r="B4991">
        <v>2017</v>
      </c>
      <c r="C4991">
        <v>7</v>
      </c>
      <c r="D4991">
        <v>11</v>
      </c>
      <c r="E4991" t="s">
        <v>94</v>
      </c>
      <c r="F4991">
        <v>1</v>
      </c>
      <c r="G4991"/>
      <c r="H4991" s="191"/>
      <c r="I4991" s="191"/>
      <c r="J4991" t="s">
        <v>87</v>
      </c>
      <c r="K4991">
        <v>72</v>
      </c>
      <c r="M4991">
        <v>77</v>
      </c>
      <c r="N4991">
        <f t="shared" si="90"/>
        <v>195.58</v>
      </c>
      <c r="O4991">
        <v>1</v>
      </c>
      <c r="P4991" s="34" t="s">
        <v>101</v>
      </c>
      <c r="R4991"/>
    </row>
    <row r="4992" spans="1:18" x14ac:dyDescent="0.35">
      <c r="A4992" t="s">
        <v>1204</v>
      </c>
      <c r="B4992">
        <v>2017</v>
      </c>
      <c r="C4992">
        <v>7</v>
      </c>
      <c r="D4992">
        <v>11</v>
      </c>
      <c r="E4992" t="s">
        <v>1167</v>
      </c>
      <c r="F4992">
        <v>1</v>
      </c>
      <c r="G4992"/>
      <c r="H4992" s="191"/>
      <c r="I4992" s="191"/>
      <c r="J4992" t="s">
        <v>87</v>
      </c>
      <c r="K4992">
        <v>73</v>
      </c>
      <c r="M4992">
        <v>87</v>
      </c>
      <c r="N4992">
        <f t="shared" si="90"/>
        <v>220.98</v>
      </c>
      <c r="O4992">
        <v>1</v>
      </c>
      <c r="P4992" s="34" t="s">
        <v>101</v>
      </c>
      <c r="R4992"/>
    </row>
    <row r="4993" spans="1:18" x14ac:dyDescent="0.35">
      <c r="A4993" t="s">
        <v>1204</v>
      </c>
      <c r="B4993">
        <v>2017</v>
      </c>
      <c r="C4993">
        <v>7</v>
      </c>
      <c r="D4993">
        <v>11</v>
      </c>
      <c r="E4993" t="s">
        <v>1399</v>
      </c>
      <c r="F4993">
        <v>1</v>
      </c>
      <c r="G4993"/>
      <c r="H4993" s="191"/>
      <c r="I4993" s="191"/>
      <c r="J4993" t="s">
        <v>87</v>
      </c>
      <c r="K4993">
        <v>73</v>
      </c>
      <c r="M4993">
        <v>84</v>
      </c>
      <c r="N4993">
        <f t="shared" si="90"/>
        <v>213.36</v>
      </c>
      <c r="O4993">
        <v>1</v>
      </c>
      <c r="P4993" t="s">
        <v>107</v>
      </c>
      <c r="Q4993" t="s">
        <v>129</v>
      </c>
      <c r="R4993"/>
    </row>
    <row r="4994" spans="1:18" x14ac:dyDescent="0.35">
      <c r="A4994" t="s">
        <v>1204</v>
      </c>
      <c r="B4994">
        <v>2017</v>
      </c>
      <c r="C4994">
        <v>7</v>
      </c>
      <c r="D4994">
        <v>11</v>
      </c>
      <c r="E4994" t="s">
        <v>123</v>
      </c>
      <c r="F4994">
        <v>1</v>
      </c>
      <c r="G4994"/>
      <c r="H4994" s="191"/>
      <c r="I4994" s="191"/>
      <c r="J4994" t="s">
        <v>86</v>
      </c>
      <c r="K4994">
        <v>56</v>
      </c>
      <c r="M4994">
        <v>65</v>
      </c>
      <c r="N4994">
        <f t="shared" si="90"/>
        <v>165.1</v>
      </c>
      <c r="O4994">
        <v>1</v>
      </c>
      <c r="P4994" s="34" t="s">
        <v>101</v>
      </c>
      <c r="R4994"/>
    </row>
    <row r="4995" spans="1:18" x14ac:dyDescent="0.35">
      <c r="A4995" t="s">
        <v>1204</v>
      </c>
      <c r="B4995">
        <v>2017</v>
      </c>
      <c r="C4995">
        <v>7</v>
      </c>
      <c r="D4995">
        <v>11</v>
      </c>
      <c r="E4995" t="s">
        <v>1167</v>
      </c>
      <c r="F4995">
        <v>1</v>
      </c>
      <c r="G4995"/>
      <c r="H4995" s="191"/>
      <c r="I4995" s="191"/>
      <c r="J4995" t="s">
        <v>86</v>
      </c>
      <c r="K4995">
        <v>61</v>
      </c>
      <c r="M4995">
        <v>68</v>
      </c>
      <c r="N4995">
        <f t="shared" si="90"/>
        <v>172.72</v>
      </c>
      <c r="O4995">
        <v>1</v>
      </c>
      <c r="P4995" s="34" t="s">
        <v>101</v>
      </c>
      <c r="R4995"/>
    </row>
    <row r="4996" spans="1:18" x14ac:dyDescent="0.35">
      <c r="A4996" t="s">
        <v>1204</v>
      </c>
      <c r="B4996">
        <v>2017</v>
      </c>
      <c r="C4996">
        <v>7</v>
      </c>
      <c r="D4996">
        <v>11</v>
      </c>
      <c r="E4996" t="s">
        <v>1563</v>
      </c>
      <c r="F4996">
        <v>1</v>
      </c>
      <c r="G4996"/>
      <c r="H4996" s="191"/>
      <c r="I4996" s="191"/>
      <c r="J4996" t="s">
        <v>86</v>
      </c>
      <c r="K4996">
        <v>65</v>
      </c>
      <c r="M4996">
        <v>74</v>
      </c>
      <c r="N4996">
        <f t="shared" si="90"/>
        <v>187.96</v>
      </c>
      <c r="O4996">
        <v>1</v>
      </c>
      <c r="P4996" t="s">
        <v>101</v>
      </c>
      <c r="R4996"/>
    </row>
    <row r="4997" spans="1:18" x14ac:dyDescent="0.35">
      <c r="A4997" t="s">
        <v>1204</v>
      </c>
      <c r="B4997">
        <v>2017</v>
      </c>
      <c r="C4997">
        <v>7</v>
      </c>
      <c r="D4997">
        <v>11</v>
      </c>
      <c r="E4997" t="s">
        <v>1563</v>
      </c>
      <c r="F4997">
        <v>1</v>
      </c>
      <c r="G4997"/>
      <c r="H4997" s="191"/>
      <c r="I4997" s="191"/>
      <c r="J4997" t="s">
        <v>87</v>
      </c>
      <c r="K4997">
        <v>62</v>
      </c>
      <c r="M4997">
        <v>74</v>
      </c>
      <c r="N4997">
        <f t="shared" si="90"/>
        <v>187.96</v>
      </c>
      <c r="O4997">
        <v>1</v>
      </c>
      <c r="P4997" t="s">
        <v>101</v>
      </c>
      <c r="R4997"/>
    </row>
    <row r="4998" spans="1:18" x14ac:dyDescent="0.35">
      <c r="A4998" t="s">
        <v>1204</v>
      </c>
      <c r="B4998">
        <v>2017</v>
      </c>
      <c r="C4998">
        <v>7</v>
      </c>
      <c r="D4998">
        <v>11</v>
      </c>
      <c r="E4998" t="s">
        <v>1563</v>
      </c>
      <c r="F4998">
        <v>1</v>
      </c>
      <c r="G4998"/>
      <c r="H4998" s="191"/>
      <c r="I4998" s="191"/>
      <c r="J4998" t="s">
        <v>87</v>
      </c>
      <c r="K4998">
        <v>73</v>
      </c>
      <c r="M4998">
        <v>79</v>
      </c>
      <c r="N4998">
        <f t="shared" si="90"/>
        <v>200.66</v>
      </c>
      <c r="O4998">
        <v>1</v>
      </c>
      <c r="P4998" t="s">
        <v>101</v>
      </c>
      <c r="R4998"/>
    </row>
    <row r="4999" spans="1:18" x14ac:dyDescent="0.35">
      <c r="A4999" t="s">
        <v>1204</v>
      </c>
      <c r="B4999">
        <v>2017</v>
      </c>
      <c r="C4999">
        <v>7</v>
      </c>
      <c r="D4999">
        <v>11</v>
      </c>
      <c r="E4999" t="s">
        <v>1563</v>
      </c>
      <c r="F4999">
        <v>1</v>
      </c>
      <c r="G4999"/>
      <c r="H4999" s="191"/>
      <c r="I4999" s="191"/>
      <c r="J4999" t="s">
        <v>87</v>
      </c>
      <c r="K4999">
        <v>75</v>
      </c>
      <c r="M4999">
        <v>82</v>
      </c>
      <c r="N4999">
        <f t="shared" si="90"/>
        <v>208.28</v>
      </c>
      <c r="O4999">
        <v>1</v>
      </c>
      <c r="P4999" s="34" t="s">
        <v>101</v>
      </c>
      <c r="R4999"/>
    </row>
    <row r="5000" spans="1:18" x14ac:dyDescent="0.35">
      <c r="A5000" t="s">
        <v>1204</v>
      </c>
      <c r="B5000">
        <v>2017</v>
      </c>
      <c r="C5000">
        <v>7</v>
      </c>
      <c r="D5000">
        <v>11</v>
      </c>
      <c r="E5000" t="s">
        <v>1164</v>
      </c>
      <c r="F5000">
        <v>1</v>
      </c>
      <c r="G5000"/>
      <c r="H5000" s="191"/>
      <c r="I5000" s="191"/>
      <c r="J5000" t="s">
        <v>86</v>
      </c>
      <c r="K5000">
        <v>57</v>
      </c>
      <c r="M5000">
        <v>65</v>
      </c>
      <c r="N5000">
        <f t="shared" si="90"/>
        <v>165.1</v>
      </c>
      <c r="O5000">
        <v>1</v>
      </c>
      <c r="P5000" t="s">
        <v>101</v>
      </c>
      <c r="R5000"/>
    </row>
    <row r="5001" spans="1:18" x14ac:dyDescent="0.35">
      <c r="A5001" t="s">
        <v>1204</v>
      </c>
      <c r="B5001">
        <v>2017</v>
      </c>
      <c r="C5001">
        <v>7</v>
      </c>
      <c r="D5001">
        <v>11</v>
      </c>
      <c r="E5001" t="s">
        <v>1164</v>
      </c>
      <c r="F5001">
        <v>1</v>
      </c>
      <c r="G5001"/>
      <c r="H5001" s="191"/>
      <c r="I5001" s="191"/>
      <c r="J5001" t="s">
        <v>87</v>
      </c>
      <c r="K5001">
        <v>71</v>
      </c>
      <c r="M5001">
        <v>81</v>
      </c>
      <c r="N5001">
        <f t="shared" si="90"/>
        <v>205.74</v>
      </c>
      <c r="O5001">
        <v>1</v>
      </c>
      <c r="P5001" t="s">
        <v>101</v>
      </c>
      <c r="R5001"/>
    </row>
    <row r="5002" spans="1:18" x14ac:dyDescent="0.35">
      <c r="A5002" t="s">
        <v>1204</v>
      </c>
      <c r="B5002" s="34">
        <v>2017</v>
      </c>
      <c r="C5002" s="34">
        <v>7</v>
      </c>
      <c r="D5002" s="34">
        <v>11</v>
      </c>
      <c r="E5002" s="34" t="s">
        <v>1167</v>
      </c>
      <c r="F5002" s="34">
        <v>1</v>
      </c>
      <c r="G5002" s="34"/>
      <c r="H5002" s="190">
        <v>1009</v>
      </c>
      <c r="I5002" s="190" t="s">
        <v>1612</v>
      </c>
      <c r="J5002" s="34" t="s">
        <v>86</v>
      </c>
      <c r="K5002" s="34">
        <v>59</v>
      </c>
      <c r="L5002" s="34"/>
      <c r="M5002" s="34">
        <v>67</v>
      </c>
      <c r="N5002" s="34">
        <f t="shared" si="90"/>
        <v>170.18</v>
      </c>
      <c r="O5002" s="34">
        <v>0</v>
      </c>
      <c r="P5002" s="34" t="s">
        <v>102</v>
      </c>
      <c r="Q5002" s="34"/>
      <c r="R5002"/>
    </row>
    <row r="5003" spans="1:18" x14ac:dyDescent="0.35">
      <c r="A5003" t="s">
        <v>1204</v>
      </c>
      <c r="B5003">
        <v>2017</v>
      </c>
      <c r="C5003">
        <v>7</v>
      </c>
      <c r="D5003">
        <v>12</v>
      </c>
      <c r="E5003" t="s">
        <v>1563</v>
      </c>
      <c r="F5003">
        <v>1</v>
      </c>
      <c r="G5003"/>
      <c r="H5003" s="191"/>
      <c r="I5003" s="191"/>
      <c r="J5003" t="s">
        <v>86</v>
      </c>
      <c r="K5003">
        <v>61</v>
      </c>
      <c r="M5003">
        <v>68</v>
      </c>
      <c r="N5003">
        <f t="shared" si="90"/>
        <v>172.72</v>
      </c>
      <c r="O5003">
        <v>1</v>
      </c>
      <c r="P5003" t="s">
        <v>101</v>
      </c>
      <c r="R5003"/>
    </row>
    <row r="5004" spans="1:18" x14ac:dyDescent="0.35">
      <c r="A5004" t="s">
        <v>1204</v>
      </c>
      <c r="B5004">
        <v>2017</v>
      </c>
      <c r="C5004">
        <v>7</v>
      </c>
      <c r="D5004">
        <v>12</v>
      </c>
      <c r="E5004" t="s">
        <v>1563</v>
      </c>
      <c r="F5004">
        <v>1</v>
      </c>
      <c r="G5004"/>
      <c r="H5004" s="191"/>
      <c r="I5004" s="191"/>
      <c r="J5004" t="s">
        <v>87</v>
      </c>
      <c r="K5004">
        <v>78</v>
      </c>
      <c r="M5004">
        <v>87</v>
      </c>
      <c r="N5004">
        <f t="shared" si="90"/>
        <v>220.98</v>
      </c>
      <c r="O5004">
        <v>1</v>
      </c>
      <c r="P5004" s="34" t="s">
        <v>101</v>
      </c>
      <c r="R5004"/>
    </row>
    <row r="5005" spans="1:18" x14ac:dyDescent="0.35">
      <c r="A5005" t="s">
        <v>1204</v>
      </c>
      <c r="B5005">
        <v>2017</v>
      </c>
      <c r="C5005">
        <v>7</v>
      </c>
      <c r="D5005">
        <v>12</v>
      </c>
      <c r="E5005" t="s">
        <v>1563</v>
      </c>
      <c r="F5005">
        <v>1</v>
      </c>
      <c r="G5005"/>
      <c r="H5005" s="191"/>
      <c r="I5005" s="191"/>
      <c r="J5005" t="s">
        <v>87</v>
      </c>
      <c r="K5005">
        <v>73</v>
      </c>
      <c r="M5005">
        <v>83</v>
      </c>
      <c r="N5005">
        <f t="shared" si="90"/>
        <v>210.82</v>
      </c>
      <c r="O5005">
        <v>1</v>
      </c>
      <c r="P5005" s="34" t="s">
        <v>101</v>
      </c>
      <c r="R5005"/>
    </row>
    <row r="5006" spans="1:18" x14ac:dyDescent="0.35">
      <c r="A5006" t="s">
        <v>1204</v>
      </c>
      <c r="B5006">
        <v>2017</v>
      </c>
      <c r="C5006">
        <v>7</v>
      </c>
      <c r="D5006">
        <v>12</v>
      </c>
      <c r="E5006" t="s">
        <v>1563</v>
      </c>
      <c r="F5006">
        <v>1</v>
      </c>
      <c r="G5006"/>
      <c r="H5006" s="191"/>
      <c r="I5006" s="191"/>
      <c r="J5006" t="s">
        <v>87</v>
      </c>
      <c r="K5006">
        <v>71</v>
      </c>
      <c r="M5006">
        <v>80</v>
      </c>
      <c r="N5006">
        <f t="shared" si="90"/>
        <v>203.2</v>
      </c>
      <c r="O5006">
        <v>1</v>
      </c>
      <c r="P5006" s="34" t="s">
        <v>101</v>
      </c>
      <c r="R5006"/>
    </row>
    <row r="5007" spans="1:18" x14ac:dyDescent="0.35">
      <c r="A5007" t="s">
        <v>1204</v>
      </c>
      <c r="B5007">
        <v>2017</v>
      </c>
      <c r="C5007">
        <v>7</v>
      </c>
      <c r="D5007" s="34">
        <v>12</v>
      </c>
      <c r="E5007" t="s">
        <v>1167</v>
      </c>
      <c r="F5007">
        <v>1</v>
      </c>
      <c r="G5007"/>
      <c r="H5007" s="191"/>
      <c r="I5007" s="191"/>
      <c r="J5007" t="s">
        <v>86</v>
      </c>
      <c r="K5007">
        <v>57</v>
      </c>
      <c r="M5007">
        <v>65</v>
      </c>
      <c r="N5007">
        <f t="shared" si="90"/>
        <v>165.1</v>
      </c>
      <c r="O5007">
        <v>1</v>
      </c>
      <c r="P5007" t="s">
        <v>101</v>
      </c>
      <c r="R5007"/>
    </row>
    <row r="5008" spans="1:18" x14ac:dyDescent="0.35">
      <c r="A5008" t="s">
        <v>1204</v>
      </c>
      <c r="B5008">
        <v>2017</v>
      </c>
      <c r="C5008">
        <v>7</v>
      </c>
      <c r="D5008">
        <v>12</v>
      </c>
      <c r="E5008" t="s">
        <v>1167</v>
      </c>
      <c r="F5008">
        <v>1</v>
      </c>
      <c r="G5008"/>
      <c r="H5008" s="191"/>
      <c r="I5008" s="191"/>
      <c r="J5008" t="s">
        <v>86</v>
      </c>
      <c r="K5008">
        <v>59</v>
      </c>
      <c r="M5008">
        <v>68</v>
      </c>
      <c r="N5008">
        <f t="shared" ref="N5008:N5071" si="91">M5008*2.54</f>
        <v>172.72</v>
      </c>
      <c r="O5008">
        <v>1</v>
      </c>
      <c r="P5008" t="s">
        <v>101</v>
      </c>
      <c r="R5008"/>
    </row>
    <row r="5009" spans="1:18" x14ac:dyDescent="0.35">
      <c r="A5009" t="s">
        <v>1204</v>
      </c>
      <c r="B5009">
        <v>2017</v>
      </c>
      <c r="C5009">
        <v>7</v>
      </c>
      <c r="D5009">
        <v>12</v>
      </c>
      <c r="E5009" t="s">
        <v>1167</v>
      </c>
      <c r="F5009">
        <v>1</v>
      </c>
      <c r="G5009"/>
      <c r="H5009" s="191"/>
      <c r="I5009" s="191"/>
      <c r="J5009" t="s">
        <v>86</v>
      </c>
      <c r="K5009">
        <v>68</v>
      </c>
      <c r="M5009">
        <v>77</v>
      </c>
      <c r="N5009">
        <f t="shared" si="91"/>
        <v>195.58</v>
      </c>
      <c r="O5009">
        <v>1</v>
      </c>
      <c r="P5009" t="s">
        <v>101</v>
      </c>
      <c r="R5009"/>
    </row>
    <row r="5010" spans="1:18" x14ac:dyDescent="0.35">
      <c r="A5010" t="s">
        <v>1204</v>
      </c>
      <c r="B5010">
        <v>2017</v>
      </c>
      <c r="C5010">
        <v>7</v>
      </c>
      <c r="D5010">
        <v>12</v>
      </c>
      <c r="E5010" t="s">
        <v>1399</v>
      </c>
      <c r="F5010">
        <v>1</v>
      </c>
      <c r="G5010"/>
      <c r="H5010" s="191"/>
      <c r="I5010" s="191"/>
      <c r="J5010" t="s">
        <v>87</v>
      </c>
      <c r="K5010">
        <v>76</v>
      </c>
      <c r="M5010">
        <v>84</v>
      </c>
      <c r="N5010">
        <f t="shared" si="91"/>
        <v>213.36</v>
      </c>
      <c r="O5010">
        <v>1</v>
      </c>
      <c r="P5010" t="s">
        <v>107</v>
      </c>
      <c r="Q5010" t="s">
        <v>129</v>
      </c>
      <c r="R5010"/>
    </row>
    <row r="5011" spans="1:18" x14ac:dyDescent="0.35">
      <c r="A5011" t="s">
        <v>1204</v>
      </c>
      <c r="B5011">
        <v>2017</v>
      </c>
      <c r="C5011">
        <v>7</v>
      </c>
      <c r="D5011">
        <v>12</v>
      </c>
      <c r="E5011" t="s">
        <v>94</v>
      </c>
      <c r="F5011">
        <v>1</v>
      </c>
      <c r="G5011"/>
      <c r="H5011" s="191"/>
      <c r="I5011" s="191"/>
      <c r="J5011" t="s">
        <v>86</v>
      </c>
      <c r="K5011">
        <v>69</v>
      </c>
      <c r="M5011">
        <v>78</v>
      </c>
      <c r="N5011">
        <f t="shared" si="91"/>
        <v>198.12</v>
      </c>
      <c r="O5011">
        <v>1</v>
      </c>
      <c r="P5011" t="s">
        <v>101</v>
      </c>
      <c r="R5011"/>
    </row>
    <row r="5012" spans="1:18" x14ac:dyDescent="0.35">
      <c r="A5012" t="s">
        <v>1204</v>
      </c>
      <c r="B5012">
        <v>2017</v>
      </c>
      <c r="C5012">
        <v>7</v>
      </c>
      <c r="D5012">
        <v>12</v>
      </c>
      <c r="E5012" t="s">
        <v>94</v>
      </c>
      <c r="F5012">
        <v>1</v>
      </c>
      <c r="G5012"/>
      <c r="H5012" s="191"/>
      <c r="I5012" s="191"/>
      <c r="J5012" t="s">
        <v>87</v>
      </c>
      <c r="K5012">
        <v>89</v>
      </c>
      <c r="M5012">
        <v>101</v>
      </c>
      <c r="N5012">
        <f t="shared" si="91"/>
        <v>256.54000000000002</v>
      </c>
      <c r="O5012">
        <v>1</v>
      </c>
      <c r="P5012" t="s">
        <v>101</v>
      </c>
      <c r="R5012"/>
    </row>
    <row r="5013" spans="1:18" x14ac:dyDescent="0.35">
      <c r="A5013" t="s">
        <v>1204</v>
      </c>
      <c r="B5013" s="34">
        <v>2017</v>
      </c>
      <c r="C5013" s="34">
        <v>7</v>
      </c>
      <c r="D5013" s="34">
        <v>12</v>
      </c>
      <c r="E5013" s="34" t="s">
        <v>123</v>
      </c>
      <c r="F5013" s="34">
        <v>1</v>
      </c>
      <c r="G5013" s="34"/>
      <c r="H5013" s="190">
        <v>1011</v>
      </c>
      <c r="I5013" s="190" t="s">
        <v>1613</v>
      </c>
      <c r="J5013" s="34" t="s">
        <v>86</v>
      </c>
      <c r="K5013" s="34">
        <v>57</v>
      </c>
      <c r="L5013" s="34"/>
      <c r="M5013" s="34">
        <v>65</v>
      </c>
      <c r="N5013" s="34">
        <f t="shared" si="91"/>
        <v>165.1</v>
      </c>
      <c r="O5013" s="34">
        <v>0</v>
      </c>
      <c r="P5013" s="34" t="s">
        <v>102</v>
      </c>
      <c r="Q5013" s="34"/>
      <c r="R5013"/>
    </row>
    <row r="5014" spans="1:18" x14ac:dyDescent="0.35">
      <c r="A5014" t="s">
        <v>1204</v>
      </c>
      <c r="B5014" s="34">
        <v>2017</v>
      </c>
      <c r="C5014" s="34">
        <v>7</v>
      </c>
      <c r="D5014" s="34">
        <v>12</v>
      </c>
      <c r="E5014" s="34" t="s">
        <v>1399</v>
      </c>
      <c r="F5014" s="34">
        <v>1</v>
      </c>
      <c r="G5014" s="34"/>
      <c r="H5014" s="190">
        <v>1012</v>
      </c>
      <c r="I5014" s="190" t="s">
        <v>1614</v>
      </c>
      <c r="J5014" s="34" t="s">
        <v>87</v>
      </c>
      <c r="K5014" s="34">
        <v>75</v>
      </c>
      <c r="L5014" s="34"/>
      <c r="M5014" s="34">
        <v>83</v>
      </c>
      <c r="N5014" s="34">
        <f t="shared" si="91"/>
        <v>210.82</v>
      </c>
      <c r="O5014" s="34">
        <v>0</v>
      </c>
      <c r="P5014" s="34" t="s">
        <v>102</v>
      </c>
      <c r="Q5014" s="34" t="s">
        <v>1615</v>
      </c>
      <c r="R5014"/>
    </row>
    <row r="5015" spans="1:18" x14ac:dyDescent="0.35">
      <c r="A5015" t="s">
        <v>1204</v>
      </c>
      <c r="B5015" s="34">
        <v>2017</v>
      </c>
      <c r="C5015" s="34">
        <v>7</v>
      </c>
      <c r="D5015" s="34">
        <v>13</v>
      </c>
      <c r="E5015" s="34" t="s">
        <v>1563</v>
      </c>
      <c r="F5015" s="34">
        <v>1</v>
      </c>
      <c r="G5015" s="34"/>
      <c r="H5015" s="190">
        <v>750</v>
      </c>
      <c r="I5015" s="190" t="s">
        <v>1616</v>
      </c>
      <c r="J5015" s="34" t="s">
        <v>87</v>
      </c>
      <c r="K5015" s="34">
        <v>81</v>
      </c>
      <c r="L5015" s="34"/>
      <c r="M5015" s="34">
        <v>90</v>
      </c>
      <c r="N5015" s="34">
        <f t="shared" si="91"/>
        <v>228.6</v>
      </c>
      <c r="O5015" s="34">
        <v>1</v>
      </c>
      <c r="P5015" s="34" t="s">
        <v>101</v>
      </c>
      <c r="Q5015" s="34" t="s">
        <v>511</v>
      </c>
      <c r="R5015"/>
    </row>
    <row r="5016" spans="1:18" x14ac:dyDescent="0.35">
      <c r="A5016" t="s">
        <v>1204</v>
      </c>
      <c r="B5016">
        <v>2017</v>
      </c>
      <c r="C5016">
        <v>7</v>
      </c>
      <c r="D5016">
        <v>13</v>
      </c>
      <c r="E5016" t="s">
        <v>1563</v>
      </c>
      <c r="F5016">
        <v>1</v>
      </c>
      <c r="G5016"/>
      <c r="H5016" s="191"/>
      <c r="I5016" s="191"/>
      <c r="J5016" t="s">
        <v>87</v>
      </c>
      <c r="K5016">
        <v>77</v>
      </c>
      <c r="M5016">
        <v>86</v>
      </c>
      <c r="N5016">
        <f t="shared" si="91"/>
        <v>218.44</v>
      </c>
      <c r="O5016">
        <v>1</v>
      </c>
      <c r="P5016" s="34" t="s">
        <v>101</v>
      </c>
      <c r="R5016"/>
    </row>
    <row r="5017" spans="1:18" x14ac:dyDescent="0.35">
      <c r="A5017" t="s">
        <v>1204</v>
      </c>
      <c r="B5017" s="34">
        <v>2017</v>
      </c>
      <c r="C5017" s="34">
        <v>7</v>
      </c>
      <c r="D5017" s="34">
        <v>13</v>
      </c>
      <c r="E5017" s="34" t="s">
        <v>1563</v>
      </c>
      <c r="F5017" s="34">
        <v>1</v>
      </c>
      <c r="G5017" s="34" t="s">
        <v>1362</v>
      </c>
      <c r="H5017" s="190">
        <v>288</v>
      </c>
      <c r="I5017" s="190" t="s">
        <v>1617</v>
      </c>
      <c r="J5017" s="34" t="s">
        <v>86</v>
      </c>
      <c r="K5017" s="34">
        <v>62</v>
      </c>
      <c r="L5017" s="34"/>
      <c r="M5017" s="34">
        <v>68</v>
      </c>
      <c r="N5017" s="34">
        <f t="shared" si="91"/>
        <v>172.72</v>
      </c>
      <c r="O5017" s="34">
        <v>1</v>
      </c>
      <c r="P5017" s="34" t="s">
        <v>101</v>
      </c>
      <c r="Q5017" s="34" t="s">
        <v>511</v>
      </c>
      <c r="R5017"/>
    </row>
    <row r="5018" spans="1:18" x14ac:dyDescent="0.35">
      <c r="A5018" t="s">
        <v>1204</v>
      </c>
      <c r="B5018">
        <v>2017</v>
      </c>
      <c r="C5018">
        <v>7</v>
      </c>
      <c r="D5018" s="34">
        <v>13</v>
      </c>
      <c r="E5018" t="s">
        <v>1167</v>
      </c>
      <c r="F5018">
        <v>1</v>
      </c>
      <c r="G5018"/>
      <c r="H5018" s="191"/>
      <c r="I5018" s="191"/>
      <c r="J5018" t="s">
        <v>86</v>
      </c>
      <c r="K5018">
        <v>70</v>
      </c>
      <c r="M5018">
        <v>80</v>
      </c>
      <c r="N5018">
        <f t="shared" si="91"/>
        <v>203.2</v>
      </c>
      <c r="O5018">
        <v>1</v>
      </c>
      <c r="P5018" t="s">
        <v>101</v>
      </c>
      <c r="R5018"/>
    </row>
    <row r="5019" spans="1:18" x14ac:dyDescent="0.35">
      <c r="A5019" t="s">
        <v>1204</v>
      </c>
      <c r="B5019">
        <v>2017</v>
      </c>
      <c r="C5019">
        <v>7</v>
      </c>
      <c r="D5019">
        <v>13</v>
      </c>
      <c r="E5019" t="s">
        <v>1164</v>
      </c>
      <c r="F5019">
        <v>1</v>
      </c>
      <c r="G5019"/>
      <c r="H5019" s="191"/>
      <c r="I5019" s="191"/>
      <c r="J5019" t="s">
        <v>86</v>
      </c>
      <c r="K5019">
        <v>64</v>
      </c>
      <c r="M5019">
        <v>72</v>
      </c>
      <c r="N5019">
        <f t="shared" si="91"/>
        <v>182.88</v>
      </c>
      <c r="O5019">
        <v>1</v>
      </c>
      <c r="P5019" t="s">
        <v>101</v>
      </c>
      <c r="R5019"/>
    </row>
    <row r="5020" spans="1:18" x14ac:dyDescent="0.35">
      <c r="A5020" t="s">
        <v>1204</v>
      </c>
      <c r="B5020" s="83">
        <v>2017</v>
      </c>
      <c r="C5020">
        <v>7</v>
      </c>
      <c r="D5020" s="83">
        <v>13</v>
      </c>
      <c r="E5020" s="83" t="s">
        <v>1167</v>
      </c>
      <c r="F5020">
        <v>1</v>
      </c>
      <c r="G5020" s="83" t="s">
        <v>108</v>
      </c>
      <c r="H5020" s="193">
        <v>529</v>
      </c>
      <c r="I5020" s="193" t="s">
        <v>1618</v>
      </c>
      <c r="J5020" s="83" t="s">
        <v>86</v>
      </c>
      <c r="K5020" s="83">
        <v>60</v>
      </c>
      <c r="L5020" s="83"/>
      <c r="M5020" s="83">
        <v>68</v>
      </c>
      <c r="N5020" s="83">
        <f t="shared" si="91"/>
        <v>172.72</v>
      </c>
      <c r="O5020" s="83">
        <v>1</v>
      </c>
      <c r="P5020" s="34" t="s">
        <v>101</v>
      </c>
      <c r="Q5020" s="83"/>
      <c r="R5020"/>
    </row>
    <row r="5021" spans="1:18" x14ac:dyDescent="0.35">
      <c r="A5021" t="s">
        <v>1204</v>
      </c>
      <c r="B5021" s="34">
        <v>2017</v>
      </c>
      <c r="C5021" s="34">
        <v>7</v>
      </c>
      <c r="D5021" s="34">
        <v>13</v>
      </c>
      <c r="E5021" s="34" t="s">
        <v>1167</v>
      </c>
      <c r="F5021" s="34">
        <v>1</v>
      </c>
      <c r="G5021" s="34"/>
      <c r="H5021" s="190">
        <v>1017</v>
      </c>
      <c r="I5021" s="190" t="s">
        <v>1619</v>
      </c>
      <c r="J5021" s="34" t="s">
        <v>86</v>
      </c>
      <c r="K5021" s="34">
        <v>54</v>
      </c>
      <c r="L5021" s="34"/>
      <c r="M5021" s="34">
        <v>62</v>
      </c>
      <c r="N5021" s="34">
        <f t="shared" si="91"/>
        <v>157.47999999999999</v>
      </c>
      <c r="O5021" s="34">
        <v>0</v>
      </c>
      <c r="P5021" s="34" t="s">
        <v>102</v>
      </c>
      <c r="Q5021" s="34"/>
      <c r="R5021"/>
    </row>
    <row r="5022" spans="1:18" x14ac:dyDescent="0.35">
      <c r="A5022" t="s">
        <v>1204</v>
      </c>
      <c r="B5022" s="34">
        <v>2017</v>
      </c>
      <c r="C5022" s="34">
        <v>7</v>
      </c>
      <c r="D5022" s="34">
        <v>13</v>
      </c>
      <c r="E5022" s="34" t="s">
        <v>1620</v>
      </c>
      <c r="F5022" s="34">
        <v>1</v>
      </c>
      <c r="G5022" s="34"/>
      <c r="H5022" s="190">
        <v>1016</v>
      </c>
      <c r="I5022" s="190" t="s">
        <v>1621</v>
      </c>
      <c r="J5022" s="34" t="s">
        <v>90</v>
      </c>
      <c r="K5022" s="34">
        <v>25</v>
      </c>
      <c r="L5022" s="34"/>
      <c r="M5022" s="34">
        <v>30</v>
      </c>
      <c r="N5022" s="34">
        <f t="shared" si="91"/>
        <v>76.2</v>
      </c>
      <c r="O5022" s="34">
        <v>0</v>
      </c>
      <c r="P5022" s="34" t="s">
        <v>102</v>
      </c>
      <c r="Q5022" s="34"/>
      <c r="R5022"/>
    </row>
    <row r="5023" spans="1:18" x14ac:dyDescent="0.35">
      <c r="A5023" t="s">
        <v>1204</v>
      </c>
      <c r="B5023">
        <v>2017</v>
      </c>
      <c r="C5023">
        <v>7</v>
      </c>
      <c r="D5023">
        <v>13</v>
      </c>
      <c r="E5023" t="s">
        <v>1620</v>
      </c>
      <c r="F5023">
        <v>1</v>
      </c>
      <c r="G5023"/>
      <c r="H5023" s="191">
        <v>1015</v>
      </c>
      <c r="I5023" s="191" t="s">
        <v>1622</v>
      </c>
      <c r="J5023" s="34" t="s">
        <v>87</v>
      </c>
      <c r="K5023" s="34">
        <v>73</v>
      </c>
      <c r="L5023" s="34"/>
      <c r="M5023" s="34">
        <v>83</v>
      </c>
      <c r="N5023" s="34">
        <f t="shared" si="91"/>
        <v>210.82</v>
      </c>
      <c r="O5023" s="34">
        <v>0</v>
      </c>
      <c r="P5023" s="34" t="s">
        <v>102</v>
      </c>
      <c r="Q5023" s="34"/>
      <c r="R5023"/>
    </row>
    <row r="5024" spans="1:18" x14ac:dyDescent="0.35">
      <c r="A5024" t="s">
        <v>1204</v>
      </c>
      <c r="B5024" s="34">
        <v>2017</v>
      </c>
      <c r="C5024" s="34">
        <v>7</v>
      </c>
      <c r="D5024" s="34">
        <v>13</v>
      </c>
      <c r="E5024" s="34" t="s">
        <v>1399</v>
      </c>
      <c r="F5024" s="34">
        <v>1</v>
      </c>
      <c r="G5024" s="34"/>
      <c r="H5024" s="190">
        <v>1018</v>
      </c>
      <c r="I5024" s="190" t="s">
        <v>1623</v>
      </c>
      <c r="J5024" s="34" t="s">
        <v>86</v>
      </c>
      <c r="K5024" s="34">
        <v>53</v>
      </c>
      <c r="L5024" s="34"/>
      <c r="M5024" s="34">
        <v>61</v>
      </c>
      <c r="N5024" s="34">
        <f t="shared" si="91"/>
        <v>154.94</v>
      </c>
      <c r="O5024" s="34">
        <v>0</v>
      </c>
      <c r="P5024" s="34" t="s">
        <v>102</v>
      </c>
      <c r="Q5024" s="34"/>
      <c r="R5024"/>
    </row>
    <row r="5025" spans="1:18" x14ac:dyDescent="0.35">
      <c r="A5025" t="s">
        <v>1204</v>
      </c>
      <c r="B5025" s="34">
        <v>2017</v>
      </c>
      <c r="C5025" s="34">
        <v>7</v>
      </c>
      <c r="D5025" s="34">
        <v>13</v>
      </c>
      <c r="E5025" s="34" t="s">
        <v>123</v>
      </c>
      <c r="F5025" s="34">
        <v>1</v>
      </c>
      <c r="G5025" s="34"/>
      <c r="H5025" s="190">
        <v>1014</v>
      </c>
      <c r="I5025" s="190" t="s">
        <v>1624</v>
      </c>
      <c r="J5025" s="34" t="s">
        <v>87</v>
      </c>
      <c r="K5025" s="34">
        <v>77</v>
      </c>
      <c r="L5025" s="34"/>
      <c r="M5025" s="34">
        <v>87</v>
      </c>
      <c r="N5025" s="34">
        <f t="shared" si="91"/>
        <v>220.98</v>
      </c>
      <c r="O5025" s="34">
        <v>0</v>
      </c>
      <c r="P5025" s="34" t="s">
        <v>102</v>
      </c>
      <c r="Q5025" s="34"/>
      <c r="R5025"/>
    </row>
    <row r="5026" spans="1:18" x14ac:dyDescent="0.35">
      <c r="A5026" t="s">
        <v>1204</v>
      </c>
      <c r="B5026">
        <v>2017</v>
      </c>
      <c r="C5026">
        <v>7</v>
      </c>
      <c r="D5026">
        <v>14</v>
      </c>
      <c r="E5026" t="s">
        <v>1563</v>
      </c>
      <c r="F5026">
        <v>1</v>
      </c>
      <c r="G5026"/>
      <c r="H5026" s="191"/>
      <c r="I5026" s="191"/>
      <c r="J5026" t="s">
        <v>86</v>
      </c>
      <c r="K5026">
        <v>64</v>
      </c>
      <c r="M5026">
        <v>70</v>
      </c>
      <c r="N5026">
        <f t="shared" si="91"/>
        <v>177.8</v>
      </c>
      <c r="O5026">
        <v>1</v>
      </c>
      <c r="P5026" t="s">
        <v>101</v>
      </c>
      <c r="R5026"/>
    </row>
    <row r="5027" spans="1:18" x14ac:dyDescent="0.35">
      <c r="A5027" t="s">
        <v>1204</v>
      </c>
      <c r="B5027">
        <v>2017</v>
      </c>
      <c r="C5027">
        <v>7</v>
      </c>
      <c r="D5027">
        <v>14</v>
      </c>
      <c r="E5027" t="s">
        <v>1563</v>
      </c>
      <c r="F5027">
        <v>1</v>
      </c>
      <c r="G5027"/>
      <c r="H5027" s="191"/>
      <c r="I5027" s="191"/>
      <c r="J5027" t="s">
        <v>87</v>
      </c>
      <c r="K5027">
        <v>74</v>
      </c>
      <c r="M5027">
        <v>81</v>
      </c>
      <c r="N5027">
        <f t="shared" si="91"/>
        <v>205.74</v>
      </c>
      <c r="O5027">
        <v>1</v>
      </c>
      <c r="P5027" t="s">
        <v>101</v>
      </c>
      <c r="R5027"/>
    </row>
    <row r="5028" spans="1:18" x14ac:dyDescent="0.35">
      <c r="A5028" t="s">
        <v>1204</v>
      </c>
      <c r="B5028">
        <v>2017</v>
      </c>
      <c r="C5028">
        <v>7</v>
      </c>
      <c r="D5028">
        <v>14</v>
      </c>
      <c r="E5028" t="s">
        <v>1563</v>
      </c>
      <c r="F5028">
        <v>1</v>
      </c>
      <c r="G5028"/>
      <c r="H5028" s="191"/>
      <c r="I5028" s="191"/>
      <c r="J5028" t="s">
        <v>86</v>
      </c>
      <c r="K5028">
        <v>62</v>
      </c>
      <c r="M5028">
        <v>70</v>
      </c>
      <c r="N5028">
        <f t="shared" si="91"/>
        <v>177.8</v>
      </c>
      <c r="O5028">
        <v>1</v>
      </c>
      <c r="P5028" t="s">
        <v>101</v>
      </c>
      <c r="R5028"/>
    </row>
    <row r="5029" spans="1:18" x14ac:dyDescent="0.35">
      <c r="A5029" t="s">
        <v>1204</v>
      </c>
      <c r="B5029">
        <v>2017</v>
      </c>
      <c r="C5029">
        <v>7</v>
      </c>
      <c r="D5029">
        <v>14</v>
      </c>
      <c r="E5029" t="s">
        <v>1563</v>
      </c>
      <c r="F5029">
        <v>1</v>
      </c>
      <c r="G5029"/>
      <c r="H5029" s="191"/>
      <c r="I5029" s="191"/>
      <c r="J5029" t="s">
        <v>86</v>
      </c>
      <c r="K5029">
        <v>64</v>
      </c>
      <c r="M5029">
        <v>69</v>
      </c>
      <c r="N5029">
        <f t="shared" si="91"/>
        <v>175.26</v>
      </c>
      <c r="O5029">
        <v>1</v>
      </c>
      <c r="P5029" s="34" t="s">
        <v>101</v>
      </c>
      <c r="R5029"/>
    </row>
    <row r="5030" spans="1:18" x14ac:dyDescent="0.35">
      <c r="A5030" t="s">
        <v>1204</v>
      </c>
      <c r="B5030">
        <v>2017</v>
      </c>
      <c r="C5030">
        <v>7</v>
      </c>
      <c r="D5030">
        <v>14</v>
      </c>
      <c r="E5030" t="s">
        <v>1563</v>
      </c>
      <c r="F5030">
        <v>1</v>
      </c>
      <c r="G5030"/>
      <c r="H5030" s="191"/>
      <c r="I5030" s="191"/>
      <c r="J5030" t="s">
        <v>87</v>
      </c>
      <c r="K5030">
        <v>76</v>
      </c>
      <c r="M5030">
        <v>84</v>
      </c>
      <c r="N5030">
        <f t="shared" si="91"/>
        <v>213.36</v>
      </c>
      <c r="O5030">
        <v>1</v>
      </c>
      <c r="P5030" s="34" t="s">
        <v>101</v>
      </c>
      <c r="R5030"/>
    </row>
    <row r="5031" spans="1:18" x14ac:dyDescent="0.35">
      <c r="A5031" t="s">
        <v>1204</v>
      </c>
      <c r="B5031">
        <v>2017</v>
      </c>
      <c r="C5031">
        <v>7</v>
      </c>
      <c r="D5031">
        <v>14</v>
      </c>
      <c r="E5031" t="s">
        <v>1563</v>
      </c>
      <c r="F5031">
        <v>1</v>
      </c>
      <c r="G5031"/>
      <c r="H5031" s="191"/>
      <c r="I5031" s="191"/>
      <c r="J5031" t="s">
        <v>86</v>
      </c>
      <c r="K5031">
        <v>62</v>
      </c>
      <c r="M5031">
        <v>68</v>
      </c>
      <c r="N5031">
        <f t="shared" si="91"/>
        <v>172.72</v>
      </c>
      <c r="O5031">
        <v>1</v>
      </c>
      <c r="P5031" s="34" t="s">
        <v>101</v>
      </c>
      <c r="R5031"/>
    </row>
    <row r="5032" spans="1:18" x14ac:dyDescent="0.35">
      <c r="A5032" t="s">
        <v>1204</v>
      </c>
      <c r="B5032">
        <v>2017</v>
      </c>
      <c r="C5032">
        <v>7</v>
      </c>
      <c r="D5032">
        <v>14</v>
      </c>
      <c r="E5032" t="s">
        <v>1563</v>
      </c>
      <c r="F5032">
        <v>1</v>
      </c>
      <c r="G5032"/>
      <c r="H5032" s="191"/>
      <c r="I5032" s="191"/>
      <c r="J5032" t="s">
        <v>87</v>
      </c>
      <c r="K5032">
        <v>70</v>
      </c>
      <c r="M5032">
        <v>76</v>
      </c>
      <c r="N5032">
        <f t="shared" si="91"/>
        <v>193.04</v>
      </c>
      <c r="O5032">
        <v>1</v>
      </c>
      <c r="P5032" s="34" t="s">
        <v>101</v>
      </c>
      <c r="R5032"/>
    </row>
    <row r="5033" spans="1:18" x14ac:dyDescent="0.35">
      <c r="A5033" t="s">
        <v>1204</v>
      </c>
      <c r="B5033">
        <v>2017</v>
      </c>
      <c r="C5033">
        <v>7</v>
      </c>
      <c r="D5033" s="34">
        <v>14</v>
      </c>
      <c r="E5033" t="s">
        <v>1399</v>
      </c>
      <c r="F5033">
        <v>1</v>
      </c>
      <c r="G5033"/>
      <c r="H5033" s="191"/>
      <c r="I5033" s="191"/>
      <c r="J5033" t="s">
        <v>86</v>
      </c>
      <c r="K5033">
        <v>59</v>
      </c>
      <c r="M5033">
        <v>67</v>
      </c>
      <c r="N5033">
        <f t="shared" si="91"/>
        <v>170.18</v>
      </c>
      <c r="O5033">
        <v>1</v>
      </c>
      <c r="P5033" t="s">
        <v>101</v>
      </c>
      <c r="R5033"/>
    </row>
    <row r="5034" spans="1:18" x14ac:dyDescent="0.35">
      <c r="A5034" t="s">
        <v>1204</v>
      </c>
      <c r="B5034">
        <v>2017</v>
      </c>
      <c r="C5034">
        <v>7</v>
      </c>
      <c r="D5034">
        <v>14</v>
      </c>
      <c r="E5034" t="s">
        <v>94</v>
      </c>
      <c r="F5034">
        <v>1</v>
      </c>
      <c r="G5034"/>
      <c r="H5034" s="191"/>
      <c r="I5034" s="191"/>
      <c r="J5034" t="s">
        <v>87</v>
      </c>
      <c r="K5034">
        <v>70</v>
      </c>
      <c r="M5034">
        <v>77</v>
      </c>
      <c r="N5034">
        <f t="shared" si="91"/>
        <v>195.58</v>
      </c>
      <c r="O5034">
        <v>1</v>
      </c>
      <c r="P5034" t="s">
        <v>101</v>
      </c>
      <c r="R5034"/>
    </row>
    <row r="5035" spans="1:18" x14ac:dyDescent="0.35">
      <c r="A5035" t="s">
        <v>1204</v>
      </c>
      <c r="B5035">
        <v>2017</v>
      </c>
      <c r="C5035">
        <v>7</v>
      </c>
      <c r="D5035">
        <v>14</v>
      </c>
      <c r="E5035" t="s">
        <v>123</v>
      </c>
      <c r="F5035">
        <v>1</v>
      </c>
      <c r="G5035"/>
      <c r="H5035" s="191"/>
      <c r="I5035" s="191"/>
      <c r="J5035" t="s">
        <v>87</v>
      </c>
      <c r="K5035">
        <v>77</v>
      </c>
      <c r="M5035">
        <v>85</v>
      </c>
      <c r="N5035">
        <f t="shared" si="91"/>
        <v>215.9</v>
      </c>
      <c r="O5035">
        <v>1</v>
      </c>
      <c r="P5035" t="s">
        <v>101</v>
      </c>
      <c r="R5035"/>
    </row>
    <row r="5036" spans="1:18" x14ac:dyDescent="0.35">
      <c r="A5036" t="s">
        <v>1204</v>
      </c>
      <c r="B5036" s="34">
        <v>2017</v>
      </c>
      <c r="C5036" s="34">
        <v>7</v>
      </c>
      <c r="D5036" s="34">
        <v>14</v>
      </c>
      <c r="E5036" s="34" t="s">
        <v>1167</v>
      </c>
      <c r="F5036" s="34">
        <v>1</v>
      </c>
      <c r="G5036" s="34"/>
      <c r="H5036" s="190">
        <v>1019</v>
      </c>
      <c r="I5036" s="190" t="s">
        <v>1625</v>
      </c>
      <c r="J5036" s="34" t="s">
        <v>90</v>
      </c>
      <c r="K5036" s="34">
        <v>23</v>
      </c>
      <c r="L5036" s="34"/>
      <c r="M5036" s="34">
        <v>26</v>
      </c>
      <c r="N5036" s="34">
        <f t="shared" si="91"/>
        <v>66.040000000000006</v>
      </c>
      <c r="O5036" s="34">
        <v>0</v>
      </c>
      <c r="P5036" s="34" t="s">
        <v>102</v>
      </c>
      <c r="Q5036" s="34"/>
      <c r="R5036"/>
    </row>
    <row r="5037" spans="1:18" x14ac:dyDescent="0.35">
      <c r="A5037" t="s">
        <v>1204</v>
      </c>
      <c r="B5037" s="34">
        <v>2017</v>
      </c>
      <c r="C5037">
        <v>7</v>
      </c>
      <c r="D5037" s="34">
        <v>15</v>
      </c>
      <c r="E5037" s="34" t="s">
        <v>1563</v>
      </c>
      <c r="F5037">
        <v>1</v>
      </c>
      <c r="G5037" s="34"/>
      <c r="H5037" s="190"/>
      <c r="I5037" s="190"/>
      <c r="J5037" s="34" t="s">
        <v>87</v>
      </c>
      <c r="K5037" s="34">
        <v>71</v>
      </c>
      <c r="L5037" s="34"/>
      <c r="M5037" s="34">
        <v>82</v>
      </c>
      <c r="N5037" s="34">
        <f t="shared" si="91"/>
        <v>208.28</v>
      </c>
      <c r="O5037">
        <v>1</v>
      </c>
      <c r="P5037" t="s">
        <v>101</v>
      </c>
      <c r="Q5037" s="34"/>
      <c r="R5037"/>
    </row>
    <row r="5038" spans="1:18" x14ac:dyDescent="0.35">
      <c r="A5038" t="s">
        <v>1204</v>
      </c>
      <c r="B5038" s="34">
        <v>2017</v>
      </c>
      <c r="C5038">
        <v>7</v>
      </c>
      <c r="D5038" s="34">
        <v>15</v>
      </c>
      <c r="E5038" s="34" t="s">
        <v>1563</v>
      </c>
      <c r="F5038">
        <v>1</v>
      </c>
      <c r="G5038" s="34"/>
      <c r="H5038" s="190"/>
      <c r="I5038" s="190"/>
      <c r="J5038" s="34" t="s">
        <v>86</v>
      </c>
      <c r="K5038" s="34">
        <v>70</v>
      </c>
      <c r="L5038" s="34"/>
      <c r="M5038" s="34">
        <v>79</v>
      </c>
      <c r="N5038" s="34">
        <f t="shared" si="91"/>
        <v>200.66</v>
      </c>
      <c r="O5038">
        <v>1</v>
      </c>
      <c r="P5038" t="s">
        <v>101</v>
      </c>
      <c r="Q5038" s="34"/>
      <c r="R5038"/>
    </row>
    <row r="5039" spans="1:18" x14ac:dyDescent="0.35">
      <c r="A5039" t="s">
        <v>1204</v>
      </c>
      <c r="B5039" s="34">
        <v>2017</v>
      </c>
      <c r="C5039">
        <v>7</v>
      </c>
      <c r="D5039" s="34">
        <v>15</v>
      </c>
      <c r="E5039" s="34" t="s">
        <v>1563</v>
      </c>
      <c r="F5039">
        <v>1</v>
      </c>
      <c r="G5039" s="34"/>
      <c r="H5039" s="190"/>
      <c r="I5039" s="190"/>
      <c r="J5039" s="34" t="s">
        <v>87</v>
      </c>
      <c r="K5039" s="34">
        <v>62</v>
      </c>
      <c r="L5039" s="34"/>
      <c r="M5039" s="34">
        <v>68</v>
      </c>
      <c r="N5039" s="34">
        <f t="shared" si="91"/>
        <v>172.72</v>
      </c>
      <c r="O5039">
        <v>1</v>
      </c>
      <c r="P5039" t="s">
        <v>101</v>
      </c>
      <c r="Q5039" s="34"/>
      <c r="R5039"/>
    </row>
    <row r="5040" spans="1:18" x14ac:dyDescent="0.35">
      <c r="A5040" t="s">
        <v>1204</v>
      </c>
      <c r="B5040" s="34">
        <v>2017</v>
      </c>
      <c r="C5040">
        <v>7</v>
      </c>
      <c r="D5040" s="34">
        <v>15</v>
      </c>
      <c r="E5040" s="34" t="s">
        <v>1563</v>
      </c>
      <c r="F5040">
        <v>1</v>
      </c>
      <c r="G5040" s="34"/>
      <c r="H5040" s="190"/>
      <c r="I5040" s="190"/>
      <c r="J5040" s="34" t="s">
        <v>87</v>
      </c>
      <c r="K5040" s="34">
        <v>71</v>
      </c>
      <c r="L5040" s="34"/>
      <c r="M5040" s="34">
        <v>79</v>
      </c>
      <c r="N5040" s="34">
        <f t="shared" si="91"/>
        <v>200.66</v>
      </c>
      <c r="O5040">
        <v>1</v>
      </c>
      <c r="P5040" t="s">
        <v>101</v>
      </c>
      <c r="Q5040" s="34"/>
      <c r="R5040"/>
    </row>
    <row r="5041" spans="1:18" x14ac:dyDescent="0.35">
      <c r="A5041" t="s">
        <v>1204</v>
      </c>
      <c r="B5041" s="34">
        <v>2017</v>
      </c>
      <c r="C5041">
        <v>7</v>
      </c>
      <c r="D5041" s="34">
        <v>15</v>
      </c>
      <c r="E5041" s="34" t="s">
        <v>1563</v>
      </c>
      <c r="F5041">
        <v>1</v>
      </c>
      <c r="G5041" s="34"/>
      <c r="H5041" s="190"/>
      <c r="I5041" s="190"/>
      <c r="J5041" s="34" t="s">
        <v>87</v>
      </c>
      <c r="K5041" s="34">
        <v>73</v>
      </c>
      <c r="L5041" s="34"/>
      <c r="M5041" s="34">
        <v>81</v>
      </c>
      <c r="N5041" s="34">
        <f t="shared" si="91"/>
        <v>205.74</v>
      </c>
      <c r="O5041">
        <v>1</v>
      </c>
      <c r="P5041" t="s">
        <v>101</v>
      </c>
      <c r="Q5041" s="34"/>
      <c r="R5041"/>
    </row>
    <row r="5042" spans="1:18" x14ac:dyDescent="0.35">
      <c r="A5042" t="s">
        <v>1204</v>
      </c>
      <c r="B5042" s="34">
        <v>2017</v>
      </c>
      <c r="C5042">
        <v>7</v>
      </c>
      <c r="D5042" s="34">
        <v>15</v>
      </c>
      <c r="E5042" s="34" t="s">
        <v>1563</v>
      </c>
      <c r="F5042">
        <v>1</v>
      </c>
      <c r="G5042" s="34"/>
      <c r="H5042" s="190"/>
      <c r="I5042" s="190"/>
      <c r="J5042" s="34" t="s">
        <v>87</v>
      </c>
      <c r="K5042" s="34">
        <v>70</v>
      </c>
      <c r="L5042" s="34"/>
      <c r="M5042" s="34">
        <v>78</v>
      </c>
      <c r="N5042" s="34">
        <f t="shared" si="91"/>
        <v>198.12</v>
      </c>
      <c r="O5042">
        <v>1</v>
      </c>
      <c r="P5042" t="s">
        <v>101</v>
      </c>
      <c r="Q5042" s="34"/>
      <c r="R5042"/>
    </row>
    <row r="5043" spans="1:18" x14ac:dyDescent="0.35">
      <c r="A5043" t="s">
        <v>1204</v>
      </c>
      <c r="B5043" s="34">
        <v>2017</v>
      </c>
      <c r="C5043" s="34">
        <v>7</v>
      </c>
      <c r="D5043" s="34">
        <v>15</v>
      </c>
      <c r="E5043" s="34" t="s">
        <v>1563</v>
      </c>
      <c r="F5043" s="34">
        <v>1</v>
      </c>
      <c r="G5043" s="34" t="s">
        <v>1208</v>
      </c>
      <c r="H5043" s="190">
        <v>2931</v>
      </c>
      <c r="I5043" s="190"/>
      <c r="J5043" s="34" t="s">
        <v>87</v>
      </c>
      <c r="K5043" s="34">
        <v>65</v>
      </c>
      <c r="L5043" s="34"/>
      <c r="M5043" s="34">
        <v>72</v>
      </c>
      <c r="N5043" s="34">
        <f t="shared" si="91"/>
        <v>182.88</v>
      </c>
      <c r="O5043" s="34">
        <v>1</v>
      </c>
      <c r="P5043" s="34" t="s">
        <v>101</v>
      </c>
      <c r="Q5043" s="34" t="s">
        <v>1626</v>
      </c>
      <c r="R5043"/>
    </row>
    <row r="5044" spans="1:18" x14ac:dyDescent="0.35">
      <c r="A5044" t="s">
        <v>1204</v>
      </c>
      <c r="B5044">
        <v>2017</v>
      </c>
      <c r="C5044">
        <v>7</v>
      </c>
      <c r="D5044" s="34">
        <v>15</v>
      </c>
      <c r="E5044" t="s">
        <v>1620</v>
      </c>
      <c r="F5044">
        <v>1</v>
      </c>
      <c r="G5044"/>
      <c r="H5044" s="191"/>
      <c r="I5044" s="191"/>
      <c r="J5044" t="s">
        <v>86</v>
      </c>
      <c r="K5044">
        <v>59</v>
      </c>
      <c r="M5044">
        <v>66</v>
      </c>
      <c r="N5044">
        <f t="shared" si="91"/>
        <v>167.64000000000001</v>
      </c>
      <c r="O5044">
        <v>1</v>
      </c>
      <c r="P5044" t="s">
        <v>101</v>
      </c>
      <c r="R5044"/>
    </row>
    <row r="5045" spans="1:18" x14ac:dyDescent="0.35">
      <c r="A5045" t="s">
        <v>1204</v>
      </c>
      <c r="B5045">
        <v>2017</v>
      </c>
      <c r="C5045">
        <v>7</v>
      </c>
      <c r="D5045">
        <v>15</v>
      </c>
      <c r="E5045" t="s">
        <v>1399</v>
      </c>
      <c r="F5045">
        <v>1</v>
      </c>
      <c r="G5045"/>
      <c r="H5045" s="191"/>
      <c r="I5045" s="191"/>
      <c r="J5045" t="s">
        <v>86</v>
      </c>
      <c r="K5045">
        <v>59</v>
      </c>
      <c r="M5045">
        <v>66</v>
      </c>
      <c r="N5045">
        <f t="shared" si="91"/>
        <v>167.64000000000001</v>
      </c>
      <c r="O5045">
        <v>1</v>
      </c>
      <c r="P5045" t="s">
        <v>107</v>
      </c>
      <c r="Q5045" t="s">
        <v>129</v>
      </c>
      <c r="R5045"/>
    </row>
    <row r="5046" spans="1:18" x14ac:dyDescent="0.35">
      <c r="A5046" t="s">
        <v>1204</v>
      </c>
      <c r="B5046">
        <v>2017</v>
      </c>
      <c r="C5046">
        <v>7</v>
      </c>
      <c r="D5046">
        <v>15</v>
      </c>
      <c r="E5046" t="s">
        <v>1399</v>
      </c>
      <c r="F5046">
        <v>1</v>
      </c>
      <c r="G5046"/>
      <c r="H5046" s="191"/>
      <c r="I5046" s="191"/>
      <c r="J5046" t="s">
        <v>86</v>
      </c>
      <c r="K5046">
        <v>57</v>
      </c>
      <c r="M5046">
        <v>65</v>
      </c>
      <c r="N5046">
        <f t="shared" si="91"/>
        <v>165.1</v>
      </c>
      <c r="O5046">
        <v>1</v>
      </c>
      <c r="P5046" t="s">
        <v>101</v>
      </c>
      <c r="R5046"/>
    </row>
    <row r="5047" spans="1:18" x14ac:dyDescent="0.35">
      <c r="A5047" t="s">
        <v>1204</v>
      </c>
      <c r="B5047">
        <v>2017</v>
      </c>
      <c r="C5047">
        <v>7</v>
      </c>
      <c r="D5047">
        <v>15</v>
      </c>
      <c r="E5047" t="s">
        <v>1620</v>
      </c>
      <c r="F5047">
        <v>1</v>
      </c>
      <c r="G5047"/>
      <c r="H5047" s="191"/>
      <c r="I5047" s="191"/>
      <c r="J5047" t="s">
        <v>86</v>
      </c>
      <c r="K5047">
        <v>66</v>
      </c>
      <c r="M5047">
        <v>75</v>
      </c>
      <c r="N5047">
        <f t="shared" si="91"/>
        <v>190.5</v>
      </c>
      <c r="O5047">
        <v>1</v>
      </c>
      <c r="P5047" t="s">
        <v>101</v>
      </c>
      <c r="R5047"/>
    </row>
    <row r="5048" spans="1:18" x14ac:dyDescent="0.35">
      <c r="A5048" t="s">
        <v>1204</v>
      </c>
      <c r="B5048" s="34">
        <v>2017</v>
      </c>
      <c r="C5048" s="34">
        <v>7</v>
      </c>
      <c r="D5048" s="34">
        <v>15</v>
      </c>
      <c r="E5048" s="34" t="s">
        <v>94</v>
      </c>
      <c r="F5048" s="34">
        <v>1</v>
      </c>
      <c r="G5048" s="34"/>
      <c r="H5048" s="190">
        <v>1020</v>
      </c>
      <c r="I5048" s="190" t="s">
        <v>1627</v>
      </c>
      <c r="J5048" s="34" t="s">
        <v>87</v>
      </c>
      <c r="K5048" s="34">
        <v>73</v>
      </c>
      <c r="L5048" s="34"/>
      <c r="M5048" s="34">
        <v>83</v>
      </c>
      <c r="N5048" s="34">
        <f t="shared" si="91"/>
        <v>210.82</v>
      </c>
      <c r="O5048" s="34">
        <v>0</v>
      </c>
      <c r="P5048" s="34" t="s">
        <v>102</v>
      </c>
      <c r="Q5048" s="34"/>
      <c r="R5048"/>
    </row>
    <row r="5049" spans="1:18" x14ac:dyDescent="0.35">
      <c r="A5049" t="s">
        <v>1204</v>
      </c>
      <c r="B5049">
        <v>2017</v>
      </c>
      <c r="C5049">
        <v>7</v>
      </c>
      <c r="D5049">
        <v>15</v>
      </c>
      <c r="E5049" t="s">
        <v>1399</v>
      </c>
      <c r="F5049">
        <v>1</v>
      </c>
      <c r="G5049"/>
      <c r="H5049" s="191">
        <v>1024</v>
      </c>
      <c r="I5049" s="191" t="s">
        <v>1628</v>
      </c>
      <c r="J5049" s="34" t="s">
        <v>86</v>
      </c>
      <c r="K5049" s="34">
        <v>54</v>
      </c>
      <c r="L5049" s="34"/>
      <c r="M5049" s="34">
        <v>61</v>
      </c>
      <c r="N5049" s="34">
        <f t="shared" si="91"/>
        <v>154.94</v>
      </c>
      <c r="O5049" s="34">
        <v>0</v>
      </c>
      <c r="P5049" s="34" t="s">
        <v>102</v>
      </c>
      <c r="Q5049" s="34"/>
      <c r="R5049"/>
    </row>
    <row r="5050" spans="1:18" x14ac:dyDescent="0.35">
      <c r="A5050" t="s">
        <v>1204</v>
      </c>
      <c r="B5050">
        <v>2017</v>
      </c>
      <c r="C5050">
        <v>7</v>
      </c>
      <c r="D5050">
        <v>15</v>
      </c>
      <c r="E5050" t="s">
        <v>123</v>
      </c>
      <c r="F5050">
        <v>1</v>
      </c>
      <c r="G5050"/>
      <c r="H5050" s="191">
        <v>1022</v>
      </c>
      <c r="I5050" s="191" t="s">
        <v>1629</v>
      </c>
      <c r="J5050" s="34" t="s">
        <v>87</v>
      </c>
      <c r="K5050" s="34">
        <v>78</v>
      </c>
      <c r="L5050" s="34"/>
      <c r="M5050" s="34">
        <v>91</v>
      </c>
      <c r="N5050" s="34">
        <f t="shared" si="91"/>
        <v>231.14000000000001</v>
      </c>
      <c r="O5050" s="34">
        <v>0</v>
      </c>
      <c r="P5050" s="34" t="s">
        <v>102</v>
      </c>
      <c r="Q5050" s="34"/>
      <c r="R5050"/>
    </row>
    <row r="5051" spans="1:18" x14ac:dyDescent="0.35">
      <c r="A5051" t="s">
        <v>1204</v>
      </c>
      <c r="B5051" s="34">
        <v>2017</v>
      </c>
      <c r="C5051" s="34">
        <v>7</v>
      </c>
      <c r="D5051" s="34">
        <v>15</v>
      </c>
      <c r="E5051" s="34" t="s">
        <v>1399</v>
      </c>
      <c r="F5051" s="34">
        <v>1</v>
      </c>
      <c r="G5051" s="34"/>
      <c r="H5051" s="190">
        <v>1023</v>
      </c>
      <c r="I5051" s="190" t="s">
        <v>1630</v>
      </c>
      <c r="J5051" s="34" t="s">
        <v>87</v>
      </c>
      <c r="K5051" s="34">
        <v>69</v>
      </c>
      <c r="L5051" s="34"/>
      <c r="M5051" s="34">
        <v>80</v>
      </c>
      <c r="N5051" s="34">
        <f t="shared" si="91"/>
        <v>203.2</v>
      </c>
      <c r="O5051" s="34">
        <v>0</v>
      </c>
      <c r="P5051" s="34" t="s">
        <v>102</v>
      </c>
      <c r="Q5051" s="34"/>
      <c r="R5051"/>
    </row>
    <row r="5052" spans="1:18" x14ac:dyDescent="0.35">
      <c r="A5052" t="s">
        <v>1204</v>
      </c>
      <c r="B5052" s="34">
        <v>2017</v>
      </c>
      <c r="C5052" s="34">
        <v>7</v>
      </c>
      <c r="D5052" s="34">
        <v>16</v>
      </c>
      <c r="E5052" s="34" t="s">
        <v>1167</v>
      </c>
      <c r="F5052" s="34">
        <v>1</v>
      </c>
      <c r="G5052" s="34" t="s">
        <v>1208</v>
      </c>
      <c r="H5052" s="190">
        <v>42418</v>
      </c>
      <c r="I5052" s="190"/>
      <c r="J5052" s="34" t="s">
        <v>86</v>
      </c>
      <c r="K5052" s="34">
        <v>61</v>
      </c>
      <c r="L5052" s="34"/>
      <c r="M5052" s="34">
        <v>72</v>
      </c>
      <c r="N5052" s="34">
        <f t="shared" si="91"/>
        <v>182.88</v>
      </c>
      <c r="O5052" s="34">
        <v>1</v>
      </c>
      <c r="P5052" s="34" t="s">
        <v>101</v>
      </c>
      <c r="Q5052" s="34"/>
      <c r="R5052"/>
    </row>
    <row r="5053" spans="1:18" x14ac:dyDescent="0.35">
      <c r="A5053" t="s">
        <v>1204</v>
      </c>
      <c r="B5053">
        <v>2017</v>
      </c>
      <c r="C5053">
        <v>7</v>
      </c>
      <c r="D5053">
        <v>16</v>
      </c>
      <c r="E5053" t="s">
        <v>1399</v>
      </c>
      <c r="F5053">
        <v>1</v>
      </c>
      <c r="G5053"/>
      <c r="H5053" s="191"/>
      <c r="I5053" s="191"/>
      <c r="J5053" t="s">
        <v>86</v>
      </c>
      <c r="K5053">
        <v>56</v>
      </c>
      <c r="M5053">
        <v>65</v>
      </c>
      <c r="N5053">
        <f t="shared" si="91"/>
        <v>165.1</v>
      </c>
      <c r="O5053">
        <v>1</v>
      </c>
      <c r="P5053" t="s">
        <v>101</v>
      </c>
      <c r="R5053"/>
    </row>
    <row r="5054" spans="1:18" x14ac:dyDescent="0.35">
      <c r="A5054" t="s">
        <v>1204</v>
      </c>
      <c r="B5054">
        <v>2017</v>
      </c>
      <c r="C5054">
        <v>7</v>
      </c>
      <c r="D5054">
        <v>16</v>
      </c>
      <c r="E5054" t="s">
        <v>1167</v>
      </c>
      <c r="F5054">
        <v>1</v>
      </c>
      <c r="G5054"/>
      <c r="H5054" s="191"/>
      <c r="I5054" s="191"/>
      <c r="J5054" t="s">
        <v>86</v>
      </c>
      <c r="K5054">
        <v>62</v>
      </c>
      <c r="M5054">
        <v>71</v>
      </c>
      <c r="N5054">
        <f t="shared" si="91"/>
        <v>180.34</v>
      </c>
      <c r="O5054">
        <v>1</v>
      </c>
      <c r="P5054" t="s">
        <v>101</v>
      </c>
      <c r="R5054"/>
    </row>
    <row r="5055" spans="1:18" x14ac:dyDescent="0.35">
      <c r="A5055" t="s">
        <v>1204</v>
      </c>
      <c r="B5055">
        <v>2017</v>
      </c>
      <c r="C5055">
        <v>7</v>
      </c>
      <c r="D5055">
        <v>16</v>
      </c>
      <c r="E5055" t="s">
        <v>1164</v>
      </c>
      <c r="F5055">
        <v>1</v>
      </c>
      <c r="G5055"/>
      <c r="H5055" s="191"/>
      <c r="I5055" s="191"/>
      <c r="J5055" t="s">
        <v>87</v>
      </c>
      <c r="K5055">
        <v>77</v>
      </c>
      <c r="M5055">
        <v>85</v>
      </c>
      <c r="N5055">
        <f t="shared" si="91"/>
        <v>215.9</v>
      </c>
      <c r="O5055">
        <v>1</v>
      </c>
      <c r="P5055" t="s">
        <v>101</v>
      </c>
      <c r="R5055"/>
    </row>
    <row r="5056" spans="1:18" x14ac:dyDescent="0.35">
      <c r="A5056" t="s">
        <v>1204</v>
      </c>
      <c r="B5056">
        <v>2017</v>
      </c>
      <c r="C5056">
        <v>7</v>
      </c>
      <c r="D5056">
        <v>16</v>
      </c>
      <c r="E5056" t="s">
        <v>1399</v>
      </c>
      <c r="F5056">
        <v>1</v>
      </c>
      <c r="G5056"/>
      <c r="H5056" s="191"/>
      <c r="I5056" s="191"/>
      <c r="J5056" t="s">
        <v>86</v>
      </c>
      <c r="K5056">
        <v>62</v>
      </c>
      <c r="M5056">
        <v>69</v>
      </c>
      <c r="N5056">
        <f t="shared" si="91"/>
        <v>175.26</v>
      </c>
      <c r="O5056">
        <v>1</v>
      </c>
      <c r="P5056" t="s">
        <v>101</v>
      </c>
      <c r="R5056"/>
    </row>
    <row r="5057" spans="1:18" x14ac:dyDescent="0.35">
      <c r="A5057" t="s">
        <v>1204</v>
      </c>
      <c r="B5057">
        <v>2017</v>
      </c>
      <c r="C5057">
        <v>7</v>
      </c>
      <c r="D5057">
        <v>16</v>
      </c>
      <c r="E5057" t="s">
        <v>1167</v>
      </c>
      <c r="F5057">
        <v>1</v>
      </c>
      <c r="G5057"/>
      <c r="H5057" s="191">
        <v>1026</v>
      </c>
      <c r="I5057" s="191" t="s">
        <v>1631</v>
      </c>
      <c r="J5057" s="34" t="s">
        <v>86</v>
      </c>
      <c r="K5057" s="34">
        <v>53</v>
      </c>
      <c r="L5057" s="34"/>
      <c r="M5057" s="34">
        <v>61</v>
      </c>
      <c r="N5057" s="34">
        <f t="shared" si="91"/>
        <v>154.94</v>
      </c>
      <c r="O5057" s="34">
        <v>0</v>
      </c>
      <c r="P5057" s="34" t="s">
        <v>102</v>
      </c>
      <c r="Q5057" s="34"/>
      <c r="R5057"/>
    </row>
    <row r="5058" spans="1:18" x14ac:dyDescent="0.35">
      <c r="A5058" t="s">
        <v>1204</v>
      </c>
      <c r="B5058" s="34">
        <v>2017</v>
      </c>
      <c r="C5058" s="34">
        <v>7</v>
      </c>
      <c r="D5058" s="34">
        <v>16</v>
      </c>
      <c r="E5058" s="34" t="s">
        <v>1620</v>
      </c>
      <c r="F5058" s="34">
        <v>1</v>
      </c>
      <c r="G5058" s="34"/>
      <c r="H5058" s="190">
        <v>1025</v>
      </c>
      <c r="I5058" s="190" t="s">
        <v>1632</v>
      </c>
      <c r="J5058" s="34" t="s">
        <v>87</v>
      </c>
      <c r="K5058" s="34">
        <v>70</v>
      </c>
      <c r="L5058" s="34"/>
      <c r="M5058" s="34">
        <v>81</v>
      </c>
      <c r="N5058" s="34">
        <f t="shared" si="91"/>
        <v>205.74</v>
      </c>
      <c r="O5058" s="34">
        <v>0</v>
      </c>
      <c r="P5058" s="34" t="s">
        <v>102</v>
      </c>
      <c r="Q5058" s="34"/>
      <c r="R5058"/>
    </row>
    <row r="5059" spans="1:18" x14ac:dyDescent="0.35">
      <c r="A5059" t="s">
        <v>1204</v>
      </c>
      <c r="B5059">
        <v>2017</v>
      </c>
      <c r="C5059">
        <v>7</v>
      </c>
      <c r="D5059">
        <v>17</v>
      </c>
      <c r="E5059" t="s">
        <v>1563</v>
      </c>
      <c r="F5059">
        <v>1</v>
      </c>
      <c r="G5059"/>
      <c r="H5059" s="191"/>
      <c r="I5059" s="191"/>
      <c r="J5059" t="s">
        <v>87</v>
      </c>
      <c r="K5059">
        <v>70</v>
      </c>
      <c r="M5059">
        <v>79</v>
      </c>
      <c r="N5059">
        <f t="shared" si="91"/>
        <v>200.66</v>
      </c>
      <c r="O5059">
        <v>1</v>
      </c>
      <c r="P5059" t="s">
        <v>107</v>
      </c>
      <c r="Q5059" t="s">
        <v>129</v>
      </c>
      <c r="R5059"/>
    </row>
    <row r="5060" spans="1:18" x14ac:dyDescent="0.35">
      <c r="A5060" t="s">
        <v>1204</v>
      </c>
      <c r="B5060">
        <v>2017</v>
      </c>
      <c r="C5060">
        <v>7</v>
      </c>
      <c r="D5060">
        <v>17</v>
      </c>
      <c r="E5060" t="s">
        <v>1563</v>
      </c>
      <c r="F5060">
        <v>1</v>
      </c>
      <c r="G5060"/>
      <c r="H5060" s="191"/>
      <c r="I5060" s="191"/>
      <c r="J5060" t="s">
        <v>87</v>
      </c>
      <c r="K5060">
        <v>68</v>
      </c>
      <c r="M5060">
        <v>76</v>
      </c>
      <c r="N5060">
        <f t="shared" si="91"/>
        <v>193.04</v>
      </c>
      <c r="O5060">
        <v>1</v>
      </c>
      <c r="P5060" t="s">
        <v>101</v>
      </c>
      <c r="R5060"/>
    </row>
    <row r="5061" spans="1:18" x14ac:dyDescent="0.35">
      <c r="A5061" t="s">
        <v>1204</v>
      </c>
      <c r="B5061">
        <v>2017</v>
      </c>
      <c r="C5061">
        <v>7</v>
      </c>
      <c r="D5061">
        <v>17</v>
      </c>
      <c r="E5061" t="s">
        <v>1563</v>
      </c>
      <c r="F5061">
        <v>1</v>
      </c>
      <c r="G5061"/>
      <c r="H5061" s="191"/>
      <c r="I5061" s="191"/>
      <c r="J5061" t="s">
        <v>87</v>
      </c>
      <c r="K5061">
        <v>74</v>
      </c>
      <c r="M5061">
        <v>82</v>
      </c>
      <c r="N5061">
        <f t="shared" si="91"/>
        <v>208.28</v>
      </c>
      <c r="O5061">
        <v>1</v>
      </c>
      <c r="P5061" t="s">
        <v>107</v>
      </c>
      <c r="Q5061" t="s">
        <v>129</v>
      </c>
      <c r="R5061"/>
    </row>
    <row r="5062" spans="1:18" x14ac:dyDescent="0.35">
      <c r="A5062" t="s">
        <v>1204</v>
      </c>
      <c r="B5062">
        <v>2017</v>
      </c>
      <c r="C5062">
        <v>7</v>
      </c>
      <c r="D5062">
        <v>17</v>
      </c>
      <c r="E5062" t="s">
        <v>1563</v>
      </c>
      <c r="F5062">
        <v>1</v>
      </c>
      <c r="G5062"/>
      <c r="H5062" s="191"/>
      <c r="I5062" s="191"/>
      <c r="J5062" t="s">
        <v>86</v>
      </c>
      <c r="K5062">
        <v>72</v>
      </c>
      <c r="M5062">
        <v>80</v>
      </c>
      <c r="N5062">
        <f t="shared" si="91"/>
        <v>203.2</v>
      </c>
      <c r="O5062">
        <v>1</v>
      </c>
      <c r="P5062" t="s">
        <v>101</v>
      </c>
      <c r="R5062"/>
    </row>
    <row r="5063" spans="1:18" x14ac:dyDescent="0.35">
      <c r="A5063" t="s">
        <v>1204</v>
      </c>
      <c r="B5063">
        <v>2017</v>
      </c>
      <c r="C5063">
        <v>7</v>
      </c>
      <c r="D5063">
        <v>17</v>
      </c>
      <c r="E5063" t="s">
        <v>1563</v>
      </c>
      <c r="F5063">
        <v>1</v>
      </c>
      <c r="G5063"/>
      <c r="H5063" s="191"/>
      <c r="I5063" s="191"/>
      <c r="J5063" t="s">
        <v>87</v>
      </c>
      <c r="K5063">
        <v>68</v>
      </c>
      <c r="M5063">
        <v>77</v>
      </c>
      <c r="N5063">
        <f t="shared" si="91"/>
        <v>195.58</v>
      </c>
      <c r="O5063">
        <v>1</v>
      </c>
      <c r="P5063" t="s">
        <v>107</v>
      </c>
      <c r="Q5063" t="s">
        <v>129</v>
      </c>
      <c r="R5063"/>
    </row>
    <row r="5064" spans="1:18" x14ac:dyDescent="0.35">
      <c r="A5064" t="s">
        <v>1204</v>
      </c>
      <c r="B5064" s="34">
        <v>2017</v>
      </c>
      <c r="C5064" s="34">
        <v>7</v>
      </c>
      <c r="D5064" s="34">
        <v>17</v>
      </c>
      <c r="E5064" s="34" t="s">
        <v>1620</v>
      </c>
      <c r="F5064" s="34">
        <v>1</v>
      </c>
      <c r="G5064" s="34" t="s">
        <v>1633</v>
      </c>
      <c r="H5064" s="190">
        <v>2059</v>
      </c>
      <c r="I5064" s="190"/>
      <c r="J5064" s="34" t="s">
        <v>86</v>
      </c>
      <c r="K5064" s="34">
        <v>71</v>
      </c>
      <c r="L5064" s="34"/>
      <c r="M5064" s="34">
        <v>82</v>
      </c>
      <c r="N5064" s="34">
        <f t="shared" si="91"/>
        <v>208.28</v>
      </c>
      <c r="O5064" s="34">
        <v>1</v>
      </c>
      <c r="P5064" s="34" t="s">
        <v>101</v>
      </c>
      <c r="Q5064" s="34" t="s">
        <v>511</v>
      </c>
      <c r="R5064"/>
    </row>
    <row r="5065" spans="1:18" x14ac:dyDescent="0.35">
      <c r="A5065" t="s">
        <v>1204</v>
      </c>
      <c r="B5065">
        <v>2017</v>
      </c>
      <c r="C5065">
        <v>7</v>
      </c>
      <c r="D5065">
        <v>17</v>
      </c>
      <c r="E5065" t="s">
        <v>1167</v>
      </c>
      <c r="F5065">
        <v>1</v>
      </c>
      <c r="G5065"/>
      <c r="H5065" s="191"/>
      <c r="I5065" s="191"/>
      <c r="J5065" t="s">
        <v>86</v>
      </c>
      <c r="K5065">
        <v>60</v>
      </c>
      <c r="M5065">
        <v>67</v>
      </c>
      <c r="N5065">
        <f t="shared" si="91"/>
        <v>170.18</v>
      </c>
      <c r="O5065">
        <v>1</v>
      </c>
      <c r="P5065" t="s">
        <v>101</v>
      </c>
      <c r="R5065"/>
    </row>
    <row r="5066" spans="1:18" x14ac:dyDescent="0.35">
      <c r="A5066" t="s">
        <v>1204</v>
      </c>
      <c r="B5066">
        <v>2017</v>
      </c>
      <c r="C5066">
        <v>7</v>
      </c>
      <c r="D5066">
        <v>17</v>
      </c>
      <c r="E5066" t="s">
        <v>1167</v>
      </c>
      <c r="F5066">
        <v>1</v>
      </c>
      <c r="G5066"/>
      <c r="H5066" s="191"/>
      <c r="I5066" s="191"/>
      <c r="J5066" t="s">
        <v>86</v>
      </c>
      <c r="K5066">
        <v>60</v>
      </c>
      <c r="M5066">
        <v>69</v>
      </c>
      <c r="N5066">
        <f t="shared" si="91"/>
        <v>175.26</v>
      </c>
      <c r="O5066">
        <v>1</v>
      </c>
      <c r="P5066" t="s">
        <v>101</v>
      </c>
      <c r="R5066"/>
    </row>
    <row r="5067" spans="1:18" x14ac:dyDescent="0.35">
      <c r="A5067" t="s">
        <v>1204</v>
      </c>
      <c r="B5067">
        <v>2017</v>
      </c>
      <c r="C5067">
        <v>7</v>
      </c>
      <c r="D5067">
        <v>17</v>
      </c>
      <c r="E5067" t="s">
        <v>1167</v>
      </c>
      <c r="F5067">
        <v>1</v>
      </c>
      <c r="G5067"/>
      <c r="H5067" s="191"/>
      <c r="I5067" s="191"/>
      <c r="J5067" t="s">
        <v>87</v>
      </c>
      <c r="K5067">
        <v>71</v>
      </c>
      <c r="M5067">
        <v>82</v>
      </c>
      <c r="N5067">
        <f t="shared" si="91"/>
        <v>208.28</v>
      </c>
      <c r="O5067">
        <v>1</v>
      </c>
      <c r="P5067" t="s">
        <v>101</v>
      </c>
      <c r="R5067"/>
    </row>
    <row r="5068" spans="1:18" x14ac:dyDescent="0.35">
      <c r="A5068" t="s">
        <v>1204</v>
      </c>
      <c r="B5068">
        <v>2017</v>
      </c>
      <c r="C5068">
        <v>7</v>
      </c>
      <c r="D5068">
        <v>17</v>
      </c>
      <c r="E5068" t="s">
        <v>123</v>
      </c>
      <c r="F5068">
        <v>1</v>
      </c>
      <c r="G5068"/>
      <c r="H5068" s="191"/>
      <c r="I5068" s="191"/>
      <c r="J5068" t="s">
        <v>87</v>
      </c>
      <c r="K5068">
        <v>62</v>
      </c>
      <c r="M5068">
        <v>70</v>
      </c>
      <c r="N5068">
        <f t="shared" si="91"/>
        <v>177.8</v>
      </c>
      <c r="O5068">
        <v>1</v>
      </c>
      <c r="P5068" t="s">
        <v>101</v>
      </c>
      <c r="R5068"/>
    </row>
    <row r="5069" spans="1:18" x14ac:dyDescent="0.35">
      <c r="A5069" t="s">
        <v>1204</v>
      </c>
      <c r="B5069">
        <v>2017</v>
      </c>
      <c r="C5069">
        <v>7</v>
      </c>
      <c r="D5069">
        <v>17</v>
      </c>
      <c r="E5069" t="s">
        <v>123</v>
      </c>
      <c r="F5069">
        <v>1</v>
      </c>
      <c r="G5069"/>
      <c r="H5069" s="191"/>
      <c r="I5069" s="191"/>
      <c r="J5069" t="s">
        <v>87</v>
      </c>
      <c r="K5069">
        <v>72</v>
      </c>
      <c r="M5069">
        <v>81</v>
      </c>
      <c r="N5069">
        <f t="shared" si="91"/>
        <v>205.74</v>
      </c>
      <c r="O5069">
        <v>1</v>
      </c>
      <c r="P5069" t="s">
        <v>101</v>
      </c>
      <c r="R5069"/>
    </row>
    <row r="5070" spans="1:18" x14ac:dyDescent="0.35">
      <c r="A5070" t="s">
        <v>1204</v>
      </c>
      <c r="B5070" s="34">
        <v>2017</v>
      </c>
      <c r="C5070" s="34">
        <v>7</v>
      </c>
      <c r="D5070" s="34">
        <v>17</v>
      </c>
      <c r="E5070" s="34" t="s">
        <v>1620</v>
      </c>
      <c r="F5070" s="34">
        <v>1</v>
      </c>
      <c r="G5070" s="34"/>
      <c r="H5070" s="190">
        <v>1028</v>
      </c>
      <c r="I5070" s="190" t="s">
        <v>1634</v>
      </c>
      <c r="J5070" s="34" t="s">
        <v>87</v>
      </c>
      <c r="K5070" s="34">
        <v>81</v>
      </c>
      <c r="L5070" s="34"/>
      <c r="M5070" s="34">
        <v>93</v>
      </c>
      <c r="N5070" s="34">
        <f t="shared" si="91"/>
        <v>236.22</v>
      </c>
      <c r="O5070" s="34">
        <v>0</v>
      </c>
      <c r="P5070" s="34" t="s">
        <v>102</v>
      </c>
      <c r="Q5070" s="34"/>
      <c r="R5070"/>
    </row>
    <row r="5071" spans="1:18" x14ac:dyDescent="0.35">
      <c r="A5071" t="s">
        <v>1204</v>
      </c>
      <c r="B5071" s="34">
        <v>2017</v>
      </c>
      <c r="C5071" s="34">
        <v>7</v>
      </c>
      <c r="D5071" s="34">
        <v>17</v>
      </c>
      <c r="E5071" s="34" t="s">
        <v>123</v>
      </c>
      <c r="F5071" s="34">
        <v>1</v>
      </c>
      <c r="G5071" s="34"/>
      <c r="H5071" s="190">
        <v>1027</v>
      </c>
      <c r="I5071" s="190" t="s">
        <v>1635</v>
      </c>
      <c r="J5071" s="34" t="s">
        <v>87</v>
      </c>
      <c r="K5071" s="34">
        <v>80</v>
      </c>
      <c r="L5071" s="34"/>
      <c r="M5071" s="34">
        <v>88</v>
      </c>
      <c r="N5071" s="34">
        <f t="shared" si="91"/>
        <v>223.52</v>
      </c>
      <c r="O5071" s="34">
        <v>0</v>
      </c>
      <c r="P5071" s="34" t="s">
        <v>102</v>
      </c>
      <c r="Q5071" s="34"/>
      <c r="R5071"/>
    </row>
    <row r="5072" spans="1:18" x14ac:dyDescent="0.35">
      <c r="A5072" t="s">
        <v>1204</v>
      </c>
      <c r="B5072" s="34">
        <v>2017</v>
      </c>
      <c r="C5072" s="34">
        <v>7</v>
      </c>
      <c r="D5072" s="34">
        <v>17</v>
      </c>
      <c r="E5072" s="34" t="s">
        <v>1167</v>
      </c>
      <c r="F5072" s="34">
        <v>1</v>
      </c>
      <c r="G5072" s="34"/>
      <c r="H5072" s="190">
        <v>1023</v>
      </c>
      <c r="I5072" s="190" t="s">
        <v>1630</v>
      </c>
      <c r="J5072" s="34" t="s">
        <v>87</v>
      </c>
      <c r="K5072" s="34">
        <v>69</v>
      </c>
      <c r="L5072" s="34"/>
      <c r="M5072" s="34">
        <v>80</v>
      </c>
      <c r="N5072" s="34">
        <f t="shared" ref="N5072:N5135" si="92">M5072*2.54</f>
        <v>203.2</v>
      </c>
      <c r="O5072" s="34">
        <v>0</v>
      </c>
      <c r="P5072" s="34" t="s">
        <v>102</v>
      </c>
      <c r="Q5072" s="34" t="s">
        <v>511</v>
      </c>
      <c r="R5072"/>
    </row>
    <row r="5073" spans="1:18" x14ac:dyDescent="0.35">
      <c r="A5073" t="s">
        <v>1204</v>
      </c>
      <c r="B5073" s="34">
        <v>2017</v>
      </c>
      <c r="C5073" s="34">
        <v>7</v>
      </c>
      <c r="D5073" s="34">
        <v>17</v>
      </c>
      <c r="E5073" s="34" t="s">
        <v>1167</v>
      </c>
      <c r="F5073" s="34">
        <v>1</v>
      </c>
      <c r="G5073" s="34"/>
      <c r="H5073" s="190">
        <v>1031</v>
      </c>
      <c r="I5073" s="190" t="s">
        <v>1636</v>
      </c>
      <c r="J5073" s="34" t="s">
        <v>87</v>
      </c>
      <c r="K5073" s="34">
        <v>75</v>
      </c>
      <c r="L5073" s="34"/>
      <c r="M5073" s="34">
        <v>84</v>
      </c>
      <c r="N5073" s="34">
        <f t="shared" si="92"/>
        <v>213.36</v>
      </c>
      <c r="O5073" s="34">
        <v>0</v>
      </c>
      <c r="P5073" s="34" t="s">
        <v>102</v>
      </c>
      <c r="Q5073" s="34"/>
      <c r="R5073"/>
    </row>
    <row r="5074" spans="1:18" x14ac:dyDescent="0.35">
      <c r="A5074" t="s">
        <v>1204</v>
      </c>
      <c r="B5074" s="34">
        <v>2017</v>
      </c>
      <c r="C5074" s="34">
        <v>7</v>
      </c>
      <c r="D5074" s="34">
        <v>17</v>
      </c>
      <c r="E5074" s="34" t="s">
        <v>1167</v>
      </c>
      <c r="F5074" s="34">
        <v>1</v>
      </c>
      <c r="G5074" s="34"/>
      <c r="H5074" s="190">
        <v>1029</v>
      </c>
      <c r="I5074" s="190" t="s">
        <v>1637</v>
      </c>
      <c r="J5074" s="34" t="s">
        <v>87</v>
      </c>
      <c r="K5074" s="34">
        <v>66</v>
      </c>
      <c r="L5074" s="34"/>
      <c r="M5074" s="34">
        <v>75</v>
      </c>
      <c r="N5074" s="34">
        <f t="shared" si="92"/>
        <v>190.5</v>
      </c>
      <c r="O5074" s="34">
        <v>0</v>
      </c>
      <c r="P5074" s="34" t="s">
        <v>102</v>
      </c>
      <c r="Q5074" s="34"/>
      <c r="R5074"/>
    </row>
    <row r="5075" spans="1:18" x14ac:dyDescent="0.35">
      <c r="A5075" t="s">
        <v>1204</v>
      </c>
      <c r="B5075">
        <v>2017</v>
      </c>
      <c r="C5075">
        <v>7</v>
      </c>
      <c r="D5075">
        <v>18</v>
      </c>
      <c r="E5075" t="s">
        <v>1563</v>
      </c>
      <c r="F5075">
        <v>1</v>
      </c>
      <c r="G5075"/>
      <c r="H5075" s="191"/>
      <c r="I5075" s="191"/>
      <c r="J5075" t="s">
        <v>87</v>
      </c>
      <c r="K5075">
        <v>70</v>
      </c>
      <c r="M5075">
        <v>73</v>
      </c>
      <c r="N5075">
        <f t="shared" si="92"/>
        <v>185.42000000000002</v>
      </c>
      <c r="O5075">
        <v>1</v>
      </c>
      <c r="P5075" t="s">
        <v>101</v>
      </c>
      <c r="R5075"/>
    </row>
    <row r="5076" spans="1:18" x14ac:dyDescent="0.35">
      <c r="A5076" t="s">
        <v>1204</v>
      </c>
      <c r="B5076">
        <v>2017</v>
      </c>
      <c r="C5076">
        <v>7</v>
      </c>
      <c r="D5076">
        <v>18</v>
      </c>
      <c r="E5076" t="s">
        <v>1563</v>
      </c>
      <c r="F5076">
        <v>1</v>
      </c>
      <c r="G5076"/>
      <c r="H5076" s="191"/>
      <c r="I5076" s="191"/>
      <c r="J5076" t="s">
        <v>86</v>
      </c>
      <c r="K5076">
        <v>62</v>
      </c>
      <c r="M5076">
        <v>69</v>
      </c>
      <c r="N5076">
        <f t="shared" si="92"/>
        <v>175.26</v>
      </c>
      <c r="O5076">
        <v>1</v>
      </c>
      <c r="P5076" t="s">
        <v>101</v>
      </c>
      <c r="R5076"/>
    </row>
    <row r="5077" spans="1:18" x14ac:dyDescent="0.35">
      <c r="A5077" t="s">
        <v>1204</v>
      </c>
      <c r="B5077">
        <v>2017</v>
      </c>
      <c r="C5077">
        <v>7</v>
      </c>
      <c r="D5077" s="34">
        <v>18</v>
      </c>
      <c r="E5077" t="s">
        <v>94</v>
      </c>
      <c r="F5077">
        <v>1</v>
      </c>
      <c r="G5077"/>
      <c r="H5077" s="191"/>
      <c r="I5077" s="191"/>
      <c r="J5077" t="s">
        <v>86</v>
      </c>
      <c r="K5077">
        <v>64</v>
      </c>
      <c r="M5077">
        <v>72</v>
      </c>
      <c r="N5077">
        <f t="shared" si="92"/>
        <v>182.88</v>
      </c>
      <c r="O5077">
        <v>1</v>
      </c>
      <c r="P5077" t="s">
        <v>101</v>
      </c>
      <c r="R5077"/>
    </row>
    <row r="5078" spans="1:18" x14ac:dyDescent="0.35">
      <c r="A5078" t="s">
        <v>1204</v>
      </c>
      <c r="B5078">
        <v>2017</v>
      </c>
      <c r="C5078">
        <v>7</v>
      </c>
      <c r="D5078">
        <v>18</v>
      </c>
      <c r="E5078" t="s">
        <v>1399</v>
      </c>
      <c r="F5078">
        <v>1</v>
      </c>
      <c r="G5078"/>
      <c r="H5078" s="191"/>
      <c r="I5078" s="191"/>
      <c r="J5078" t="s">
        <v>86</v>
      </c>
      <c r="K5078">
        <v>56</v>
      </c>
      <c r="M5078">
        <v>64</v>
      </c>
      <c r="N5078">
        <f t="shared" si="92"/>
        <v>162.56</v>
      </c>
      <c r="O5078">
        <v>1</v>
      </c>
      <c r="P5078" t="s">
        <v>101</v>
      </c>
      <c r="R5078"/>
    </row>
    <row r="5079" spans="1:18" x14ac:dyDescent="0.35">
      <c r="A5079" t="s">
        <v>1204</v>
      </c>
      <c r="B5079">
        <v>2017</v>
      </c>
      <c r="C5079">
        <v>7</v>
      </c>
      <c r="D5079">
        <v>18</v>
      </c>
      <c r="E5079" t="s">
        <v>123</v>
      </c>
      <c r="F5079">
        <v>1</v>
      </c>
      <c r="G5079"/>
      <c r="H5079" s="191"/>
      <c r="I5079" s="191"/>
      <c r="J5079" t="s">
        <v>86</v>
      </c>
      <c r="K5079">
        <v>61</v>
      </c>
      <c r="M5079">
        <v>70</v>
      </c>
      <c r="N5079">
        <f t="shared" si="92"/>
        <v>177.8</v>
      </c>
      <c r="O5079">
        <v>1</v>
      </c>
      <c r="P5079" t="s">
        <v>101</v>
      </c>
      <c r="R5079"/>
    </row>
    <row r="5080" spans="1:18" x14ac:dyDescent="0.35">
      <c r="A5080" t="s">
        <v>1204</v>
      </c>
      <c r="B5080">
        <v>2017</v>
      </c>
      <c r="C5080">
        <v>7</v>
      </c>
      <c r="D5080">
        <v>18</v>
      </c>
      <c r="E5080" t="s">
        <v>1164</v>
      </c>
      <c r="F5080">
        <v>1</v>
      </c>
      <c r="G5080"/>
      <c r="H5080" s="191"/>
      <c r="I5080" s="191"/>
      <c r="J5080" t="s">
        <v>87</v>
      </c>
      <c r="K5080">
        <v>63</v>
      </c>
      <c r="M5080">
        <v>72</v>
      </c>
      <c r="N5080">
        <f t="shared" si="92"/>
        <v>182.88</v>
      </c>
      <c r="O5080">
        <v>1</v>
      </c>
      <c r="P5080" t="s">
        <v>101</v>
      </c>
      <c r="R5080"/>
    </row>
    <row r="5081" spans="1:18" x14ac:dyDescent="0.35">
      <c r="A5081" t="s">
        <v>1204</v>
      </c>
      <c r="B5081" s="34">
        <v>2017</v>
      </c>
      <c r="C5081" s="34">
        <v>7</v>
      </c>
      <c r="D5081" s="34">
        <v>18</v>
      </c>
      <c r="E5081" s="34" t="s">
        <v>1399</v>
      </c>
      <c r="F5081" s="34">
        <v>1</v>
      </c>
      <c r="G5081" s="34" t="s">
        <v>1578</v>
      </c>
      <c r="H5081" s="190" t="s">
        <v>1638</v>
      </c>
      <c r="I5081" s="190"/>
      <c r="J5081" s="34" t="s">
        <v>87</v>
      </c>
      <c r="K5081" s="34">
        <v>66</v>
      </c>
      <c r="L5081" s="34"/>
      <c r="M5081" s="34">
        <v>75</v>
      </c>
      <c r="N5081" s="34">
        <f t="shared" si="92"/>
        <v>190.5</v>
      </c>
      <c r="O5081" s="34">
        <v>1</v>
      </c>
      <c r="P5081" s="34" t="s">
        <v>101</v>
      </c>
      <c r="Q5081" s="34" t="s">
        <v>511</v>
      </c>
      <c r="R5081"/>
    </row>
    <row r="5082" spans="1:18" x14ac:dyDescent="0.35">
      <c r="A5082" t="s">
        <v>1204</v>
      </c>
      <c r="B5082">
        <v>2017</v>
      </c>
      <c r="C5082">
        <v>7</v>
      </c>
      <c r="D5082">
        <v>18</v>
      </c>
      <c r="E5082" t="s">
        <v>123</v>
      </c>
      <c r="F5082">
        <v>1</v>
      </c>
      <c r="G5082"/>
      <c r="H5082" s="191">
        <v>1033</v>
      </c>
      <c r="I5082" s="191" t="s">
        <v>1639</v>
      </c>
      <c r="J5082" t="s">
        <v>87</v>
      </c>
      <c r="K5082">
        <v>74</v>
      </c>
      <c r="M5082">
        <v>84</v>
      </c>
      <c r="N5082">
        <f t="shared" si="92"/>
        <v>213.36</v>
      </c>
      <c r="O5082" s="34">
        <v>0</v>
      </c>
      <c r="P5082" s="34" t="s">
        <v>102</v>
      </c>
      <c r="R5082"/>
    </row>
    <row r="5083" spans="1:18" x14ac:dyDescent="0.35">
      <c r="A5083" t="s">
        <v>1204</v>
      </c>
      <c r="B5083">
        <v>2017</v>
      </c>
      <c r="C5083">
        <v>7</v>
      </c>
      <c r="D5083">
        <v>18</v>
      </c>
      <c r="E5083" t="s">
        <v>94</v>
      </c>
      <c r="F5083">
        <v>1</v>
      </c>
      <c r="G5083"/>
      <c r="H5083" s="191">
        <v>1022</v>
      </c>
      <c r="I5083" s="191" t="s">
        <v>1629</v>
      </c>
      <c r="J5083" t="s">
        <v>87</v>
      </c>
      <c r="K5083">
        <v>78</v>
      </c>
      <c r="M5083">
        <v>91</v>
      </c>
      <c r="N5083">
        <f t="shared" si="92"/>
        <v>231.14000000000001</v>
      </c>
      <c r="O5083" s="34">
        <v>0</v>
      </c>
      <c r="P5083" s="34" t="s">
        <v>102</v>
      </c>
      <c r="Q5083" t="s">
        <v>511</v>
      </c>
      <c r="R5083"/>
    </row>
    <row r="5084" spans="1:18" x14ac:dyDescent="0.35">
      <c r="A5084" t="s">
        <v>1204</v>
      </c>
      <c r="B5084">
        <v>2017</v>
      </c>
      <c r="C5084">
        <v>7</v>
      </c>
      <c r="D5084">
        <v>19</v>
      </c>
      <c r="E5084" t="s">
        <v>1563</v>
      </c>
      <c r="F5084">
        <v>1</v>
      </c>
      <c r="G5084"/>
      <c r="H5084" s="191"/>
      <c r="I5084" s="191"/>
      <c r="J5084" t="s">
        <v>87</v>
      </c>
      <c r="K5084">
        <v>71</v>
      </c>
      <c r="M5084">
        <v>79</v>
      </c>
      <c r="N5084">
        <f t="shared" si="92"/>
        <v>200.66</v>
      </c>
      <c r="O5084">
        <v>1</v>
      </c>
      <c r="P5084" t="s">
        <v>101</v>
      </c>
      <c r="R5084"/>
    </row>
    <row r="5085" spans="1:18" x14ac:dyDescent="0.35">
      <c r="A5085" t="s">
        <v>1204</v>
      </c>
      <c r="B5085">
        <v>2017</v>
      </c>
      <c r="C5085">
        <v>7</v>
      </c>
      <c r="D5085">
        <v>19</v>
      </c>
      <c r="E5085" t="s">
        <v>1563</v>
      </c>
      <c r="F5085">
        <v>1</v>
      </c>
      <c r="G5085"/>
      <c r="H5085" s="191"/>
      <c r="I5085" s="191"/>
      <c r="J5085" t="s">
        <v>87</v>
      </c>
      <c r="K5085">
        <v>69</v>
      </c>
      <c r="M5085">
        <v>77</v>
      </c>
      <c r="N5085">
        <f t="shared" si="92"/>
        <v>195.58</v>
      </c>
      <c r="O5085">
        <v>1</v>
      </c>
      <c r="P5085" t="s">
        <v>101</v>
      </c>
      <c r="R5085"/>
    </row>
    <row r="5086" spans="1:18" x14ac:dyDescent="0.35">
      <c r="A5086" t="s">
        <v>1204</v>
      </c>
      <c r="B5086">
        <v>2017</v>
      </c>
      <c r="C5086">
        <v>7</v>
      </c>
      <c r="D5086" s="34">
        <v>19</v>
      </c>
      <c r="E5086" t="s">
        <v>1620</v>
      </c>
      <c r="F5086">
        <v>1</v>
      </c>
      <c r="G5086"/>
      <c r="H5086" s="191">
        <v>1022</v>
      </c>
      <c r="I5086" s="191" t="s">
        <v>1629</v>
      </c>
      <c r="J5086" t="s">
        <v>87</v>
      </c>
      <c r="K5086">
        <v>78</v>
      </c>
      <c r="M5086">
        <v>91</v>
      </c>
      <c r="N5086">
        <f t="shared" si="92"/>
        <v>231.14000000000001</v>
      </c>
      <c r="O5086" s="34">
        <v>1</v>
      </c>
      <c r="P5086" t="s">
        <v>101</v>
      </c>
      <c r="Q5086" t="s">
        <v>511</v>
      </c>
      <c r="R5086"/>
    </row>
    <row r="5087" spans="1:18" x14ac:dyDescent="0.35">
      <c r="A5087" t="s">
        <v>1204</v>
      </c>
      <c r="B5087">
        <v>2017</v>
      </c>
      <c r="C5087">
        <v>7</v>
      </c>
      <c r="D5087" s="34">
        <v>19</v>
      </c>
      <c r="E5087" t="s">
        <v>1167</v>
      </c>
      <c r="F5087">
        <v>1</v>
      </c>
      <c r="G5087"/>
      <c r="H5087" s="191"/>
      <c r="I5087" s="191"/>
      <c r="J5087" t="s">
        <v>87</v>
      </c>
      <c r="K5087">
        <v>73</v>
      </c>
      <c r="M5087">
        <v>81</v>
      </c>
      <c r="N5087">
        <f t="shared" si="92"/>
        <v>205.74</v>
      </c>
      <c r="O5087">
        <v>1</v>
      </c>
      <c r="P5087" t="s">
        <v>101</v>
      </c>
      <c r="R5087"/>
    </row>
    <row r="5088" spans="1:18" x14ac:dyDescent="0.35">
      <c r="A5088" t="s">
        <v>1204</v>
      </c>
      <c r="B5088" s="34">
        <v>2017</v>
      </c>
      <c r="C5088" s="34">
        <v>7</v>
      </c>
      <c r="D5088" s="34">
        <v>19</v>
      </c>
      <c r="E5088" s="34" t="s">
        <v>1399</v>
      </c>
      <c r="F5088" s="34">
        <v>1</v>
      </c>
      <c r="G5088" s="34"/>
      <c r="H5088" s="190">
        <v>1038</v>
      </c>
      <c r="I5088" s="190" t="s">
        <v>1640</v>
      </c>
      <c r="J5088" s="34" t="s">
        <v>87</v>
      </c>
      <c r="K5088" s="34">
        <v>73</v>
      </c>
      <c r="L5088" s="34"/>
      <c r="M5088" s="34">
        <v>84</v>
      </c>
      <c r="N5088" s="34">
        <f t="shared" si="92"/>
        <v>213.36</v>
      </c>
      <c r="O5088" s="34">
        <v>0</v>
      </c>
      <c r="P5088" s="34" t="s">
        <v>102</v>
      </c>
      <c r="Q5088" s="34"/>
      <c r="R5088"/>
    </row>
    <row r="5089" spans="1:18" x14ac:dyDescent="0.35">
      <c r="A5089" t="s">
        <v>1204</v>
      </c>
      <c r="B5089" s="34">
        <v>2017</v>
      </c>
      <c r="C5089" s="34">
        <v>7</v>
      </c>
      <c r="D5089" s="34">
        <v>19</v>
      </c>
      <c r="E5089" s="34" t="s">
        <v>1620</v>
      </c>
      <c r="F5089" s="34">
        <v>1</v>
      </c>
      <c r="G5089" s="34"/>
      <c r="H5089" s="190">
        <v>1037</v>
      </c>
      <c r="I5089" s="190" t="s">
        <v>1641</v>
      </c>
      <c r="J5089" s="34" t="s">
        <v>87</v>
      </c>
      <c r="K5089" s="34">
        <v>74</v>
      </c>
      <c r="L5089" s="34"/>
      <c r="M5089" s="34">
        <v>84</v>
      </c>
      <c r="N5089" s="34">
        <f t="shared" si="92"/>
        <v>213.36</v>
      </c>
      <c r="O5089" s="34">
        <v>0</v>
      </c>
      <c r="P5089" s="34" t="s">
        <v>102</v>
      </c>
      <c r="Q5089" s="34"/>
      <c r="R5089"/>
    </row>
    <row r="5090" spans="1:18" x14ac:dyDescent="0.35">
      <c r="A5090" t="s">
        <v>1204</v>
      </c>
      <c r="B5090">
        <v>2017</v>
      </c>
      <c r="C5090">
        <v>7</v>
      </c>
      <c r="D5090">
        <v>19</v>
      </c>
      <c r="E5090" t="s">
        <v>1620</v>
      </c>
      <c r="F5090">
        <v>1</v>
      </c>
      <c r="G5090"/>
      <c r="H5090" s="191">
        <v>1036</v>
      </c>
      <c r="I5090" s="191" t="s">
        <v>1642</v>
      </c>
      <c r="J5090" t="s">
        <v>86</v>
      </c>
      <c r="K5090">
        <v>56</v>
      </c>
      <c r="M5090">
        <v>65</v>
      </c>
      <c r="N5090">
        <f t="shared" si="92"/>
        <v>165.1</v>
      </c>
      <c r="O5090" s="34">
        <v>0</v>
      </c>
      <c r="P5090" s="34" t="s">
        <v>102</v>
      </c>
      <c r="R5090"/>
    </row>
    <row r="5091" spans="1:18" x14ac:dyDescent="0.35">
      <c r="A5091" t="s">
        <v>1204</v>
      </c>
      <c r="B5091" s="34">
        <v>2017</v>
      </c>
      <c r="C5091" s="34">
        <v>7</v>
      </c>
      <c r="D5091" s="34">
        <v>19</v>
      </c>
      <c r="E5091" s="34" t="s">
        <v>1399</v>
      </c>
      <c r="F5091" s="34">
        <v>1</v>
      </c>
      <c r="G5091" s="34"/>
      <c r="H5091" s="190">
        <v>1025</v>
      </c>
      <c r="I5091" s="190" t="s">
        <v>1632</v>
      </c>
      <c r="J5091" s="34" t="s">
        <v>87</v>
      </c>
      <c r="K5091" s="34">
        <v>70</v>
      </c>
      <c r="L5091" s="34"/>
      <c r="M5091" s="34">
        <v>81</v>
      </c>
      <c r="N5091" s="34">
        <f t="shared" si="92"/>
        <v>205.74</v>
      </c>
      <c r="O5091" s="34">
        <v>0</v>
      </c>
      <c r="P5091" s="34" t="s">
        <v>102</v>
      </c>
      <c r="Q5091" s="34" t="s">
        <v>511</v>
      </c>
      <c r="R5091"/>
    </row>
    <row r="5092" spans="1:18" x14ac:dyDescent="0.35">
      <c r="A5092" t="s">
        <v>1204</v>
      </c>
      <c r="B5092">
        <v>2017</v>
      </c>
      <c r="C5092">
        <v>7</v>
      </c>
      <c r="D5092">
        <v>20</v>
      </c>
      <c r="E5092" t="s">
        <v>1563</v>
      </c>
      <c r="F5092">
        <v>1</v>
      </c>
      <c r="G5092"/>
      <c r="H5092" s="191"/>
      <c r="I5092" s="191"/>
      <c r="J5092" t="s">
        <v>87</v>
      </c>
      <c r="K5092">
        <v>73</v>
      </c>
      <c r="M5092">
        <v>79</v>
      </c>
      <c r="N5092">
        <f t="shared" si="92"/>
        <v>200.66</v>
      </c>
      <c r="O5092">
        <v>1</v>
      </c>
      <c r="P5092" t="s">
        <v>101</v>
      </c>
      <c r="R5092"/>
    </row>
    <row r="5093" spans="1:18" x14ac:dyDescent="0.35">
      <c r="A5093" t="s">
        <v>1204</v>
      </c>
      <c r="B5093">
        <v>2017</v>
      </c>
      <c r="C5093">
        <v>7</v>
      </c>
      <c r="D5093">
        <v>20</v>
      </c>
      <c r="E5093" t="s">
        <v>1563</v>
      </c>
      <c r="F5093">
        <v>1</v>
      </c>
      <c r="G5093"/>
      <c r="H5093" s="191"/>
      <c r="I5093" s="191"/>
      <c r="J5093" t="s">
        <v>87</v>
      </c>
      <c r="K5093">
        <v>69</v>
      </c>
      <c r="M5093">
        <v>76</v>
      </c>
      <c r="N5093">
        <f t="shared" si="92"/>
        <v>193.04</v>
      </c>
      <c r="O5093">
        <v>1</v>
      </c>
      <c r="P5093" t="s">
        <v>101</v>
      </c>
      <c r="R5093"/>
    </row>
    <row r="5094" spans="1:18" x14ac:dyDescent="0.35">
      <c r="A5094" t="s">
        <v>1204</v>
      </c>
      <c r="B5094">
        <v>2017</v>
      </c>
      <c r="C5094">
        <v>7</v>
      </c>
      <c r="D5094">
        <v>20</v>
      </c>
      <c r="E5094" t="s">
        <v>1563</v>
      </c>
      <c r="F5094">
        <v>1</v>
      </c>
      <c r="G5094"/>
      <c r="H5094" s="191"/>
      <c r="I5094" s="191"/>
      <c r="J5094" t="s">
        <v>86</v>
      </c>
      <c r="K5094">
        <v>62</v>
      </c>
      <c r="M5094">
        <v>70</v>
      </c>
      <c r="N5094">
        <f t="shared" si="92"/>
        <v>177.8</v>
      </c>
      <c r="O5094">
        <v>1</v>
      </c>
      <c r="P5094" t="s">
        <v>101</v>
      </c>
      <c r="R5094"/>
    </row>
    <row r="5095" spans="1:18" x14ac:dyDescent="0.35">
      <c r="A5095" t="s">
        <v>1204</v>
      </c>
      <c r="B5095">
        <v>2017</v>
      </c>
      <c r="C5095">
        <v>7</v>
      </c>
      <c r="D5095">
        <v>20</v>
      </c>
      <c r="E5095" t="s">
        <v>1399</v>
      </c>
      <c r="F5095">
        <v>1</v>
      </c>
      <c r="G5095"/>
      <c r="H5095" s="191"/>
      <c r="I5095" s="191"/>
      <c r="J5095" t="s">
        <v>87</v>
      </c>
      <c r="K5095">
        <v>88</v>
      </c>
      <c r="M5095">
        <v>97</v>
      </c>
      <c r="N5095">
        <f t="shared" si="92"/>
        <v>246.38</v>
      </c>
      <c r="O5095">
        <v>1</v>
      </c>
      <c r="P5095" t="s">
        <v>101</v>
      </c>
      <c r="R5095"/>
    </row>
    <row r="5096" spans="1:18" x14ac:dyDescent="0.35">
      <c r="A5096" t="s">
        <v>1204</v>
      </c>
      <c r="B5096">
        <v>2017</v>
      </c>
      <c r="C5096">
        <v>7</v>
      </c>
      <c r="D5096">
        <v>20</v>
      </c>
      <c r="E5096" t="s">
        <v>123</v>
      </c>
      <c r="F5096">
        <v>1</v>
      </c>
      <c r="G5096"/>
      <c r="H5096" s="191"/>
      <c r="I5096" s="191"/>
      <c r="J5096" t="s">
        <v>87</v>
      </c>
      <c r="K5096">
        <v>71</v>
      </c>
      <c r="M5096">
        <v>81</v>
      </c>
      <c r="N5096">
        <f t="shared" si="92"/>
        <v>205.74</v>
      </c>
      <c r="O5096">
        <v>1</v>
      </c>
      <c r="P5096" t="s">
        <v>101</v>
      </c>
      <c r="R5096"/>
    </row>
    <row r="5097" spans="1:18" x14ac:dyDescent="0.35">
      <c r="A5097" t="s">
        <v>1204</v>
      </c>
      <c r="B5097">
        <v>2017</v>
      </c>
      <c r="C5097">
        <v>7</v>
      </c>
      <c r="D5097" s="34">
        <v>20</v>
      </c>
      <c r="E5097" t="s">
        <v>1399</v>
      </c>
      <c r="F5097">
        <v>1</v>
      </c>
      <c r="G5097"/>
      <c r="H5097" s="191"/>
      <c r="I5097" s="191"/>
      <c r="J5097" t="s">
        <v>87</v>
      </c>
      <c r="K5097">
        <v>78</v>
      </c>
      <c r="M5097">
        <v>89</v>
      </c>
      <c r="N5097">
        <f t="shared" si="92"/>
        <v>226.06</v>
      </c>
      <c r="O5097">
        <v>1</v>
      </c>
      <c r="P5097" t="s">
        <v>101</v>
      </c>
      <c r="R5097"/>
    </row>
    <row r="5098" spans="1:18" x14ac:dyDescent="0.35">
      <c r="A5098" t="s">
        <v>1204</v>
      </c>
      <c r="B5098" s="34">
        <v>2017</v>
      </c>
      <c r="C5098" s="34">
        <v>7</v>
      </c>
      <c r="D5098" s="34">
        <v>20</v>
      </c>
      <c r="E5098" s="34" t="s">
        <v>94</v>
      </c>
      <c r="F5098" s="34">
        <v>1</v>
      </c>
      <c r="G5098" s="34"/>
      <c r="H5098" s="190">
        <v>1039</v>
      </c>
      <c r="I5098" s="190" t="s">
        <v>1643</v>
      </c>
      <c r="J5098" s="34" t="s">
        <v>87</v>
      </c>
      <c r="K5098" s="34">
        <v>65</v>
      </c>
      <c r="L5098" s="34"/>
      <c r="M5098" s="34">
        <v>74</v>
      </c>
      <c r="N5098" s="34">
        <f t="shared" si="92"/>
        <v>187.96</v>
      </c>
      <c r="O5098" s="34">
        <v>0</v>
      </c>
      <c r="P5098" s="34" t="s">
        <v>102</v>
      </c>
      <c r="Q5098" s="34"/>
      <c r="R5098"/>
    </row>
    <row r="5099" spans="1:18" x14ac:dyDescent="0.35">
      <c r="A5099" t="s">
        <v>1204</v>
      </c>
      <c r="B5099" s="34">
        <v>2017</v>
      </c>
      <c r="C5099" s="34">
        <v>7</v>
      </c>
      <c r="D5099" s="34">
        <v>20</v>
      </c>
      <c r="E5099" s="34" t="s">
        <v>123</v>
      </c>
      <c r="F5099" s="34">
        <v>1</v>
      </c>
      <c r="G5099" s="34"/>
      <c r="H5099" s="190">
        <v>1040</v>
      </c>
      <c r="I5099" s="190" t="s">
        <v>1644</v>
      </c>
      <c r="J5099" s="34" t="s">
        <v>87</v>
      </c>
      <c r="K5099" s="34">
        <v>59</v>
      </c>
      <c r="L5099" s="34"/>
      <c r="M5099" s="34">
        <v>68</v>
      </c>
      <c r="N5099" s="34">
        <f t="shared" si="92"/>
        <v>172.72</v>
      </c>
      <c r="O5099" s="34">
        <v>0</v>
      </c>
      <c r="P5099" s="34" t="s">
        <v>102</v>
      </c>
      <c r="Q5099" s="34"/>
      <c r="R5099"/>
    </row>
    <row r="5100" spans="1:18" x14ac:dyDescent="0.35">
      <c r="A5100" t="s">
        <v>1204</v>
      </c>
      <c r="B5100">
        <v>2017</v>
      </c>
      <c r="C5100">
        <v>7</v>
      </c>
      <c r="D5100">
        <v>20</v>
      </c>
      <c r="E5100" t="s">
        <v>123</v>
      </c>
      <c r="F5100">
        <v>1</v>
      </c>
      <c r="G5100"/>
      <c r="H5100" s="191" t="s">
        <v>1552</v>
      </c>
      <c r="I5100" s="191" t="s">
        <v>1645</v>
      </c>
      <c r="J5100" t="s">
        <v>90</v>
      </c>
      <c r="K5100">
        <v>20</v>
      </c>
      <c r="M5100">
        <v>24</v>
      </c>
      <c r="N5100">
        <f t="shared" si="92"/>
        <v>60.96</v>
      </c>
      <c r="O5100" s="34">
        <v>0</v>
      </c>
      <c r="P5100" s="34" t="s">
        <v>102</v>
      </c>
      <c r="R5100"/>
    </row>
    <row r="5101" spans="1:18" x14ac:dyDescent="0.35">
      <c r="A5101" t="s">
        <v>1204</v>
      </c>
      <c r="B5101" s="34">
        <v>2017</v>
      </c>
      <c r="C5101" s="34">
        <v>7</v>
      </c>
      <c r="D5101" s="34">
        <v>21</v>
      </c>
      <c r="E5101" s="34" t="s">
        <v>94</v>
      </c>
      <c r="F5101" s="34">
        <v>1</v>
      </c>
      <c r="G5101" s="34" t="s">
        <v>1228</v>
      </c>
      <c r="H5101" s="190">
        <v>3305</v>
      </c>
      <c r="I5101" s="190" t="s">
        <v>1646</v>
      </c>
      <c r="J5101" s="34" t="s">
        <v>86</v>
      </c>
      <c r="K5101" s="34">
        <v>60</v>
      </c>
      <c r="L5101" s="34"/>
      <c r="M5101" s="34">
        <v>69</v>
      </c>
      <c r="N5101" s="34">
        <f t="shared" si="92"/>
        <v>175.26</v>
      </c>
      <c r="O5101" s="34">
        <v>1</v>
      </c>
      <c r="P5101" s="34" t="s">
        <v>101</v>
      </c>
      <c r="Q5101" s="34" t="s">
        <v>1647</v>
      </c>
      <c r="R5101"/>
    </row>
    <row r="5102" spans="1:18" x14ac:dyDescent="0.35">
      <c r="A5102" t="s">
        <v>1204</v>
      </c>
      <c r="B5102">
        <v>2017</v>
      </c>
      <c r="C5102">
        <v>7</v>
      </c>
      <c r="D5102">
        <v>21</v>
      </c>
      <c r="E5102" t="s">
        <v>94</v>
      </c>
      <c r="F5102">
        <v>1</v>
      </c>
      <c r="G5102"/>
      <c r="H5102" s="191"/>
      <c r="I5102" s="191"/>
      <c r="J5102" t="s">
        <v>86</v>
      </c>
      <c r="K5102">
        <v>59</v>
      </c>
      <c r="M5102">
        <v>67</v>
      </c>
      <c r="N5102">
        <f t="shared" si="92"/>
        <v>170.18</v>
      </c>
      <c r="O5102">
        <v>1</v>
      </c>
      <c r="P5102" t="s">
        <v>101</v>
      </c>
      <c r="R5102"/>
    </row>
    <row r="5103" spans="1:18" x14ac:dyDescent="0.35">
      <c r="A5103" t="s">
        <v>1204</v>
      </c>
      <c r="B5103">
        <v>2017</v>
      </c>
      <c r="C5103">
        <v>7</v>
      </c>
      <c r="D5103">
        <v>22</v>
      </c>
      <c r="E5103" t="s">
        <v>1563</v>
      </c>
      <c r="F5103">
        <v>1</v>
      </c>
      <c r="G5103"/>
      <c r="H5103" s="191"/>
      <c r="I5103" s="191"/>
      <c r="J5103" t="s">
        <v>86</v>
      </c>
      <c r="K5103">
        <v>62</v>
      </c>
      <c r="M5103">
        <v>69</v>
      </c>
      <c r="N5103">
        <f t="shared" si="92"/>
        <v>175.26</v>
      </c>
      <c r="O5103">
        <v>1</v>
      </c>
      <c r="P5103" t="s">
        <v>101</v>
      </c>
      <c r="R5103"/>
    </row>
    <row r="5104" spans="1:18" x14ac:dyDescent="0.35">
      <c r="A5104" t="s">
        <v>1204</v>
      </c>
      <c r="B5104">
        <v>2017</v>
      </c>
      <c r="C5104">
        <v>7</v>
      </c>
      <c r="D5104">
        <v>22</v>
      </c>
      <c r="E5104" t="s">
        <v>1563</v>
      </c>
      <c r="F5104">
        <v>1</v>
      </c>
      <c r="G5104"/>
      <c r="H5104" s="191"/>
      <c r="I5104" s="191"/>
      <c r="J5104" t="s">
        <v>87</v>
      </c>
      <c r="K5104">
        <v>65</v>
      </c>
      <c r="M5104">
        <v>72</v>
      </c>
      <c r="N5104">
        <f t="shared" si="92"/>
        <v>182.88</v>
      </c>
      <c r="O5104">
        <v>1</v>
      </c>
      <c r="P5104" t="s">
        <v>101</v>
      </c>
      <c r="R5104"/>
    </row>
    <row r="5105" spans="1:18" x14ac:dyDescent="0.35">
      <c r="A5105" t="s">
        <v>1204</v>
      </c>
      <c r="B5105">
        <v>2017</v>
      </c>
      <c r="C5105">
        <v>7</v>
      </c>
      <c r="D5105">
        <v>22</v>
      </c>
      <c r="E5105" t="s">
        <v>1563</v>
      </c>
      <c r="F5105">
        <v>1</v>
      </c>
      <c r="G5105"/>
      <c r="H5105" s="191"/>
      <c r="I5105" s="191"/>
      <c r="J5105" t="s">
        <v>87</v>
      </c>
      <c r="K5105">
        <v>60</v>
      </c>
      <c r="M5105">
        <v>75</v>
      </c>
      <c r="N5105">
        <f t="shared" si="92"/>
        <v>190.5</v>
      </c>
      <c r="O5105">
        <v>1</v>
      </c>
      <c r="P5105" t="s">
        <v>101</v>
      </c>
      <c r="R5105"/>
    </row>
    <row r="5106" spans="1:18" x14ac:dyDescent="0.35">
      <c r="A5106" t="s">
        <v>1204</v>
      </c>
      <c r="B5106">
        <v>2017</v>
      </c>
      <c r="C5106">
        <v>7</v>
      </c>
      <c r="D5106">
        <v>22</v>
      </c>
      <c r="E5106" t="s">
        <v>1399</v>
      </c>
      <c r="F5106">
        <v>1</v>
      </c>
      <c r="G5106"/>
      <c r="H5106" s="191"/>
      <c r="I5106" s="191"/>
      <c r="J5106" t="s">
        <v>86</v>
      </c>
      <c r="K5106">
        <v>62</v>
      </c>
      <c r="M5106">
        <v>70</v>
      </c>
      <c r="N5106">
        <f t="shared" si="92"/>
        <v>177.8</v>
      </c>
      <c r="O5106">
        <v>1</v>
      </c>
      <c r="P5106" t="s">
        <v>101</v>
      </c>
      <c r="R5106"/>
    </row>
    <row r="5107" spans="1:18" x14ac:dyDescent="0.35">
      <c r="A5107" t="s">
        <v>1204</v>
      </c>
      <c r="B5107" s="34">
        <v>2017</v>
      </c>
      <c r="C5107" s="34">
        <v>7</v>
      </c>
      <c r="D5107" s="34">
        <v>22</v>
      </c>
      <c r="E5107" s="34" t="s">
        <v>1563</v>
      </c>
      <c r="F5107" s="34">
        <v>1</v>
      </c>
      <c r="G5107" s="34"/>
      <c r="H5107" s="190">
        <v>1031</v>
      </c>
      <c r="I5107" s="190" t="s">
        <v>1636</v>
      </c>
      <c r="J5107" s="34" t="s">
        <v>87</v>
      </c>
      <c r="K5107" s="34">
        <v>75</v>
      </c>
      <c r="L5107" s="34"/>
      <c r="M5107" s="34">
        <v>84</v>
      </c>
      <c r="N5107" s="34">
        <f t="shared" si="92"/>
        <v>213.36</v>
      </c>
      <c r="O5107" s="34">
        <v>0</v>
      </c>
      <c r="P5107" s="34" t="s">
        <v>102</v>
      </c>
      <c r="Q5107" s="34" t="s">
        <v>511</v>
      </c>
      <c r="R5107"/>
    </row>
    <row r="5108" spans="1:18" x14ac:dyDescent="0.35">
      <c r="A5108" t="s">
        <v>1204</v>
      </c>
      <c r="B5108">
        <v>2017</v>
      </c>
      <c r="C5108">
        <v>7</v>
      </c>
      <c r="D5108">
        <v>23</v>
      </c>
      <c r="E5108" t="s">
        <v>1563</v>
      </c>
      <c r="F5108">
        <v>1</v>
      </c>
      <c r="G5108"/>
      <c r="H5108" s="191"/>
      <c r="I5108" s="191"/>
      <c r="J5108" t="s">
        <v>86</v>
      </c>
      <c r="K5108">
        <v>60</v>
      </c>
      <c r="M5108">
        <v>67</v>
      </c>
      <c r="N5108">
        <f t="shared" si="92"/>
        <v>170.18</v>
      </c>
      <c r="O5108">
        <v>1</v>
      </c>
      <c r="P5108" t="s">
        <v>101</v>
      </c>
      <c r="R5108"/>
    </row>
    <row r="5109" spans="1:18" x14ac:dyDescent="0.35">
      <c r="A5109" t="s">
        <v>1204</v>
      </c>
      <c r="B5109">
        <v>2017</v>
      </c>
      <c r="C5109">
        <v>7</v>
      </c>
      <c r="D5109">
        <v>23</v>
      </c>
      <c r="E5109" t="s">
        <v>1563</v>
      </c>
      <c r="F5109">
        <v>1</v>
      </c>
      <c r="G5109"/>
      <c r="H5109" s="191"/>
      <c r="I5109" s="191"/>
      <c r="J5109" t="s">
        <v>87</v>
      </c>
      <c r="K5109">
        <v>72</v>
      </c>
      <c r="M5109">
        <v>78</v>
      </c>
      <c r="N5109">
        <f t="shared" si="92"/>
        <v>198.12</v>
      </c>
      <c r="O5109">
        <v>1</v>
      </c>
      <c r="P5109" t="s">
        <v>101</v>
      </c>
      <c r="R5109"/>
    </row>
    <row r="5110" spans="1:18" x14ac:dyDescent="0.35">
      <c r="A5110" t="s">
        <v>1204</v>
      </c>
      <c r="B5110">
        <v>2017</v>
      </c>
      <c r="C5110">
        <v>7</v>
      </c>
      <c r="D5110" s="34">
        <v>23</v>
      </c>
      <c r="E5110" t="s">
        <v>1167</v>
      </c>
      <c r="F5110">
        <v>1</v>
      </c>
      <c r="G5110"/>
      <c r="H5110" s="191"/>
      <c r="I5110" s="191"/>
      <c r="J5110" t="s">
        <v>86</v>
      </c>
      <c r="K5110">
        <v>69</v>
      </c>
      <c r="M5110">
        <v>78</v>
      </c>
      <c r="N5110">
        <f t="shared" si="92"/>
        <v>198.12</v>
      </c>
      <c r="O5110">
        <v>1</v>
      </c>
      <c r="P5110" t="s">
        <v>101</v>
      </c>
      <c r="R5110"/>
    </row>
    <row r="5111" spans="1:18" x14ac:dyDescent="0.35">
      <c r="A5111" t="s">
        <v>1204</v>
      </c>
      <c r="B5111">
        <v>2017</v>
      </c>
      <c r="C5111">
        <v>7</v>
      </c>
      <c r="D5111">
        <v>23</v>
      </c>
      <c r="E5111" t="s">
        <v>123</v>
      </c>
      <c r="F5111">
        <v>1</v>
      </c>
      <c r="G5111"/>
      <c r="H5111" s="191"/>
      <c r="I5111" s="191"/>
      <c r="J5111" t="s">
        <v>86</v>
      </c>
      <c r="K5111">
        <v>61</v>
      </c>
      <c r="M5111">
        <v>72</v>
      </c>
      <c r="N5111">
        <f t="shared" si="92"/>
        <v>182.88</v>
      </c>
      <c r="O5111">
        <v>1</v>
      </c>
      <c r="P5111" t="s">
        <v>101</v>
      </c>
      <c r="R5111"/>
    </row>
    <row r="5112" spans="1:18" x14ac:dyDescent="0.35">
      <c r="A5112" t="s">
        <v>1204</v>
      </c>
      <c r="B5112">
        <v>2017</v>
      </c>
      <c r="C5112">
        <v>7</v>
      </c>
      <c r="D5112">
        <v>23</v>
      </c>
      <c r="E5112" t="s">
        <v>1164</v>
      </c>
      <c r="F5112">
        <v>1</v>
      </c>
      <c r="G5112"/>
      <c r="H5112" s="191"/>
      <c r="I5112" s="191"/>
      <c r="J5112" t="s">
        <v>86</v>
      </c>
      <c r="K5112">
        <v>64</v>
      </c>
      <c r="M5112">
        <v>74</v>
      </c>
      <c r="N5112">
        <f t="shared" si="92"/>
        <v>187.96</v>
      </c>
      <c r="O5112">
        <v>1</v>
      </c>
      <c r="P5112" t="s">
        <v>101</v>
      </c>
      <c r="R5112"/>
    </row>
    <row r="5113" spans="1:18" x14ac:dyDescent="0.35">
      <c r="A5113" t="s">
        <v>1204</v>
      </c>
      <c r="B5113" s="34">
        <v>2017</v>
      </c>
      <c r="C5113" s="34">
        <v>7</v>
      </c>
      <c r="D5113" s="34">
        <v>23</v>
      </c>
      <c r="E5113" s="34" t="s">
        <v>94</v>
      </c>
      <c r="F5113" s="34">
        <v>1</v>
      </c>
      <c r="G5113" s="34"/>
      <c r="H5113" s="190">
        <v>1046</v>
      </c>
      <c r="I5113" s="190" t="s">
        <v>1648</v>
      </c>
      <c r="J5113" s="34" t="s">
        <v>86</v>
      </c>
      <c r="K5113" s="34">
        <v>54</v>
      </c>
      <c r="L5113" s="34"/>
      <c r="M5113" s="34">
        <v>58</v>
      </c>
      <c r="N5113" s="34">
        <f t="shared" si="92"/>
        <v>147.32</v>
      </c>
      <c r="O5113" s="34">
        <v>0</v>
      </c>
      <c r="P5113" s="34" t="s">
        <v>102</v>
      </c>
      <c r="Q5113" s="34" t="s">
        <v>511</v>
      </c>
      <c r="R5113"/>
    </row>
    <row r="5114" spans="1:18" x14ac:dyDescent="0.35">
      <c r="A5114" t="s">
        <v>1204</v>
      </c>
      <c r="B5114" s="34">
        <v>2017</v>
      </c>
      <c r="C5114" s="34">
        <v>7</v>
      </c>
      <c r="D5114" s="34">
        <v>23</v>
      </c>
      <c r="E5114" s="34" t="s">
        <v>1164</v>
      </c>
      <c r="F5114" s="34">
        <v>1</v>
      </c>
      <c r="G5114" s="34"/>
      <c r="H5114" s="190">
        <v>1047</v>
      </c>
      <c r="I5114" s="190" t="s">
        <v>1649</v>
      </c>
      <c r="J5114" s="34" t="s">
        <v>87</v>
      </c>
      <c r="K5114" s="34">
        <v>66</v>
      </c>
      <c r="L5114" s="34"/>
      <c r="M5114" s="34">
        <v>77</v>
      </c>
      <c r="N5114" s="34">
        <f t="shared" si="92"/>
        <v>195.58</v>
      </c>
      <c r="O5114" s="34">
        <v>0</v>
      </c>
      <c r="P5114" s="34" t="s">
        <v>102</v>
      </c>
      <c r="Q5114" s="34"/>
      <c r="R5114"/>
    </row>
    <row r="5115" spans="1:18" x14ac:dyDescent="0.35">
      <c r="A5115" t="s">
        <v>1204</v>
      </c>
      <c r="B5115">
        <v>2017</v>
      </c>
      <c r="C5115">
        <v>7</v>
      </c>
      <c r="D5115" s="34">
        <v>24</v>
      </c>
      <c r="E5115" t="s">
        <v>1563</v>
      </c>
      <c r="F5115">
        <v>1</v>
      </c>
      <c r="G5115"/>
      <c r="H5115" s="191"/>
      <c r="I5115" s="191"/>
      <c r="J5115" t="s">
        <v>87</v>
      </c>
      <c r="K5115">
        <v>75</v>
      </c>
      <c r="M5115">
        <v>84</v>
      </c>
      <c r="N5115">
        <f t="shared" si="92"/>
        <v>213.36</v>
      </c>
      <c r="O5115">
        <v>1</v>
      </c>
      <c r="P5115" t="s">
        <v>101</v>
      </c>
      <c r="R5115"/>
    </row>
    <row r="5116" spans="1:18" x14ac:dyDescent="0.35">
      <c r="A5116" t="s">
        <v>1204</v>
      </c>
      <c r="B5116" s="34">
        <v>2017</v>
      </c>
      <c r="C5116" s="34">
        <v>7</v>
      </c>
      <c r="D5116" s="34">
        <v>24</v>
      </c>
      <c r="E5116" s="34" t="s">
        <v>1563</v>
      </c>
      <c r="F5116" s="34">
        <v>1</v>
      </c>
      <c r="G5116" s="34"/>
      <c r="H5116" s="190">
        <v>1123</v>
      </c>
      <c r="I5116" s="190">
        <v>479108</v>
      </c>
      <c r="J5116" s="34" t="s">
        <v>87</v>
      </c>
      <c r="K5116" s="34">
        <v>67</v>
      </c>
      <c r="L5116" s="34"/>
      <c r="M5116" s="34">
        <v>75</v>
      </c>
      <c r="N5116" s="34">
        <f t="shared" si="92"/>
        <v>190.5</v>
      </c>
      <c r="O5116" s="34">
        <v>1</v>
      </c>
      <c r="P5116" t="s">
        <v>101</v>
      </c>
      <c r="Q5116" s="34" t="s">
        <v>515</v>
      </c>
      <c r="R5116"/>
    </row>
    <row r="5117" spans="1:18" x14ac:dyDescent="0.35">
      <c r="A5117" t="s">
        <v>1204</v>
      </c>
      <c r="B5117">
        <v>2017</v>
      </c>
      <c r="C5117">
        <v>7</v>
      </c>
      <c r="D5117" s="34">
        <v>24</v>
      </c>
      <c r="E5117" t="s">
        <v>1563</v>
      </c>
      <c r="F5117">
        <v>1</v>
      </c>
      <c r="G5117"/>
      <c r="H5117" s="191"/>
      <c r="I5117" s="191"/>
      <c r="J5117" t="s">
        <v>87</v>
      </c>
      <c r="K5117">
        <v>66</v>
      </c>
      <c r="M5117">
        <v>75</v>
      </c>
      <c r="N5117">
        <f t="shared" si="92"/>
        <v>190.5</v>
      </c>
      <c r="O5117">
        <v>1</v>
      </c>
      <c r="P5117" t="s">
        <v>101</v>
      </c>
      <c r="R5117"/>
    </row>
    <row r="5118" spans="1:18" x14ac:dyDescent="0.35">
      <c r="A5118" t="s">
        <v>1204</v>
      </c>
      <c r="B5118">
        <v>2017</v>
      </c>
      <c r="C5118">
        <v>7</v>
      </c>
      <c r="D5118" s="34">
        <v>24</v>
      </c>
      <c r="E5118" t="s">
        <v>1563</v>
      </c>
      <c r="F5118">
        <v>1</v>
      </c>
      <c r="G5118"/>
      <c r="H5118" s="191"/>
      <c r="I5118" s="191"/>
      <c r="J5118" t="s">
        <v>87</v>
      </c>
      <c r="K5118">
        <v>69</v>
      </c>
      <c r="M5118">
        <v>72</v>
      </c>
      <c r="N5118">
        <f t="shared" si="92"/>
        <v>182.88</v>
      </c>
      <c r="O5118">
        <v>1</v>
      </c>
      <c r="P5118" t="s">
        <v>101</v>
      </c>
      <c r="R5118"/>
    </row>
    <row r="5119" spans="1:18" x14ac:dyDescent="0.35">
      <c r="A5119" t="s">
        <v>1204</v>
      </c>
      <c r="B5119">
        <v>2017</v>
      </c>
      <c r="C5119">
        <v>7</v>
      </c>
      <c r="D5119" s="34">
        <v>24</v>
      </c>
      <c r="E5119" t="s">
        <v>1563</v>
      </c>
      <c r="F5119">
        <v>1</v>
      </c>
      <c r="G5119"/>
      <c r="H5119" s="191"/>
      <c r="I5119" s="191"/>
      <c r="J5119" t="s">
        <v>87</v>
      </c>
      <c r="K5119">
        <v>68</v>
      </c>
      <c r="M5119">
        <v>77</v>
      </c>
      <c r="N5119">
        <f t="shared" si="92"/>
        <v>195.58</v>
      </c>
      <c r="O5119">
        <v>1</v>
      </c>
      <c r="P5119" t="s">
        <v>101</v>
      </c>
      <c r="R5119"/>
    </row>
    <row r="5120" spans="1:18" x14ac:dyDescent="0.35">
      <c r="A5120" t="s">
        <v>1204</v>
      </c>
      <c r="B5120">
        <v>2017</v>
      </c>
      <c r="C5120">
        <v>7</v>
      </c>
      <c r="D5120">
        <v>24</v>
      </c>
      <c r="E5120" t="s">
        <v>123</v>
      </c>
      <c r="F5120">
        <v>1</v>
      </c>
      <c r="G5120"/>
      <c r="H5120" s="191"/>
      <c r="I5120" s="191"/>
      <c r="J5120" t="s">
        <v>86</v>
      </c>
      <c r="K5120">
        <v>62</v>
      </c>
      <c r="M5120">
        <v>71</v>
      </c>
      <c r="N5120">
        <f t="shared" si="92"/>
        <v>180.34</v>
      </c>
      <c r="O5120">
        <v>1</v>
      </c>
      <c r="P5120" t="s">
        <v>101</v>
      </c>
      <c r="R5120"/>
    </row>
    <row r="5121" spans="1:18" x14ac:dyDescent="0.35">
      <c r="A5121" t="s">
        <v>1204</v>
      </c>
      <c r="B5121" s="34">
        <v>2017</v>
      </c>
      <c r="C5121" s="34">
        <v>7</v>
      </c>
      <c r="D5121" s="34">
        <v>24</v>
      </c>
      <c r="E5121" s="34" t="s">
        <v>94</v>
      </c>
      <c r="F5121" s="34">
        <v>1</v>
      </c>
      <c r="G5121" s="34"/>
      <c r="H5121" s="190">
        <v>1048</v>
      </c>
      <c r="I5121" s="190" t="s">
        <v>1650</v>
      </c>
      <c r="J5121" s="34" t="s">
        <v>87</v>
      </c>
      <c r="K5121" s="34">
        <v>69</v>
      </c>
      <c r="L5121" s="34"/>
      <c r="M5121" s="34">
        <v>78</v>
      </c>
      <c r="N5121" s="34">
        <f t="shared" si="92"/>
        <v>198.12</v>
      </c>
      <c r="O5121" s="34">
        <v>0</v>
      </c>
      <c r="P5121" s="34" t="s">
        <v>102</v>
      </c>
      <c r="Q5121" s="34"/>
      <c r="R5121"/>
    </row>
    <row r="5122" spans="1:18" x14ac:dyDescent="0.35">
      <c r="A5122" t="s">
        <v>1204</v>
      </c>
      <c r="B5122" s="34">
        <v>2017</v>
      </c>
      <c r="C5122" s="34">
        <v>7</v>
      </c>
      <c r="D5122" s="34">
        <v>24</v>
      </c>
      <c r="E5122" s="34" t="s">
        <v>1399</v>
      </c>
      <c r="F5122" s="34">
        <v>1</v>
      </c>
      <c r="G5122" s="34"/>
      <c r="H5122" s="190">
        <v>1049</v>
      </c>
      <c r="I5122" s="190" t="s">
        <v>1651</v>
      </c>
      <c r="J5122" s="34" t="s">
        <v>87</v>
      </c>
      <c r="K5122" s="34">
        <v>72</v>
      </c>
      <c r="L5122" s="34"/>
      <c r="M5122" s="34">
        <v>82</v>
      </c>
      <c r="N5122" s="34">
        <f t="shared" si="92"/>
        <v>208.28</v>
      </c>
      <c r="O5122" s="34">
        <v>0</v>
      </c>
      <c r="P5122" s="34" t="s">
        <v>102</v>
      </c>
      <c r="Q5122" s="34"/>
      <c r="R5122"/>
    </row>
    <row r="5123" spans="1:18" x14ac:dyDescent="0.35">
      <c r="A5123" t="s">
        <v>1204</v>
      </c>
      <c r="B5123" s="34">
        <v>2017</v>
      </c>
      <c r="C5123" s="34">
        <v>7</v>
      </c>
      <c r="D5123" s="34">
        <v>25</v>
      </c>
      <c r="E5123" s="34" t="s">
        <v>1563</v>
      </c>
      <c r="F5123" s="34">
        <v>1</v>
      </c>
      <c r="G5123" s="34" t="s">
        <v>1064</v>
      </c>
      <c r="H5123" s="190">
        <v>489</v>
      </c>
      <c r="I5123" s="190" t="s">
        <v>1652</v>
      </c>
      <c r="J5123" s="34" t="s">
        <v>87</v>
      </c>
      <c r="K5123" s="34">
        <v>72</v>
      </c>
      <c r="L5123" s="34"/>
      <c r="M5123" s="34">
        <v>80</v>
      </c>
      <c r="N5123" s="34">
        <f t="shared" si="92"/>
        <v>203.2</v>
      </c>
      <c r="O5123" s="34">
        <v>1</v>
      </c>
      <c r="P5123" s="34" t="s">
        <v>101</v>
      </c>
      <c r="Q5123" s="34" t="s">
        <v>511</v>
      </c>
      <c r="R5123"/>
    </row>
    <row r="5124" spans="1:18" x14ac:dyDescent="0.35">
      <c r="A5124" t="s">
        <v>1204</v>
      </c>
      <c r="B5124" s="34">
        <v>2017</v>
      </c>
      <c r="C5124" s="34">
        <v>7</v>
      </c>
      <c r="D5124" s="34">
        <v>25</v>
      </c>
      <c r="E5124" s="34" t="s">
        <v>1563</v>
      </c>
      <c r="F5124" s="34">
        <v>1</v>
      </c>
      <c r="G5124" s="34" t="s">
        <v>108</v>
      </c>
      <c r="H5124" s="190">
        <v>416</v>
      </c>
      <c r="I5124" s="190"/>
      <c r="J5124" s="34" t="s">
        <v>86</v>
      </c>
      <c r="K5124" s="34">
        <v>62</v>
      </c>
      <c r="L5124" s="34"/>
      <c r="M5124" s="34">
        <v>70</v>
      </c>
      <c r="N5124" s="34">
        <f t="shared" si="92"/>
        <v>177.8</v>
      </c>
      <c r="O5124" s="34">
        <v>1</v>
      </c>
      <c r="P5124" s="34" t="s">
        <v>101</v>
      </c>
      <c r="Q5124" s="34" t="s">
        <v>511</v>
      </c>
      <c r="R5124"/>
    </row>
    <row r="5125" spans="1:18" x14ac:dyDescent="0.35">
      <c r="A5125" t="s">
        <v>1204</v>
      </c>
      <c r="B5125">
        <v>2017</v>
      </c>
      <c r="C5125">
        <v>7</v>
      </c>
      <c r="D5125" s="34">
        <v>25</v>
      </c>
      <c r="E5125" t="s">
        <v>1563</v>
      </c>
      <c r="F5125">
        <v>1</v>
      </c>
      <c r="G5125"/>
      <c r="H5125" s="191"/>
      <c r="I5125" s="191"/>
      <c r="J5125" t="s">
        <v>87</v>
      </c>
      <c r="K5125">
        <v>83</v>
      </c>
      <c r="M5125">
        <v>91</v>
      </c>
      <c r="N5125">
        <f t="shared" si="92"/>
        <v>231.14000000000001</v>
      </c>
      <c r="O5125">
        <v>1</v>
      </c>
      <c r="P5125" t="s">
        <v>101</v>
      </c>
      <c r="R5125"/>
    </row>
    <row r="5126" spans="1:18" x14ac:dyDescent="0.35">
      <c r="A5126" t="s">
        <v>1204</v>
      </c>
      <c r="B5126">
        <v>2017</v>
      </c>
      <c r="C5126">
        <v>7</v>
      </c>
      <c r="D5126" s="34">
        <v>25</v>
      </c>
      <c r="E5126" t="s">
        <v>1399</v>
      </c>
      <c r="F5126">
        <v>1</v>
      </c>
      <c r="G5126"/>
      <c r="H5126" s="191"/>
      <c r="I5126" s="191"/>
      <c r="J5126" t="s">
        <v>86</v>
      </c>
      <c r="K5126">
        <v>63</v>
      </c>
      <c r="M5126">
        <v>69</v>
      </c>
      <c r="N5126">
        <f t="shared" si="92"/>
        <v>175.26</v>
      </c>
      <c r="O5126">
        <v>1</v>
      </c>
      <c r="P5126" t="s">
        <v>101</v>
      </c>
      <c r="R5126"/>
    </row>
    <row r="5127" spans="1:18" x14ac:dyDescent="0.35">
      <c r="A5127" t="s">
        <v>1204</v>
      </c>
      <c r="B5127" s="34">
        <v>2017</v>
      </c>
      <c r="C5127" s="34">
        <v>7</v>
      </c>
      <c r="D5127" s="34">
        <v>25</v>
      </c>
      <c r="E5127" s="34" t="s">
        <v>123</v>
      </c>
      <c r="F5127" s="34">
        <v>1</v>
      </c>
      <c r="G5127" s="34"/>
      <c r="H5127" s="190">
        <v>1050</v>
      </c>
      <c r="I5127" s="190" t="s">
        <v>1653</v>
      </c>
      <c r="J5127" s="34" t="s">
        <v>90</v>
      </c>
      <c r="K5127" s="34">
        <v>27</v>
      </c>
      <c r="L5127" s="34"/>
      <c r="M5127" s="34">
        <v>34</v>
      </c>
      <c r="N5127" s="34">
        <f t="shared" si="92"/>
        <v>86.36</v>
      </c>
      <c r="O5127" s="34">
        <v>0</v>
      </c>
      <c r="P5127" s="34" t="s">
        <v>102</v>
      </c>
      <c r="Q5127" s="34"/>
      <c r="R5127"/>
    </row>
    <row r="5128" spans="1:18" x14ac:dyDescent="0.35">
      <c r="A5128" t="s">
        <v>1204</v>
      </c>
      <c r="B5128" s="34">
        <v>2017</v>
      </c>
      <c r="C5128" s="34">
        <v>7</v>
      </c>
      <c r="D5128" s="34">
        <v>25</v>
      </c>
      <c r="E5128" s="34" t="s">
        <v>1563</v>
      </c>
      <c r="F5128" s="34">
        <v>1</v>
      </c>
      <c r="G5128" s="34" t="s">
        <v>108</v>
      </c>
      <c r="H5128" s="190">
        <v>128</v>
      </c>
      <c r="I5128" s="190"/>
      <c r="J5128" s="34" t="s">
        <v>86</v>
      </c>
      <c r="K5128" s="34">
        <v>62</v>
      </c>
      <c r="L5128" s="34"/>
      <c r="M5128" s="34">
        <v>68</v>
      </c>
      <c r="N5128" s="34">
        <f t="shared" si="92"/>
        <v>172.72</v>
      </c>
      <c r="O5128" s="34">
        <v>0</v>
      </c>
      <c r="P5128" s="34" t="s">
        <v>102</v>
      </c>
      <c r="Q5128" s="34"/>
      <c r="R5128"/>
    </row>
    <row r="5129" spans="1:18" x14ac:dyDescent="0.35">
      <c r="A5129" t="s">
        <v>1204</v>
      </c>
      <c r="B5129" s="34">
        <v>2017</v>
      </c>
      <c r="C5129" s="34">
        <v>7</v>
      </c>
      <c r="D5129" s="34">
        <v>25</v>
      </c>
      <c r="E5129" s="34" t="s">
        <v>1563</v>
      </c>
      <c r="F5129" s="34">
        <v>1</v>
      </c>
      <c r="G5129" s="34"/>
      <c r="H5129" s="190" t="s">
        <v>1552</v>
      </c>
      <c r="I5129" s="190"/>
      <c r="J5129" s="34" t="s">
        <v>87</v>
      </c>
      <c r="K5129" s="34">
        <v>80</v>
      </c>
      <c r="L5129" s="34"/>
      <c r="M5129" s="34">
        <v>90</v>
      </c>
      <c r="N5129" s="34">
        <f t="shared" si="92"/>
        <v>228.6</v>
      </c>
      <c r="O5129" s="34">
        <v>0</v>
      </c>
      <c r="P5129" s="34" t="s">
        <v>102</v>
      </c>
      <c r="Q5129" s="34"/>
      <c r="R5129"/>
    </row>
    <row r="5130" spans="1:18" x14ac:dyDescent="0.35">
      <c r="A5130" t="s">
        <v>1204</v>
      </c>
      <c r="B5130">
        <v>2017</v>
      </c>
      <c r="C5130">
        <v>7</v>
      </c>
      <c r="D5130" s="34">
        <v>26</v>
      </c>
      <c r="E5130" t="s">
        <v>1563</v>
      </c>
      <c r="F5130">
        <v>1</v>
      </c>
      <c r="G5130"/>
      <c r="H5130" s="191"/>
      <c r="I5130" s="191"/>
      <c r="J5130" t="s">
        <v>87</v>
      </c>
      <c r="K5130">
        <v>71</v>
      </c>
      <c r="M5130">
        <v>79</v>
      </c>
      <c r="N5130">
        <f t="shared" si="92"/>
        <v>200.66</v>
      </c>
      <c r="O5130">
        <v>1</v>
      </c>
      <c r="P5130" t="s">
        <v>101</v>
      </c>
      <c r="R5130"/>
    </row>
    <row r="5131" spans="1:18" x14ac:dyDescent="0.35">
      <c r="A5131" t="s">
        <v>1204</v>
      </c>
      <c r="B5131">
        <v>2017</v>
      </c>
      <c r="C5131">
        <v>7</v>
      </c>
      <c r="D5131" s="34">
        <v>26</v>
      </c>
      <c r="E5131" t="s">
        <v>1563</v>
      </c>
      <c r="F5131">
        <v>1</v>
      </c>
      <c r="G5131"/>
      <c r="H5131" s="191"/>
      <c r="I5131" s="191"/>
      <c r="J5131" t="s">
        <v>86</v>
      </c>
      <c r="K5131">
        <v>61</v>
      </c>
      <c r="M5131">
        <v>68</v>
      </c>
      <c r="N5131">
        <f t="shared" si="92"/>
        <v>172.72</v>
      </c>
      <c r="O5131">
        <v>1</v>
      </c>
      <c r="P5131" t="s">
        <v>101</v>
      </c>
      <c r="Q5131" s="34"/>
      <c r="R5131"/>
    </row>
    <row r="5132" spans="1:18" x14ac:dyDescent="0.35">
      <c r="A5132" t="s">
        <v>1204</v>
      </c>
      <c r="B5132">
        <v>2017</v>
      </c>
      <c r="C5132">
        <v>7</v>
      </c>
      <c r="D5132" s="34">
        <v>26</v>
      </c>
      <c r="E5132" t="s">
        <v>1563</v>
      </c>
      <c r="F5132">
        <v>1</v>
      </c>
      <c r="G5132"/>
      <c r="H5132" s="191"/>
      <c r="I5132" s="191"/>
      <c r="J5132" t="s">
        <v>86</v>
      </c>
      <c r="K5132">
        <v>64</v>
      </c>
      <c r="M5132">
        <v>70</v>
      </c>
      <c r="N5132">
        <f t="shared" si="92"/>
        <v>177.8</v>
      </c>
      <c r="O5132">
        <v>1</v>
      </c>
      <c r="P5132" t="s">
        <v>101</v>
      </c>
      <c r="R5132"/>
    </row>
    <row r="5133" spans="1:18" x14ac:dyDescent="0.35">
      <c r="A5133" t="s">
        <v>1204</v>
      </c>
      <c r="B5133">
        <v>2017</v>
      </c>
      <c r="C5133">
        <v>7</v>
      </c>
      <c r="D5133" s="34">
        <v>26</v>
      </c>
      <c r="E5133" t="s">
        <v>1563</v>
      </c>
      <c r="F5133">
        <v>1</v>
      </c>
      <c r="G5133"/>
      <c r="H5133" s="191"/>
      <c r="I5133" s="191"/>
      <c r="J5133" t="s">
        <v>87</v>
      </c>
      <c r="K5133">
        <v>74</v>
      </c>
      <c r="M5133">
        <v>84</v>
      </c>
      <c r="N5133">
        <f t="shared" si="92"/>
        <v>213.36</v>
      </c>
      <c r="O5133">
        <v>1</v>
      </c>
      <c r="P5133" t="s">
        <v>101</v>
      </c>
      <c r="R5133"/>
    </row>
    <row r="5134" spans="1:18" x14ac:dyDescent="0.35">
      <c r="A5134" t="s">
        <v>1204</v>
      </c>
      <c r="B5134">
        <v>2017</v>
      </c>
      <c r="C5134">
        <v>7</v>
      </c>
      <c r="D5134" s="34">
        <v>26</v>
      </c>
      <c r="E5134" t="s">
        <v>1399</v>
      </c>
      <c r="F5134">
        <v>1</v>
      </c>
      <c r="G5134"/>
      <c r="H5134" s="191"/>
      <c r="I5134" s="191"/>
      <c r="J5134" t="s">
        <v>86</v>
      </c>
      <c r="K5134">
        <v>63</v>
      </c>
      <c r="M5134">
        <v>71</v>
      </c>
      <c r="N5134">
        <f t="shared" si="92"/>
        <v>180.34</v>
      </c>
      <c r="O5134" s="34">
        <v>1</v>
      </c>
      <c r="P5134" s="34" t="s">
        <v>101</v>
      </c>
      <c r="Q5134" s="34"/>
      <c r="R5134"/>
    </row>
    <row r="5135" spans="1:18" x14ac:dyDescent="0.35">
      <c r="A5135" t="s">
        <v>1204</v>
      </c>
      <c r="B5135" s="34">
        <v>2017</v>
      </c>
      <c r="C5135" s="34">
        <v>7</v>
      </c>
      <c r="D5135" s="34">
        <v>26</v>
      </c>
      <c r="E5135" s="34" t="s">
        <v>123</v>
      </c>
      <c r="F5135" s="34">
        <v>1</v>
      </c>
      <c r="G5135" s="34" t="s">
        <v>1064</v>
      </c>
      <c r="H5135" s="190">
        <v>484</v>
      </c>
      <c r="I5135" s="190" t="s">
        <v>1654</v>
      </c>
      <c r="J5135" s="34" t="s">
        <v>86</v>
      </c>
      <c r="K5135" s="34">
        <v>61</v>
      </c>
      <c r="L5135" s="34"/>
      <c r="M5135" s="34">
        <v>66</v>
      </c>
      <c r="N5135" s="34">
        <f t="shared" si="92"/>
        <v>167.64000000000001</v>
      </c>
      <c r="O5135" s="34">
        <v>1</v>
      </c>
      <c r="P5135" s="34" t="s">
        <v>101</v>
      </c>
      <c r="Q5135" s="34" t="s">
        <v>511</v>
      </c>
      <c r="R5135"/>
    </row>
    <row r="5136" spans="1:18" x14ac:dyDescent="0.35">
      <c r="A5136" t="s">
        <v>1204</v>
      </c>
      <c r="B5136" s="34">
        <v>2017</v>
      </c>
      <c r="C5136" s="34">
        <v>7</v>
      </c>
      <c r="D5136" s="34">
        <v>26</v>
      </c>
      <c r="E5136" s="34" t="s">
        <v>1399</v>
      </c>
      <c r="F5136" s="34">
        <v>1</v>
      </c>
      <c r="G5136" s="34"/>
      <c r="H5136" s="190"/>
      <c r="I5136" s="190"/>
      <c r="J5136" s="34" t="s">
        <v>86</v>
      </c>
      <c r="K5136" s="34">
        <v>67</v>
      </c>
      <c r="L5136" s="34"/>
      <c r="M5136" s="34">
        <v>76</v>
      </c>
      <c r="N5136" s="34">
        <f t="shared" ref="N5136:N5184" si="93">M5136*2.54</f>
        <v>193.04</v>
      </c>
      <c r="O5136" s="34">
        <v>1</v>
      </c>
      <c r="P5136" t="s">
        <v>107</v>
      </c>
      <c r="Q5136" s="34" t="s">
        <v>129</v>
      </c>
      <c r="R5136"/>
    </row>
    <row r="5137" spans="1:18" x14ac:dyDescent="0.35">
      <c r="A5137" t="s">
        <v>1204</v>
      </c>
      <c r="B5137">
        <v>2017</v>
      </c>
      <c r="C5137">
        <v>7</v>
      </c>
      <c r="D5137" s="34">
        <v>27</v>
      </c>
      <c r="E5137" t="s">
        <v>1563</v>
      </c>
      <c r="F5137">
        <v>1</v>
      </c>
      <c r="G5137"/>
      <c r="H5137" s="191"/>
      <c r="I5137" s="191"/>
      <c r="J5137" t="s">
        <v>87</v>
      </c>
      <c r="K5137">
        <v>72</v>
      </c>
      <c r="M5137">
        <v>82</v>
      </c>
      <c r="N5137">
        <f t="shared" si="93"/>
        <v>208.28</v>
      </c>
      <c r="O5137">
        <v>1</v>
      </c>
      <c r="P5137" t="s">
        <v>101</v>
      </c>
      <c r="R5137"/>
    </row>
    <row r="5138" spans="1:18" x14ac:dyDescent="0.35">
      <c r="A5138" t="s">
        <v>1204</v>
      </c>
      <c r="B5138">
        <v>2017</v>
      </c>
      <c r="C5138">
        <v>7</v>
      </c>
      <c r="D5138" s="34">
        <v>27</v>
      </c>
      <c r="E5138" t="s">
        <v>1563</v>
      </c>
      <c r="F5138">
        <v>1</v>
      </c>
      <c r="G5138"/>
      <c r="H5138" s="191"/>
      <c r="I5138" s="191"/>
      <c r="J5138" t="s">
        <v>87</v>
      </c>
      <c r="K5138">
        <v>85</v>
      </c>
      <c r="M5138">
        <v>95</v>
      </c>
      <c r="N5138">
        <f t="shared" si="93"/>
        <v>241.3</v>
      </c>
      <c r="O5138">
        <v>1</v>
      </c>
      <c r="P5138" t="s">
        <v>101</v>
      </c>
      <c r="R5138"/>
    </row>
    <row r="5139" spans="1:18" x14ac:dyDescent="0.35">
      <c r="A5139" t="s">
        <v>1204</v>
      </c>
      <c r="B5139">
        <v>2017</v>
      </c>
      <c r="C5139">
        <v>7</v>
      </c>
      <c r="D5139" s="34">
        <v>27</v>
      </c>
      <c r="E5139" t="s">
        <v>1563</v>
      </c>
      <c r="F5139">
        <v>1</v>
      </c>
      <c r="G5139"/>
      <c r="H5139" s="191"/>
      <c r="I5139" s="191"/>
      <c r="J5139" t="s">
        <v>87</v>
      </c>
      <c r="K5139">
        <v>65</v>
      </c>
      <c r="M5139">
        <v>73</v>
      </c>
      <c r="N5139">
        <f t="shared" si="93"/>
        <v>185.42000000000002</v>
      </c>
      <c r="O5139">
        <v>1</v>
      </c>
      <c r="P5139" t="s">
        <v>101</v>
      </c>
      <c r="R5139"/>
    </row>
    <row r="5140" spans="1:18" x14ac:dyDescent="0.35">
      <c r="A5140" t="s">
        <v>1204</v>
      </c>
      <c r="B5140" s="34">
        <v>2017</v>
      </c>
      <c r="C5140" s="34">
        <v>7</v>
      </c>
      <c r="D5140" s="34">
        <v>27</v>
      </c>
      <c r="E5140" s="34" t="s">
        <v>1563</v>
      </c>
      <c r="F5140" s="34">
        <v>1</v>
      </c>
      <c r="G5140" s="34" t="s">
        <v>108</v>
      </c>
      <c r="H5140" s="190">
        <v>645</v>
      </c>
      <c r="I5140" s="190" t="s">
        <v>1655</v>
      </c>
      <c r="J5140" s="34" t="s">
        <v>86</v>
      </c>
      <c r="K5140" s="34">
        <v>67</v>
      </c>
      <c r="L5140" s="34"/>
      <c r="M5140" s="34">
        <v>81</v>
      </c>
      <c r="N5140" s="34">
        <f t="shared" si="93"/>
        <v>205.74</v>
      </c>
      <c r="O5140" s="34">
        <v>1</v>
      </c>
      <c r="P5140" s="34" t="s">
        <v>101</v>
      </c>
      <c r="Q5140" s="34" t="s">
        <v>511</v>
      </c>
      <c r="R5140"/>
    </row>
    <row r="5141" spans="1:18" x14ac:dyDescent="0.35">
      <c r="A5141" t="s">
        <v>1204</v>
      </c>
      <c r="B5141">
        <v>2017</v>
      </c>
      <c r="C5141">
        <v>7</v>
      </c>
      <c r="D5141" s="34">
        <v>27</v>
      </c>
      <c r="E5141" t="s">
        <v>94</v>
      </c>
      <c r="F5141">
        <v>1</v>
      </c>
      <c r="G5141"/>
      <c r="H5141" s="191"/>
      <c r="I5141" s="191"/>
      <c r="J5141" t="s">
        <v>86</v>
      </c>
      <c r="K5141">
        <v>71</v>
      </c>
      <c r="M5141">
        <v>80</v>
      </c>
      <c r="N5141">
        <f t="shared" si="93"/>
        <v>203.2</v>
      </c>
      <c r="O5141">
        <v>1</v>
      </c>
      <c r="P5141" t="s">
        <v>101</v>
      </c>
      <c r="R5141"/>
    </row>
    <row r="5142" spans="1:18" x14ac:dyDescent="0.35">
      <c r="A5142" t="s">
        <v>1204</v>
      </c>
      <c r="B5142">
        <v>2017</v>
      </c>
      <c r="C5142" s="34">
        <v>7</v>
      </c>
      <c r="D5142" s="34">
        <v>27</v>
      </c>
      <c r="E5142" s="140" t="s">
        <v>123</v>
      </c>
      <c r="F5142">
        <v>1</v>
      </c>
      <c r="G5142"/>
      <c r="H5142" s="191">
        <v>1126</v>
      </c>
      <c r="I5142" s="191" t="s">
        <v>1656</v>
      </c>
      <c r="J5142" t="s">
        <v>87</v>
      </c>
      <c r="K5142">
        <v>65</v>
      </c>
      <c r="M5142">
        <v>73</v>
      </c>
      <c r="N5142">
        <f t="shared" si="93"/>
        <v>185.42000000000002</v>
      </c>
      <c r="O5142" s="34">
        <v>0</v>
      </c>
      <c r="P5142" s="34" t="s">
        <v>102</v>
      </c>
      <c r="R5142"/>
    </row>
    <row r="5143" spans="1:18" x14ac:dyDescent="0.35">
      <c r="A5143" t="s">
        <v>1204</v>
      </c>
      <c r="B5143" s="34">
        <v>2017</v>
      </c>
      <c r="C5143" s="34">
        <v>7</v>
      </c>
      <c r="D5143" s="34">
        <v>27</v>
      </c>
      <c r="E5143" s="34" t="s">
        <v>1563</v>
      </c>
      <c r="F5143" s="34">
        <v>1</v>
      </c>
      <c r="G5143" s="34"/>
      <c r="H5143" s="190">
        <v>1029</v>
      </c>
      <c r="I5143" s="190" t="s">
        <v>1637</v>
      </c>
      <c r="J5143" s="34" t="s">
        <v>87</v>
      </c>
      <c r="K5143" s="34">
        <v>66</v>
      </c>
      <c r="L5143" s="34"/>
      <c r="M5143" s="34">
        <v>75</v>
      </c>
      <c r="N5143" s="34">
        <f t="shared" si="93"/>
        <v>190.5</v>
      </c>
      <c r="O5143" s="34">
        <v>0</v>
      </c>
      <c r="P5143" s="34" t="s">
        <v>102</v>
      </c>
      <c r="Q5143" s="34" t="s">
        <v>511</v>
      </c>
      <c r="R5143"/>
    </row>
    <row r="5144" spans="1:18" x14ac:dyDescent="0.35">
      <c r="A5144" t="s">
        <v>1204</v>
      </c>
      <c r="B5144" s="34">
        <v>2017</v>
      </c>
      <c r="C5144" s="34">
        <v>7</v>
      </c>
      <c r="D5144" s="34">
        <v>27</v>
      </c>
      <c r="E5144" s="34" t="s">
        <v>1563</v>
      </c>
      <c r="F5144" s="34">
        <v>1</v>
      </c>
      <c r="G5144" s="34"/>
      <c r="H5144" s="190" t="s">
        <v>1552</v>
      </c>
      <c r="I5144" s="190"/>
      <c r="J5144" s="34" t="s">
        <v>87</v>
      </c>
      <c r="K5144" s="34">
        <v>80</v>
      </c>
      <c r="L5144" s="34"/>
      <c r="M5144" s="34">
        <v>89</v>
      </c>
      <c r="N5144" s="34">
        <f t="shared" si="93"/>
        <v>226.06</v>
      </c>
      <c r="O5144" s="34">
        <v>0</v>
      </c>
      <c r="P5144" s="34" t="s">
        <v>102</v>
      </c>
      <c r="Q5144" s="34"/>
      <c r="R5144"/>
    </row>
    <row r="5145" spans="1:18" x14ac:dyDescent="0.35">
      <c r="A5145" t="s">
        <v>1204</v>
      </c>
      <c r="B5145" s="34">
        <v>2017</v>
      </c>
      <c r="C5145" s="34">
        <v>7</v>
      </c>
      <c r="D5145" s="34">
        <v>27</v>
      </c>
      <c r="E5145" s="34" t="s">
        <v>1563</v>
      </c>
      <c r="F5145" s="34">
        <v>1</v>
      </c>
      <c r="G5145" s="34"/>
      <c r="H5145" s="190" t="s">
        <v>1552</v>
      </c>
      <c r="I5145" s="190"/>
      <c r="J5145" s="34" t="s">
        <v>87</v>
      </c>
      <c r="K5145" s="34">
        <v>66</v>
      </c>
      <c r="L5145" s="34"/>
      <c r="M5145" s="34">
        <v>70</v>
      </c>
      <c r="N5145" s="34">
        <f t="shared" si="93"/>
        <v>177.8</v>
      </c>
      <c r="O5145" s="34">
        <v>0</v>
      </c>
      <c r="P5145" s="34" t="s">
        <v>102</v>
      </c>
      <c r="Q5145" s="34"/>
      <c r="R5145"/>
    </row>
    <row r="5146" spans="1:18" x14ac:dyDescent="0.35">
      <c r="A5146" t="s">
        <v>1204</v>
      </c>
      <c r="B5146" s="34">
        <v>2017</v>
      </c>
      <c r="C5146" s="34">
        <v>7</v>
      </c>
      <c r="D5146" s="34">
        <v>27</v>
      </c>
      <c r="E5146" s="34" t="s">
        <v>1563</v>
      </c>
      <c r="F5146" s="34">
        <v>1</v>
      </c>
      <c r="G5146" s="34"/>
      <c r="H5146" s="190" t="s">
        <v>1552</v>
      </c>
      <c r="I5146" s="190"/>
      <c r="J5146" s="34" t="s">
        <v>87</v>
      </c>
      <c r="K5146" s="34">
        <v>79</v>
      </c>
      <c r="L5146" s="34"/>
      <c r="M5146" s="34">
        <v>89</v>
      </c>
      <c r="N5146" s="34">
        <f t="shared" si="93"/>
        <v>226.06</v>
      </c>
      <c r="O5146" s="34">
        <v>0</v>
      </c>
      <c r="P5146" s="34" t="s">
        <v>102</v>
      </c>
      <c r="Q5146" s="34"/>
      <c r="R5146"/>
    </row>
    <row r="5147" spans="1:18" x14ac:dyDescent="0.35">
      <c r="A5147" t="s">
        <v>1204</v>
      </c>
      <c r="B5147">
        <v>2017</v>
      </c>
      <c r="C5147">
        <v>7</v>
      </c>
      <c r="D5147" s="34">
        <v>28</v>
      </c>
      <c r="E5147" s="140" t="s">
        <v>1563</v>
      </c>
      <c r="F5147">
        <v>1</v>
      </c>
      <c r="G5147"/>
      <c r="H5147" s="191"/>
      <c r="I5147" s="191"/>
      <c r="J5147" t="s">
        <v>87</v>
      </c>
      <c r="K5147">
        <v>78</v>
      </c>
      <c r="M5147">
        <v>85</v>
      </c>
      <c r="N5147">
        <f t="shared" si="93"/>
        <v>215.9</v>
      </c>
      <c r="O5147">
        <v>1</v>
      </c>
      <c r="P5147" t="s">
        <v>107</v>
      </c>
      <c r="Q5147" s="34" t="s">
        <v>129</v>
      </c>
      <c r="R5147"/>
    </row>
    <row r="5148" spans="1:18" x14ac:dyDescent="0.35">
      <c r="A5148" t="s">
        <v>1204</v>
      </c>
      <c r="B5148">
        <v>2017</v>
      </c>
      <c r="C5148">
        <v>7</v>
      </c>
      <c r="D5148" s="34">
        <v>28</v>
      </c>
      <c r="E5148" s="140" t="s">
        <v>123</v>
      </c>
      <c r="F5148">
        <v>1</v>
      </c>
      <c r="G5148"/>
      <c r="H5148" s="191"/>
      <c r="I5148" s="191"/>
      <c r="J5148" t="s">
        <v>86</v>
      </c>
      <c r="K5148">
        <v>66</v>
      </c>
      <c r="M5148">
        <v>75</v>
      </c>
      <c r="N5148">
        <f t="shared" si="93"/>
        <v>190.5</v>
      </c>
      <c r="O5148">
        <v>1</v>
      </c>
      <c r="P5148" t="s">
        <v>101</v>
      </c>
      <c r="R5148"/>
    </row>
    <row r="5149" spans="1:18" x14ac:dyDescent="0.35">
      <c r="A5149" t="s">
        <v>1204</v>
      </c>
      <c r="B5149">
        <v>2017</v>
      </c>
      <c r="C5149">
        <v>7</v>
      </c>
      <c r="D5149" s="34">
        <v>28</v>
      </c>
      <c r="E5149" s="140" t="s">
        <v>123</v>
      </c>
      <c r="F5149">
        <v>1</v>
      </c>
      <c r="G5149"/>
      <c r="H5149" s="191"/>
      <c r="I5149" s="191"/>
      <c r="J5149" t="s">
        <v>86</v>
      </c>
      <c r="K5149">
        <v>61</v>
      </c>
      <c r="M5149">
        <v>71</v>
      </c>
      <c r="N5149">
        <f t="shared" si="93"/>
        <v>180.34</v>
      </c>
      <c r="O5149">
        <v>1</v>
      </c>
      <c r="P5149" t="s">
        <v>101</v>
      </c>
      <c r="R5149"/>
    </row>
    <row r="5150" spans="1:18" x14ac:dyDescent="0.35">
      <c r="A5150" t="s">
        <v>1204</v>
      </c>
      <c r="B5150">
        <v>2017</v>
      </c>
      <c r="C5150">
        <v>7</v>
      </c>
      <c r="D5150" s="34">
        <v>28</v>
      </c>
      <c r="E5150" s="140" t="s">
        <v>123</v>
      </c>
      <c r="F5150">
        <v>1</v>
      </c>
      <c r="G5150"/>
      <c r="H5150" s="191"/>
      <c r="I5150" s="191"/>
      <c r="J5150" t="s">
        <v>86</v>
      </c>
      <c r="K5150">
        <v>67</v>
      </c>
      <c r="M5150">
        <v>76</v>
      </c>
      <c r="N5150">
        <f t="shared" si="93"/>
        <v>193.04</v>
      </c>
      <c r="O5150">
        <v>1</v>
      </c>
      <c r="P5150" t="s">
        <v>101</v>
      </c>
      <c r="R5150"/>
    </row>
    <row r="5151" spans="1:18" x14ac:dyDescent="0.35">
      <c r="A5151" t="s">
        <v>1204</v>
      </c>
      <c r="B5151" s="34">
        <v>2017</v>
      </c>
      <c r="C5151" s="34">
        <v>7</v>
      </c>
      <c r="D5151" s="34">
        <v>28</v>
      </c>
      <c r="E5151" s="48" t="s">
        <v>1167</v>
      </c>
      <c r="F5151" s="34">
        <v>1</v>
      </c>
      <c r="G5151" s="34"/>
      <c r="H5151" s="190">
        <v>1129</v>
      </c>
      <c r="I5151" s="190" t="s">
        <v>1657</v>
      </c>
      <c r="J5151" s="34" t="s">
        <v>86</v>
      </c>
      <c r="K5151" s="34">
        <v>56</v>
      </c>
      <c r="L5151" s="34"/>
      <c r="M5151" s="34">
        <v>60</v>
      </c>
      <c r="N5151" s="34">
        <f t="shared" si="93"/>
        <v>152.4</v>
      </c>
      <c r="O5151" s="34">
        <v>0</v>
      </c>
      <c r="P5151" s="34" t="s">
        <v>102</v>
      </c>
      <c r="Q5151" s="34"/>
      <c r="R5151"/>
    </row>
    <row r="5152" spans="1:18" x14ac:dyDescent="0.35">
      <c r="A5152" t="s">
        <v>1204</v>
      </c>
      <c r="B5152" s="34">
        <v>2017</v>
      </c>
      <c r="C5152" s="34">
        <v>7</v>
      </c>
      <c r="D5152" s="34">
        <v>29</v>
      </c>
      <c r="E5152" s="48" t="s">
        <v>1563</v>
      </c>
      <c r="F5152" s="34">
        <v>1</v>
      </c>
      <c r="G5152" s="34"/>
      <c r="H5152" s="190">
        <v>942</v>
      </c>
      <c r="I5152" s="190" t="s">
        <v>1658</v>
      </c>
      <c r="J5152" s="34" t="s">
        <v>87</v>
      </c>
      <c r="K5152" s="34">
        <v>78</v>
      </c>
      <c r="L5152" s="34"/>
      <c r="M5152" s="34">
        <v>88</v>
      </c>
      <c r="N5152" s="34">
        <f t="shared" si="93"/>
        <v>223.52</v>
      </c>
      <c r="O5152" s="34">
        <v>1</v>
      </c>
      <c r="P5152" s="34" t="s">
        <v>102</v>
      </c>
      <c r="Q5152" s="34" t="s">
        <v>1595</v>
      </c>
      <c r="R5152"/>
    </row>
    <row r="5153" spans="1:18" x14ac:dyDescent="0.35">
      <c r="A5153" t="s">
        <v>1204</v>
      </c>
      <c r="B5153" s="34">
        <v>2017</v>
      </c>
      <c r="C5153" s="34">
        <v>7</v>
      </c>
      <c r="D5153" s="34">
        <v>29</v>
      </c>
      <c r="E5153" s="48" t="s">
        <v>1164</v>
      </c>
      <c r="F5153" s="34">
        <v>1</v>
      </c>
      <c r="G5153" s="34"/>
      <c r="H5153" s="190">
        <v>422</v>
      </c>
      <c r="I5153" s="190" t="s">
        <v>1659</v>
      </c>
      <c r="J5153" s="34" t="s">
        <v>86</v>
      </c>
      <c r="K5153" s="34">
        <v>54</v>
      </c>
      <c r="L5153" s="34"/>
      <c r="M5153" s="34">
        <v>61</v>
      </c>
      <c r="N5153" s="34">
        <f t="shared" si="93"/>
        <v>154.94</v>
      </c>
      <c r="O5153" s="34">
        <v>1</v>
      </c>
      <c r="P5153" s="34" t="s">
        <v>102</v>
      </c>
      <c r="Q5153" s="34" t="s">
        <v>1595</v>
      </c>
      <c r="R5153"/>
    </row>
    <row r="5154" spans="1:18" x14ac:dyDescent="0.35">
      <c r="A5154" t="s">
        <v>1204</v>
      </c>
      <c r="B5154" s="34">
        <v>2017</v>
      </c>
      <c r="C5154" s="34">
        <v>7</v>
      </c>
      <c r="D5154" s="34">
        <v>29</v>
      </c>
      <c r="E5154" s="48" t="s">
        <v>94</v>
      </c>
      <c r="F5154" s="34">
        <v>1</v>
      </c>
      <c r="G5154" s="34"/>
      <c r="H5154" s="190">
        <v>1195</v>
      </c>
      <c r="I5154" s="190" t="s">
        <v>1557</v>
      </c>
      <c r="J5154" s="34" t="s">
        <v>87</v>
      </c>
      <c r="K5154" s="34">
        <v>76</v>
      </c>
      <c r="L5154" s="34"/>
      <c r="M5154" s="34">
        <v>88</v>
      </c>
      <c r="N5154" s="34">
        <f t="shared" si="93"/>
        <v>223.52</v>
      </c>
      <c r="O5154" s="34">
        <v>0</v>
      </c>
      <c r="P5154" s="34" t="s">
        <v>102</v>
      </c>
      <c r="Q5154" s="34" t="s">
        <v>1660</v>
      </c>
      <c r="R5154"/>
    </row>
    <row r="5155" spans="1:18" x14ac:dyDescent="0.35">
      <c r="A5155" t="s">
        <v>1204</v>
      </c>
      <c r="B5155" s="34">
        <v>2017</v>
      </c>
      <c r="C5155" s="34">
        <v>7</v>
      </c>
      <c r="D5155" s="34">
        <v>29</v>
      </c>
      <c r="E5155" s="48" t="s">
        <v>123</v>
      </c>
      <c r="F5155" s="34">
        <v>1</v>
      </c>
      <c r="G5155" s="34"/>
      <c r="H5155" s="190">
        <v>1130</v>
      </c>
      <c r="I5155" s="190" t="s">
        <v>1661</v>
      </c>
      <c r="J5155" s="34" t="s">
        <v>87</v>
      </c>
      <c r="K5155" s="34">
        <v>62</v>
      </c>
      <c r="L5155" s="34"/>
      <c r="M5155" s="34">
        <v>69</v>
      </c>
      <c r="N5155" s="34">
        <f t="shared" si="93"/>
        <v>175.26</v>
      </c>
      <c r="O5155" s="34">
        <v>0</v>
      </c>
      <c r="P5155" s="34" t="s">
        <v>102</v>
      </c>
      <c r="Q5155" s="34"/>
      <c r="R5155"/>
    </row>
    <row r="5156" spans="1:18" x14ac:dyDescent="0.35">
      <c r="A5156" t="s">
        <v>1204</v>
      </c>
      <c r="B5156" s="34">
        <v>2017</v>
      </c>
      <c r="C5156" s="34">
        <v>7</v>
      </c>
      <c r="D5156" s="34">
        <v>30</v>
      </c>
      <c r="E5156" s="48" t="s">
        <v>1399</v>
      </c>
      <c r="F5156" s="34">
        <v>1</v>
      </c>
      <c r="G5156" s="34"/>
      <c r="H5156" s="190">
        <v>899</v>
      </c>
      <c r="I5156" s="190" t="s">
        <v>1662</v>
      </c>
      <c r="J5156" s="34" t="s">
        <v>86</v>
      </c>
      <c r="K5156" s="34">
        <v>64</v>
      </c>
      <c r="L5156" s="34"/>
      <c r="M5156" s="34">
        <v>75</v>
      </c>
      <c r="N5156" s="34">
        <f t="shared" si="93"/>
        <v>190.5</v>
      </c>
      <c r="O5156" s="34">
        <v>1</v>
      </c>
      <c r="P5156" s="34" t="s">
        <v>100</v>
      </c>
      <c r="Q5156" s="34" t="s">
        <v>1595</v>
      </c>
      <c r="R5156"/>
    </row>
    <row r="5157" spans="1:18" x14ac:dyDescent="0.35">
      <c r="A5157" t="s">
        <v>1204</v>
      </c>
      <c r="B5157">
        <v>2017</v>
      </c>
      <c r="C5157">
        <v>7</v>
      </c>
      <c r="D5157" s="34">
        <v>30</v>
      </c>
      <c r="E5157" s="140" t="s">
        <v>1164</v>
      </c>
      <c r="F5157">
        <v>1</v>
      </c>
      <c r="G5157"/>
      <c r="H5157" s="191"/>
      <c r="I5157" s="191"/>
      <c r="J5157" t="s">
        <v>86</v>
      </c>
      <c r="K5157">
        <v>70</v>
      </c>
      <c r="M5157">
        <v>79</v>
      </c>
      <c r="N5157">
        <f t="shared" si="93"/>
        <v>200.66</v>
      </c>
      <c r="O5157">
        <v>1</v>
      </c>
      <c r="P5157" t="s">
        <v>101</v>
      </c>
      <c r="R5157"/>
    </row>
    <row r="5158" spans="1:18" x14ac:dyDescent="0.35">
      <c r="A5158" t="s">
        <v>1204</v>
      </c>
      <c r="B5158">
        <v>2017</v>
      </c>
      <c r="C5158">
        <v>7</v>
      </c>
      <c r="D5158" s="34">
        <v>30</v>
      </c>
      <c r="E5158" s="140" t="s">
        <v>94</v>
      </c>
      <c r="F5158">
        <v>1</v>
      </c>
      <c r="G5158"/>
      <c r="H5158" s="191"/>
      <c r="I5158" s="191"/>
      <c r="J5158" t="s">
        <v>86</v>
      </c>
      <c r="K5158">
        <v>69</v>
      </c>
      <c r="M5158">
        <v>78</v>
      </c>
      <c r="N5158">
        <f t="shared" si="93"/>
        <v>198.12</v>
      </c>
      <c r="O5158">
        <v>1</v>
      </c>
      <c r="P5158" t="s">
        <v>101</v>
      </c>
      <c r="R5158"/>
    </row>
    <row r="5159" spans="1:18" x14ac:dyDescent="0.35">
      <c r="A5159" t="s">
        <v>1204</v>
      </c>
      <c r="B5159">
        <v>2017</v>
      </c>
      <c r="C5159">
        <v>7</v>
      </c>
      <c r="D5159" s="34">
        <v>30</v>
      </c>
      <c r="E5159" s="140" t="s">
        <v>94</v>
      </c>
      <c r="F5159">
        <v>1</v>
      </c>
      <c r="G5159"/>
      <c r="H5159" s="191"/>
      <c r="I5159" s="191"/>
      <c r="J5159" t="s">
        <v>86</v>
      </c>
      <c r="K5159">
        <v>62</v>
      </c>
      <c r="M5159">
        <v>70</v>
      </c>
      <c r="N5159">
        <f t="shared" si="93"/>
        <v>177.8</v>
      </c>
      <c r="O5159">
        <v>1</v>
      </c>
      <c r="P5159" t="s">
        <v>101</v>
      </c>
      <c r="R5159"/>
    </row>
    <row r="5160" spans="1:18" x14ac:dyDescent="0.35">
      <c r="A5160" t="s">
        <v>1204</v>
      </c>
      <c r="B5160">
        <v>2017</v>
      </c>
      <c r="C5160" s="34">
        <v>7</v>
      </c>
      <c r="D5160" s="34">
        <v>30</v>
      </c>
      <c r="E5160" s="140" t="s">
        <v>1399</v>
      </c>
      <c r="F5160">
        <v>1</v>
      </c>
      <c r="G5160"/>
      <c r="H5160" s="191">
        <v>1020</v>
      </c>
      <c r="I5160" s="191" t="s">
        <v>1627</v>
      </c>
      <c r="J5160" t="s">
        <v>87</v>
      </c>
      <c r="K5160">
        <v>73</v>
      </c>
      <c r="M5160">
        <v>83</v>
      </c>
      <c r="N5160">
        <f t="shared" si="93"/>
        <v>210.82</v>
      </c>
      <c r="O5160" s="34">
        <v>0</v>
      </c>
      <c r="P5160" s="34" t="s">
        <v>102</v>
      </c>
      <c r="Q5160" t="s">
        <v>511</v>
      </c>
      <c r="R5160"/>
    </row>
    <row r="5161" spans="1:18" x14ac:dyDescent="0.35">
      <c r="A5161" t="s">
        <v>1204</v>
      </c>
      <c r="B5161">
        <v>2017</v>
      </c>
      <c r="C5161" s="34">
        <v>7</v>
      </c>
      <c r="D5161" s="34">
        <v>30</v>
      </c>
      <c r="E5161" s="140" t="s">
        <v>1399</v>
      </c>
      <c r="F5161">
        <v>1</v>
      </c>
      <c r="G5161"/>
      <c r="H5161" s="191">
        <v>1131</v>
      </c>
      <c r="I5161" s="191" t="s">
        <v>1663</v>
      </c>
      <c r="J5161" t="s">
        <v>87</v>
      </c>
      <c r="K5161">
        <v>74</v>
      </c>
      <c r="M5161">
        <v>82</v>
      </c>
      <c r="N5161">
        <f t="shared" si="93"/>
        <v>208.28</v>
      </c>
      <c r="O5161" s="34">
        <v>0</v>
      </c>
      <c r="P5161" t="s">
        <v>102</v>
      </c>
      <c r="R5161"/>
    </row>
    <row r="5162" spans="1:18" x14ac:dyDescent="0.35">
      <c r="A5162" t="s">
        <v>1204</v>
      </c>
      <c r="B5162" s="34">
        <v>2017</v>
      </c>
      <c r="C5162">
        <v>7</v>
      </c>
      <c r="D5162" s="34">
        <v>31</v>
      </c>
      <c r="E5162" s="48" t="s">
        <v>94</v>
      </c>
      <c r="F5162">
        <v>1</v>
      </c>
      <c r="G5162" s="34"/>
      <c r="H5162" s="190">
        <v>755</v>
      </c>
      <c r="I5162" s="190" t="s">
        <v>1664</v>
      </c>
      <c r="J5162" s="34" t="s">
        <v>87</v>
      </c>
      <c r="K5162" s="34">
        <v>67</v>
      </c>
      <c r="L5162" s="34"/>
      <c r="M5162" s="34">
        <v>75</v>
      </c>
      <c r="N5162" s="34">
        <f t="shared" si="93"/>
        <v>190.5</v>
      </c>
      <c r="O5162" s="34">
        <v>1</v>
      </c>
      <c r="P5162" s="34" t="s">
        <v>100</v>
      </c>
      <c r="Q5162" s="34" t="s">
        <v>1595</v>
      </c>
      <c r="R5162"/>
    </row>
    <row r="5163" spans="1:18" x14ac:dyDescent="0.35">
      <c r="A5163" t="s">
        <v>1204</v>
      </c>
      <c r="B5163">
        <v>2017</v>
      </c>
      <c r="C5163">
        <v>7</v>
      </c>
      <c r="D5163" s="34">
        <v>31</v>
      </c>
      <c r="E5163" s="140" t="s">
        <v>1399</v>
      </c>
      <c r="F5163">
        <v>1</v>
      </c>
      <c r="G5163"/>
      <c r="H5163" s="191"/>
      <c r="I5163" s="191"/>
      <c r="J5163" t="s">
        <v>86</v>
      </c>
      <c r="K5163">
        <v>58</v>
      </c>
      <c r="M5163">
        <v>65</v>
      </c>
      <c r="N5163">
        <f t="shared" si="93"/>
        <v>165.1</v>
      </c>
      <c r="O5163">
        <v>1</v>
      </c>
      <c r="P5163" t="s">
        <v>101</v>
      </c>
      <c r="R5163"/>
    </row>
    <row r="5164" spans="1:18" x14ac:dyDescent="0.35">
      <c r="A5164" t="s">
        <v>1204</v>
      </c>
      <c r="B5164">
        <v>2017</v>
      </c>
      <c r="C5164">
        <v>8</v>
      </c>
      <c r="D5164" s="34">
        <v>1</v>
      </c>
      <c r="E5164" s="48" t="s">
        <v>1167</v>
      </c>
      <c r="F5164">
        <v>1</v>
      </c>
      <c r="G5164"/>
      <c r="H5164" s="191"/>
      <c r="I5164" s="191"/>
      <c r="J5164" t="s">
        <v>86</v>
      </c>
      <c r="K5164">
        <v>60</v>
      </c>
      <c r="M5164">
        <v>67</v>
      </c>
      <c r="N5164">
        <f t="shared" si="93"/>
        <v>170.18</v>
      </c>
      <c r="O5164">
        <v>1</v>
      </c>
      <c r="P5164" t="s">
        <v>101</v>
      </c>
      <c r="R5164"/>
    </row>
    <row r="5165" spans="1:18" x14ac:dyDescent="0.35">
      <c r="A5165" t="s">
        <v>1204</v>
      </c>
      <c r="B5165">
        <v>2017</v>
      </c>
      <c r="C5165">
        <v>8</v>
      </c>
      <c r="D5165" s="34">
        <v>1</v>
      </c>
      <c r="E5165" s="140" t="s">
        <v>1167</v>
      </c>
      <c r="F5165">
        <v>1</v>
      </c>
      <c r="G5165"/>
      <c r="H5165" s="191">
        <v>32865</v>
      </c>
      <c r="I5165" s="191" t="s">
        <v>1665</v>
      </c>
      <c r="J5165" t="s">
        <v>86</v>
      </c>
      <c r="K5165">
        <v>63</v>
      </c>
      <c r="M5165">
        <v>71</v>
      </c>
      <c r="N5165">
        <f t="shared" si="93"/>
        <v>180.34</v>
      </c>
      <c r="O5165">
        <v>1</v>
      </c>
      <c r="P5165" s="34" t="s">
        <v>101</v>
      </c>
      <c r="Q5165" t="s">
        <v>511</v>
      </c>
      <c r="R5165"/>
    </row>
    <row r="5166" spans="1:18" x14ac:dyDescent="0.35">
      <c r="A5166" t="s">
        <v>1204</v>
      </c>
      <c r="B5166" s="34">
        <v>2017</v>
      </c>
      <c r="C5166" s="34">
        <v>8</v>
      </c>
      <c r="D5166" s="34">
        <v>1</v>
      </c>
      <c r="E5166" s="48" t="s">
        <v>94</v>
      </c>
      <c r="F5166" s="34">
        <v>1</v>
      </c>
      <c r="G5166" s="34"/>
      <c r="H5166" s="190">
        <v>1046</v>
      </c>
      <c r="I5166" s="190" t="s">
        <v>1648</v>
      </c>
      <c r="J5166" s="34" t="s">
        <v>86</v>
      </c>
      <c r="K5166" s="34">
        <v>54</v>
      </c>
      <c r="L5166" s="34"/>
      <c r="M5166" s="34">
        <v>67</v>
      </c>
      <c r="N5166" s="34">
        <f t="shared" si="93"/>
        <v>170.18</v>
      </c>
      <c r="O5166" s="34">
        <v>1</v>
      </c>
      <c r="P5166" t="s">
        <v>101</v>
      </c>
      <c r="Q5166" s="34" t="s">
        <v>511</v>
      </c>
      <c r="R5166"/>
    </row>
    <row r="5167" spans="1:18" x14ac:dyDescent="0.35">
      <c r="A5167" t="s">
        <v>1204</v>
      </c>
      <c r="B5167">
        <v>2017</v>
      </c>
      <c r="C5167">
        <v>8</v>
      </c>
      <c r="D5167" s="34">
        <v>1</v>
      </c>
      <c r="E5167" s="140" t="s">
        <v>1399</v>
      </c>
      <c r="F5167">
        <v>1</v>
      </c>
      <c r="G5167"/>
      <c r="H5167" s="191">
        <v>1131</v>
      </c>
      <c r="I5167" s="191" t="s">
        <v>1663</v>
      </c>
      <c r="J5167" t="s">
        <v>87</v>
      </c>
      <c r="K5167">
        <v>74</v>
      </c>
      <c r="M5167">
        <v>82</v>
      </c>
      <c r="N5167">
        <f t="shared" si="93"/>
        <v>208.28</v>
      </c>
      <c r="O5167" s="34">
        <v>1</v>
      </c>
      <c r="P5167" t="s">
        <v>101</v>
      </c>
      <c r="Q5167" t="s">
        <v>511</v>
      </c>
      <c r="R5167"/>
    </row>
    <row r="5168" spans="1:18" x14ac:dyDescent="0.35">
      <c r="A5168" t="s">
        <v>1204</v>
      </c>
      <c r="B5168" s="34">
        <v>2017</v>
      </c>
      <c r="C5168" s="34">
        <v>8</v>
      </c>
      <c r="D5168" s="34">
        <v>1</v>
      </c>
      <c r="E5168" s="48" t="s">
        <v>1167</v>
      </c>
      <c r="F5168" s="34">
        <v>1</v>
      </c>
      <c r="G5168" s="34"/>
      <c r="H5168" s="190">
        <v>16033</v>
      </c>
      <c r="I5168" s="190" t="s">
        <v>1666</v>
      </c>
      <c r="J5168" s="34" t="s">
        <v>86</v>
      </c>
      <c r="K5168" s="34">
        <v>66</v>
      </c>
      <c r="L5168" s="34"/>
      <c r="M5168" s="34">
        <v>73</v>
      </c>
      <c r="N5168" s="34">
        <f t="shared" si="93"/>
        <v>185.42000000000002</v>
      </c>
      <c r="O5168" s="34">
        <v>0</v>
      </c>
      <c r="P5168" s="34" t="s">
        <v>102</v>
      </c>
      <c r="Q5168" s="34" t="s">
        <v>511</v>
      </c>
      <c r="R5168"/>
    </row>
    <row r="5169" spans="1:18" x14ac:dyDescent="0.35">
      <c r="A5169" t="s">
        <v>1204</v>
      </c>
      <c r="B5169" s="34">
        <v>2017</v>
      </c>
      <c r="C5169" s="34">
        <v>8</v>
      </c>
      <c r="D5169" s="34">
        <v>1</v>
      </c>
      <c r="E5169" s="48" t="s">
        <v>1167</v>
      </c>
      <c r="F5169" s="34">
        <v>1</v>
      </c>
      <c r="G5169" s="34"/>
      <c r="H5169" s="190">
        <v>1133</v>
      </c>
      <c r="I5169" s="190" t="s">
        <v>1667</v>
      </c>
      <c r="J5169" s="34" t="s">
        <v>87</v>
      </c>
      <c r="K5169" s="34">
        <v>71</v>
      </c>
      <c r="L5169" s="34"/>
      <c r="M5169" s="34">
        <v>80</v>
      </c>
      <c r="N5169" s="34">
        <f t="shared" si="93"/>
        <v>203.2</v>
      </c>
      <c r="O5169" s="34">
        <v>0</v>
      </c>
      <c r="P5169" s="34" t="s">
        <v>102</v>
      </c>
      <c r="Q5169" s="34" t="s">
        <v>511</v>
      </c>
      <c r="R5169"/>
    </row>
    <row r="5170" spans="1:18" x14ac:dyDescent="0.35">
      <c r="A5170" t="s">
        <v>1204</v>
      </c>
      <c r="B5170" s="34">
        <v>2017</v>
      </c>
      <c r="C5170" s="34">
        <v>8</v>
      </c>
      <c r="D5170" s="34">
        <v>1</v>
      </c>
      <c r="E5170" s="48" t="s">
        <v>94</v>
      </c>
      <c r="F5170" s="34">
        <v>1</v>
      </c>
      <c r="G5170" s="34"/>
      <c r="H5170" s="190">
        <v>1038</v>
      </c>
      <c r="I5170" s="190" t="s">
        <v>1640</v>
      </c>
      <c r="J5170" s="34" t="s">
        <v>87</v>
      </c>
      <c r="K5170" s="34">
        <v>73</v>
      </c>
      <c r="L5170" s="34"/>
      <c r="M5170" s="34">
        <v>84</v>
      </c>
      <c r="N5170" s="34">
        <f t="shared" si="93"/>
        <v>213.36</v>
      </c>
      <c r="O5170" s="34">
        <v>0</v>
      </c>
      <c r="P5170" s="34" t="s">
        <v>102</v>
      </c>
      <c r="Q5170" s="34" t="s">
        <v>511</v>
      </c>
      <c r="R5170"/>
    </row>
    <row r="5171" spans="1:18" x14ac:dyDescent="0.35">
      <c r="A5171" t="s">
        <v>1204</v>
      </c>
      <c r="B5171">
        <v>2017</v>
      </c>
      <c r="C5171">
        <v>8</v>
      </c>
      <c r="D5171" s="56">
        <v>1</v>
      </c>
      <c r="E5171" s="140" t="s">
        <v>1167</v>
      </c>
      <c r="F5171">
        <v>1</v>
      </c>
      <c r="G5171"/>
      <c r="H5171" s="191">
        <v>1134</v>
      </c>
      <c r="I5171" s="191" t="s">
        <v>1668</v>
      </c>
      <c r="J5171" t="s">
        <v>87</v>
      </c>
      <c r="K5171">
        <v>66</v>
      </c>
      <c r="M5171">
        <v>76</v>
      </c>
      <c r="N5171">
        <f t="shared" si="93"/>
        <v>193.04</v>
      </c>
      <c r="O5171" s="34">
        <v>0</v>
      </c>
      <c r="P5171" s="34" t="s">
        <v>102</v>
      </c>
      <c r="R5171"/>
    </row>
    <row r="5172" spans="1:18" x14ac:dyDescent="0.35">
      <c r="A5172" t="s">
        <v>1204</v>
      </c>
      <c r="B5172" s="34">
        <v>2017</v>
      </c>
      <c r="C5172" s="34">
        <v>8</v>
      </c>
      <c r="D5172" s="34">
        <v>1</v>
      </c>
      <c r="E5172" s="48" t="s">
        <v>1167</v>
      </c>
      <c r="F5172" s="34">
        <v>1</v>
      </c>
      <c r="G5172" s="34"/>
      <c r="H5172" s="190">
        <v>1136</v>
      </c>
      <c r="I5172" s="190" t="s">
        <v>1669</v>
      </c>
      <c r="J5172" s="34" t="s">
        <v>87</v>
      </c>
      <c r="K5172" s="34">
        <v>66</v>
      </c>
      <c r="L5172" s="34"/>
      <c r="M5172" s="34">
        <v>77</v>
      </c>
      <c r="N5172" s="34">
        <f t="shared" si="93"/>
        <v>195.58</v>
      </c>
      <c r="O5172" s="34">
        <v>0</v>
      </c>
      <c r="P5172" s="34" t="s">
        <v>102</v>
      </c>
      <c r="Q5172" s="34"/>
      <c r="R5172"/>
    </row>
    <row r="5173" spans="1:18" x14ac:dyDescent="0.35">
      <c r="A5173" t="s">
        <v>1204</v>
      </c>
      <c r="B5173">
        <v>2017</v>
      </c>
      <c r="C5173">
        <v>8</v>
      </c>
      <c r="D5173" s="34">
        <v>2</v>
      </c>
      <c r="E5173" s="140" t="s">
        <v>1147</v>
      </c>
      <c r="F5173">
        <v>1</v>
      </c>
      <c r="G5173"/>
      <c r="H5173" s="191"/>
      <c r="I5173" s="191"/>
      <c r="J5173" t="s">
        <v>86</v>
      </c>
      <c r="K5173">
        <v>74</v>
      </c>
      <c r="M5173">
        <v>86</v>
      </c>
      <c r="N5173">
        <f t="shared" si="93"/>
        <v>218.44</v>
      </c>
      <c r="O5173">
        <v>1</v>
      </c>
      <c r="P5173" t="s">
        <v>101</v>
      </c>
      <c r="R5173"/>
    </row>
    <row r="5174" spans="1:18" x14ac:dyDescent="0.35">
      <c r="A5174" t="s">
        <v>1204</v>
      </c>
      <c r="B5174" s="34">
        <v>2017</v>
      </c>
      <c r="C5174" s="34">
        <v>8</v>
      </c>
      <c r="D5174" s="34">
        <v>2</v>
      </c>
      <c r="E5174" s="48" t="s">
        <v>1164</v>
      </c>
      <c r="F5174" s="34">
        <v>1</v>
      </c>
      <c r="G5174" s="34"/>
      <c r="H5174" s="190">
        <v>1048</v>
      </c>
      <c r="I5174" s="190" t="s">
        <v>1650</v>
      </c>
      <c r="J5174" s="34" t="s">
        <v>87</v>
      </c>
      <c r="K5174" s="34">
        <v>69</v>
      </c>
      <c r="L5174" s="34"/>
      <c r="M5174" s="34">
        <v>78</v>
      </c>
      <c r="N5174" s="34">
        <f t="shared" si="93"/>
        <v>198.12</v>
      </c>
      <c r="O5174" s="34">
        <v>0</v>
      </c>
      <c r="P5174" s="34" t="s">
        <v>102</v>
      </c>
      <c r="Q5174" s="34" t="s">
        <v>511</v>
      </c>
      <c r="R5174"/>
    </row>
    <row r="5175" spans="1:18" x14ac:dyDescent="0.35">
      <c r="A5175" t="s">
        <v>1204</v>
      </c>
      <c r="B5175">
        <v>2017</v>
      </c>
      <c r="C5175">
        <v>8</v>
      </c>
      <c r="D5175" s="56">
        <v>2</v>
      </c>
      <c r="E5175" s="140" t="s">
        <v>123</v>
      </c>
      <c r="F5175">
        <v>1</v>
      </c>
      <c r="G5175"/>
      <c r="H5175" s="191">
        <v>1138</v>
      </c>
      <c r="I5175" s="191" t="s">
        <v>1670</v>
      </c>
      <c r="J5175" t="s">
        <v>87</v>
      </c>
      <c r="K5175">
        <v>87</v>
      </c>
      <c r="M5175">
        <v>99</v>
      </c>
      <c r="N5175">
        <f t="shared" si="93"/>
        <v>251.46</v>
      </c>
      <c r="O5175" s="34">
        <v>0</v>
      </c>
      <c r="P5175" s="34" t="s">
        <v>102</v>
      </c>
      <c r="Q5175" t="s">
        <v>511</v>
      </c>
      <c r="R5175"/>
    </row>
    <row r="5176" spans="1:18" x14ac:dyDescent="0.35">
      <c r="A5176" t="s">
        <v>1204</v>
      </c>
      <c r="B5176">
        <v>2017</v>
      </c>
      <c r="C5176">
        <v>8</v>
      </c>
      <c r="D5176" s="56">
        <v>2</v>
      </c>
      <c r="E5176" s="140" t="s">
        <v>1399</v>
      </c>
      <c r="F5176">
        <v>1</v>
      </c>
      <c r="G5176"/>
      <c r="H5176" s="191">
        <v>1139</v>
      </c>
      <c r="I5176" s="191" t="s">
        <v>1671</v>
      </c>
      <c r="J5176" t="s">
        <v>87</v>
      </c>
      <c r="K5176">
        <v>87</v>
      </c>
      <c r="M5176">
        <v>100</v>
      </c>
      <c r="N5176">
        <f t="shared" si="93"/>
        <v>254</v>
      </c>
      <c r="O5176" s="34">
        <v>0</v>
      </c>
      <c r="P5176" s="34" t="s">
        <v>102</v>
      </c>
      <c r="R5176"/>
    </row>
    <row r="5177" spans="1:18" x14ac:dyDescent="0.35">
      <c r="A5177" t="s">
        <v>1204</v>
      </c>
      <c r="B5177">
        <v>2017</v>
      </c>
      <c r="C5177">
        <v>8</v>
      </c>
      <c r="D5177" s="56">
        <v>2</v>
      </c>
      <c r="E5177" s="140" t="s">
        <v>94</v>
      </c>
      <c r="F5177">
        <v>1</v>
      </c>
      <c r="G5177" t="s">
        <v>108</v>
      </c>
      <c r="H5177" s="191">
        <v>1506</v>
      </c>
      <c r="I5177" s="191" t="s">
        <v>1672</v>
      </c>
      <c r="J5177" t="s">
        <v>86</v>
      </c>
      <c r="K5177">
        <v>59</v>
      </c>
      <c r="M5177">
        <v>67</v>
      </c>
      <c r="N5177">
        <f t="shared" si="93"/>
        <v>170.18</v>
      </c>
      <c r="O5177" s="34">
        <v>0</v>
      </c>
      <c r="P5177" s="34" t="s">
        <v>102</v>
      </c>
      <c r="Q5177" t="s">
        <v>511</v>
      </c>
      <c r="R5177"/>
    </row>
    <row r="5178" spans="1:18" x14ac:dyDescent="0.35">
      <c r="A5178" t="s">
        <v>1204</v>
      </c>
      <c r="B5178" s="34">
        <v>2017</v>
      </c>
      <c r="C5178" s="34">
        <v>8</v>
      </c>
      <c r="D5178" s="34">
        <v>2</v>
      </c>
      <c r="E5178" s="48" t="s">
        <v>94</v>
      </c>
      <c r="F5178" s="34">
        <v>1</v>
      </c>
      <c r="G5178" s="34"/>
      <c r="H5178" s="190">
        <v>1137</v>
      </c>
      <c r="I5178" s="190" t="s">
        <v>1673</v>
      </c>
      <c r="J5178" s="34" t="s">
        <v>90</v>
      </c>
      <c r="K5178" s="34">
        <v>40</v>
      </c>
      <c r="L5178" s="34"/>
      <c r="M5178" s="34">
        <v>47</v>
      </c>
      <c r="N5178" s="34">
        <f t="shared" si="93"/>
        <v>119.38</v>
      </c>
      <c r="O5178" s="34">
        <v>0</v>
      </c>
      <c r="P5178" s="34" t="s">
        <v>102</v>
      </c>
      <c r="Q5178" s="34"/>
      <c r="R5178"/>
    </row>
    <row r="5179" spans="1:18" x14ac:dyDescent="0.35">
      <c r="A5179" t="s">
        <v>1204</v>
      </c>
      <c r="B5179">
        <v>2017</v>
      </c>
      <c r="C5179">
        <v>8</v>
      </c>
      <c r="D5179" s="34">
        <v>3</v>
      </c>
      <c r="E5179" s="140" t="s">
        <v>123</v>
      </c>
      <c r="F5179">
        <v>1</v>
      </c>
      <c r="G5179"/>
      <c r="H5179" s="191"/>
      <c r="I5179" s="191"/>
      <c r="J5179" t="s">
        <v>87</v>
      </c>
      <c r="K5179">
        <v>68</v>
      </c>
      <c r="M5179">
        <v>76</v>
      </c>
      <c r="N5179">
        <f t="shared" si="93"/>
        <v>193.04</v>
      </c>
      <c r="O5179">
        <v>1</v>
      </c>
      <c r="P5179" t="s">
        <v>101</v>
      </c>
      <c r="R5179"/>
    </row>
    <row r="5180" spans="1:18" x14ac:dyDescent="0.35">
      <c r="A5180" t="s">
        <v>1204</v>
      </c>
      <c r="B5180">
        <v>2017</v>
      </c>
      <c r="C5180">
        <v>8</v>
      </c>
      <c r="D5180" s="34">
        <v>3</v>
      </c>
      <c r="E5180" s="140" t="s">
        <v>1147</v>
      </c>
      <c r="F5180">
        <v>1</v>
      </c>
      <c r="G5180"/>
      <c r="H5180" s="191"/>
      <c r="I5180" s="191"/>
      <c r="J5180" t="s">
        <v>86</v>
      </c>
      <c r="K5180">
        <v>66</v>
      </c>
      <c r="M5180">
        <v>74</v>
      </c>
      <c r="N5180">
        <f t="shared" si="93"/>
        <v>187.96</v>
      </c>
      <c r="O5180">
        <v>1</v>
      </c>
      <c r="P5180" t="s">
        <v>101</v>
      </c>
      <c r="R5180"/>
    </row>
    <row r="5181" spans="1:18" x14ac:dyDescent="0.35">
      <c r="A5181" t="s">
        <v>1204</v>
      </c>
      <c r="B5181">
        <v>2017</v>
      </c>
      <c r="C5181">
        <v>8</v>
      </c>
      <c r="D5181" s="34">
        <v>3</v>
      </c>
      <c r="E5181" s="140" t="s">
        <v>1399</v>
      </c>
      <c r="F5181">
        <v>1</v>
      </c>
      <c r="G5181" t="s">
        <v>108</v>
      </c>
      <c r="H5181" s="191">
        <v>119</v>
      </c>
      <c r="I5181" s="191" t="s">
        <v>1674</v>
      </c>
      <c r="J5181" t="s">
        <v>86</v>
      </c>
      <c r="K5181">
        <v>60</v>
      </c>
      <c r="M5181">
        <v>67</v>
      </c>
      <c r="N5181">
        <f t="shared" si="93"/>
        <v>170.18</v>
      </c>
      <c r="O5181">
        <v>1</v>
      </c>
      <c r="P5181" t="s">
        <v>100</v>
      </c>
      <c r="Q5181" t="s">
        <v>1595</v>
      </c>
      <c r="R5181"/>
    </row>
    <row r="5182" spans="1:18" x14ac:dyDescent="0.35">
      <c r="A5182" t="s">
        <v>1204</v>
      </c>
      <c r="B5182">
        <v>2017</v>
      </c>
      <c r="C5182">
        <v>8</v>
      </c>
      <c r="D5182" s="34">
        <v>3</v>
      </c>
      <c r="E5182" s="140" t="s">
        <v>1167</v>
      </c>
      <c r="F5182">
        <v>1</v>
      </c>
      <c r="G5182"/>
      <c r="H5182" s="191">
        <v>33338</v>
      </c>
      <c r="I5182" s="191" t="s">
        <v>1675</v>
      </c>
      <c r="J5182" t="s">
        <v>86</v>
      </c>
      <c r="K5182">
        <v>64</v>
      </c>
      <c r="M5182">
        <v>73</v>
      </c>
      <c r="N5182">
        <f t="shared" si="93"/>
        <v>185.42000000000002</v>
      </c>
      <c r="O5182">
        <v>1</v>
      </c>
      <c r="P5182" s="34" t="s">
        <v>101</v>
      </c>
      <c r="R5182"/>
    </row>
    <row r="5183" spans="1:18" x14ac:dyDescent="0.35">
      <c r="A5183" t="s">
        <v>1204</v>
      </c>
      <c r="B5183" s="34">
        <v>2017</v>
      </c>
      <c r="C5183" s="34">
        <v>8</v>
      </c>
      <c r="D5183" s="34">
        <v>3</v>
      </c>
      <c r="E5183" s="48" t="s">
        <v>94</v>
      </c>
      <c r="F5183" s="34">
        <v>1</v>
      </c>
      <c r="G5183" s="34"/>
      <c r="H5183" s="190">
        <v>1141</v>
      </c>
      <c r="I5183" s="190" t="s">
        <v>1676</v>
      </c>
      <c r="J5183" s="34" t="s">
        <v>86</v>
      </c>
      <c r="K5183" s="34">
        <v>56</v>
      </c>
      <c r="L5183" s="34"/>
      <c r="M5183" s="34">
        <v>62</v>
      </c>
      <c r="N5183" s="34">
        <f t="shared" si="93"/>
        <v>157.47999999999999</v>
      </c>
      <c r="O5183" s="34">
        <v>0</v>
      </c>
      <c r="P5183" s="34" t="s">
        <v>102</v>
      </c>
      <c r="Q5183" s="34"/>
      <c r="R5183"/>
    </row>
    <row r="5184" spans="1:18" x14ac:dyDescent="0.35">
      <c r="A5184" t="s">
        <v>1204</v>
      </c>
      <c r="B5184">
        <v>2017</v>
      </c>
      <c r="C5184">
        <v>8</v>
      </c>
      <c r="D5184" s="56">
        <v>3</v>
      </c>
      <c r="E5184" s="140" t="s">
        <v>94</v>
      </c>
      <c r="F5184">
        <v>1</v>
      </c>
      <c r="G5184" t="s">
        <v>108</v>
      </c>
      <c r="H5184" s="191">
        <v>1506</v>
      </c>
      <c r="I5184" s="191" t="s">
        <v>1672</v>
      </c>
      <c r="J5184" t="s">
        <v>86</v>
      </c>
      <c r="K5184">
        <v>59</v>
      </c>
      <c r="M5184">
        <v>67</v>
      </c>
      <c r="N5184">
        <f t="shared" si="93"/>
        <v>170.18</v>
      </c>
      <c r="O5184" s="34">
        <v>0</v>
      </c>
      <c r="P5184" s="34" t="s">
        <v>102</v>
      </c>
      <c r="Q5184" t="s">
        <v>511</v>
      </c>
      <c r="R5184"/>
    </row>
    <row r="5185" spans="1:18" x14ac:dyDescent="0.35">
      <c r="A5185" t="s">
        <v>1204</v>
      </c>
      <c r="B5185" s="136">
        <v>2018</v>
      </c>
      <c r="C5185" s="136">
        <v>5</v>
      </c>
      <c r="D5185" s="136">
        <v>23</v>
      </c>
      <c r="E5185" s="136" t="s">
        <v>1167</v>
      </c>
      <c r="F5185" s="136">
        <v>1</v>
      </c>
      <c r="G5185" s="136" t="s">
        <v>108</v>
      </c>
      <c r="H5185" s="136">
        <v>1538</v>
      </c>
      <c r="I5185" s="136">
        <v>186527</v>
      </c>
      <c r="J5185" s="136" t="s">
        <v>87</v>
      </c>
      <c r="K5185" s="136">
        <v>73</v>
      </c>
      <c r="L5185" s="136">
        <f t="shared" ref="L5185:L5248" si="94">K5185*2.54</f>
        <v>185.42000000000002</v>
      </c>
      <c r="M5185" s="136">
        <v>81</v>
      </c>
      <c r="N5185" s="136">
        <f t="shared" ref="N5185:N5248" si="95">M5185*2.54</f>
        <v>205.74</v>
      </c>
      <c r="O5185" s="136">
        <v>0</v>
      </c>
      <c r="P5185" s="136" t="s">
        <v>1203</v>
      </c>
      <c r="Q5185" s="136">
        <v>2015</v>
      </c>
      <c r="R5185" s="136"/>
    </row>
    <row r="5186" spans="1:18" x14ac:dyDescent="0.35">
      <c r="A5186" t="s">
        <v>1204</v>
      </c>
      <c r="B5186" s="34">
        <v>2018</v>
      </c>
      <c r="C5186" s="34">
        <v>5</v>
      </c>
      <c r="D5186" s="34">
        <v>23</v>
      </c>
      <c r="E5186" s="34" t="s">
        <v>94</v>
      </c>
      <c r="F5186" s="34">
        <v>1</v>
      </c>
      <c r="G5186" s="34"/>
      <c r="H5186" s="34"/>
      <c r="I5186" s="34"/>
      <c r="J5186" s="34" t="s">
        <v>86</v>
      </c>
      <c r="K5186" s="34">
        <v>60</v>
      </c>
      <c r="L5186" s="34">
        <f t="shared" si="94"/>
        <v>152.4</v>
      </c>
      <c r="M5186" s="34">
        <v>68</v>
      </c>
      <c r="N5186" s="34">
        <f t="shared" si="95"/>
        <v>172.72</v>
      </c>
      <c r="O5186" s="34">
        <v>1</v>
      </c>
      <c r="P5186" s="34" t="s">
        <v>101</v>
      </c>
      <c r="Q5186" s="34"/>
      <c r="R5186" s="34"/>
    </row>
    <row r="5187" spans="1:18" x14ac:dyDescent="0.35">
      <c r="A5187" t="s">
        <v>1204</v>
      </c>
      <c r="B5187" s="34">
        <v>2018</v>
      </c>
      <c r="C5187" s="34">
        <v>5</v>
      </c>
      <c r="D5187" s="34">
        <v>24</v>
      </c>
      <c r="E5187" s="34" t="s">
        <v>94</v>
      </c>
      <c r="F5187" s="34">
        <v>1</v>
      </c>
      <c r="G5187" s="34"/>
      <c r="H5187" s="34"/>
      <c r="I5187" s="34"/>
      <c r="J5187" s="34" t="s">
        <v>86</v>
      </c>
      <c r="K5187" s="34">
        <v>61</v>
      </c>
      <c r="L5187" s="34">
        <f t="shared" si="94"/>
        <v>154.94</v>
      </c>
      <c r="M5187" s="34">
        <v>70</v>
      </c>
      <c r="N5187" s="34">
        <f t="shared" si="95"/>
        <v>177.8</v>
      </c>
      <c r="O5187" s="34">
        <v>1</v>
      </c>
      <c r="P5187" s="34" t="s">
        <v>101</v>
      </c>
      <c r="Q5187" s="34"/>
      <c r="R5187" s="34"/>
    </row>
    <row r="5188" spans="1:18" x14ac:dyDescent="0.35">
      <c r="A5188" t="s">
        <v>1204</v>
      </c>
      <c r="B5188" s="34">
        <v>2018</v>
      </c>
      <c r="C5188" s="34">
        <v>5</v>
      </c>
      <c r="D5188" s="34">
        <v>24</v>
      </c>
      <c r="E5188" s="34" t="s">
        <v>1164</v>
      </c>
      <c r="F5188" s="34">
        <v>1</v>
      </c>
      <c r="G5188" s="34"/>
      <c r="H5188" s="34"/>
      <c r="I5188" s="34"/>
      <c r="J5188" s="34" t="s">
        <v>86</v>
      </c>
      <c r="K5188" s="34">
        <v>61</v>
      </c>
      <c r="L5188" s="34">
        <f t="shared" si="94"/>
        <v>154.94</v>
      </c>
      <c r="M5188" s="34">
        <v>69</v>
      </c>
      <c r="N5188" s="34">
        <f t="shared" si="95"/>
        <v>175.26</v>
      </c>
      <c r="O5188" s="34">
        <v>1</v>
      </c>
      <c r="P5188" s="34" t="s">
        <v>101</v>
      </c>
      <c r="Q5188" s="34"/>
      <c r="R5188" s="34"/>
    </row>
    <row r="5189" spans="1:18" x14ac:dyDescent="0.35">
      <c r="A5189" t="s">
        <v>1204</v>
      </c>
      <c r="B5189" s="34">
        <v>2018</v>
      </c>
      <c r="C5189" s="34">
        <v>5</v>
      </c>
      <c r="D5189" s="34">
        <v>25</v>
      </c>
      <c r="E5189" s="34" t="s">
        <v>94</v>
      </c>
      <c r="F5189" s="34">
        <v>1</v>
      </c>
      <c r="G5189" s="34"/>
      <c r="H5189" s="34"/>
      <c r="I5189" s="34"/>
      <c r="J5189" s="34" t="s">
        <v>87</v>
      </c>
      <c r="K5189" s="34">
        <v>71</v>
      </c>
      <c r="L5189" s="34">
        <f t="shared" si="94"/>
        <v>180.34</v>
      </c>
      <c r="M5189" s="34">
        <v>80</v>
      </c>
      <c r="N5189" s="34">
        <f t="shared" si="95"/>
        <v>203.2</v>
      </c>
      <c r="O5189" s="34">
        <v>1</v>
      </c>
      <c r="P5189" s="34" t="s">
        <v>101</v>
      </c>
      <c r="Q5189" s="34"/>
      <c r="R5189" s="34"/>
    </row>
    <row r="5190" spans="1:18" x14ac:dyDescent="0.35">
      <c r="A5190" t="s">
        <v>1204</v>
      </c>
      <c r="B5190" s="34">
        <v>2018</v>
      </c>
      <c r="C5190" s="34">
        <v>5</v>
      </c>
      <c r="D5190" s="34">
        <v>25</v>
      </c>
      <c r="E5190" s="34" t="s">
        <v>1448</v>
      </c>
      <c r="F5190" s="34">
        <v>1</v>
      </c>
      <c r="G5190" s="34"/>
      <c r="H5190" s="34"/>
      <c r="I5190" s="34"/>
      <c r="J5190" s="34" t="s">
        <v>86</v>
      </c>
      <c r="K5190" s="34">
        <v>68</v>
      </c>
      <c r="L5190" s="34">
        <f t="shared" si="94"/>
        <v>172.72</v>
      </c>
      <c r="M5190" s="34">
        <v>76</v>
      </c>
      <c r="N5190" s="34">
        <f t="shared" si="95"/>
        <v>193.04</v>
      </c>
      <c r="O5190" s="34">
        <v>1</v>
      </c>
      <c r="P5190" s="34" t="s">
        <v>101</v>
      </c>
      <c r="Q5190" s="34"/>
      <c r="R5190" s="34"/>
    </row>
    <row r="5191" spans="1:18" x14ac:dyDescent="0.35">
      <c r="A5191" t="s">
        <v>1204</v>
      </c>
      <c r="B5191" s="136">
        <v>2018</v>
      </c>
      <c r="C5191" s="136">
        <v>5</v>
      </c>
      <c r="D5191" s="136">
        <v>26</v>
      </c>
      <c r="E5191" s="136" t="s">
        <v>1164</v>
      </c>
      <c r="F5191" s="136">
        <v>1</v>
      </c>
      <c r="G5191" s="136"/>
      <c r="H5191" s="136">
        <v>1100</v>
      </c>
      <c r="I5191" s="136">
        <v>359358</v>
      </c>
      <c r="J5191" s="136" t="s">
        <v>87</v>
      </c>
      <c r="K5191" s="136">
        <v>68</v>
      </c>
      <c r="L5191" s="136">
        <f t="shared" si="94"/>
        <v>172.72</v>
      </c>
      <c r="M5191" s="136">
        <v>75</v>
      </c>
      <c r="N5191" s="136">
        <f t="shared" si="95"/>
        <v>190.5</v>
      </c>
      <c r="O5191" s="136">
        <v>0</v>
      </c>
      <c r="P5191" s="136" t="s">
        <v>1203</v>
      </c>
      <c r="Q5191" s="136" t="s">
        <v>1679</v>
      </c>
      <c r="R5191" s="136"/>
    </row>
    <row r="5192" spans="1:18" x14ac:dyDescent="0.35">
      <c r="A5192" t="s">
        <v>1204</v>
      </c>
      <c r="B5192" s="58">
        <v>2018</v>
      </c>
      <c r="C5192" s="58">
        <v>5</v>
      </c>
      <c r="D5192" s="58">
        <v>26</v>
      </c>
      <c r="E5192" s="58" t="s">
        <v>94</v>
      </c>
      <c r="F5192" s="58">
        <v>1</v>
      </c>
      <c r="G5192" s="58" t="s">
        <v>1680</v>
      </c>
      <c r="H5192" s="58"/>
      <c r="I5192" s="58">
        <v>806086</v>
      </c>
      <c r="J5192" s="58" t="s">
        <v>86</v>
      </c>
      <c r="K5192" s="58">
        <v>65</v>
      </c>
      <c r="L5192" s="58">
        <f t="shared" si="94"/>
        <v>165.1</v>
      </c>
      <c r="M5192" s="58">
        <v>71</v>
      </c>
      <c r="N5192" s="58">
        <f t="shared" si="95"/>
        <v>180.34</v>
      </c>
      <c r="O5192" s="58">
        <v>1</v>
      </c>
      <c r="P5192" s="58" t="s">
        <v>101</v>
      </c>
      <c r="Q5192" s="58" t="s">
        <v>1681</v>
      </c>
      <c r="R5192" s="58"/>
    </row>
    <row r="5193" spans="1:18" x14ac:dyDescent="0.35">
      <c r="A5193" t="s">
        <v>1204</v>
      </c>
      <c r="B5193" s="34">
        <v>2018</v>
      </c>
      <c r="C5193" s="34">
        <v>5</v>
      </c>
      <c r="D5193" s="34">
        <v>26</v>
      </c>
      <c r="E5193" s="34" t="s">
        <v>123</v>
      </c>
      <c r="F5193" s="34">
        <v>1</v>
      </c>
      <c r="G5193" s="34"/>
      <c r="H5193" s="34"/>
      <c r="I5193" s="34"/>
      <c r="J5193" s="34" t="s">
        <v>86</v>
      </c>
      <c r="K5193" s="34">
        <v>69</v>
      </c>
      <c r="L5193" s="34">
        <f t="shared" si="94"/>
        <v>175.26</v>
      </c>
      <c r="M5193" s="34">
        <v>78</v>
      </c>
      <c r="N5193" s="34">
        <f t="shared" si="95"/>
        <v>198.12</v>
      </c>
      <c r="O5193" s="34">
        <v>1</v>
      </c>
      <c r="P5193" s="34" t="s">
        <v>101</v>
      </c>
      <c r="Q5193" s="34"/>
      <c r="R5193" s="34"/>
    </row>
    <row r="5194" spans="1:18" x14ac:dyDescent="0.35">
      <c r="A5194" t="s">
        <v>1204</v>
      </c>
      <c r="B5194" s="136">
        <v>2018</v>
      </c>
      <c r="C5194" s="136">
        <v>5</v>
      </c>
      <c r="D5194" s="136">
        <v>26</v>
      </c>
      <c r="E5194" s="136" t="s">
        <v>94</v>
      </c>
      <c r="F5194" s="136">
        <v>1</v>
      </c>
      <c r="G5194" s="136"/>
      <c r="H5194" s="136"/>
      <c r="I5194" s="136"/>
      <c r="J5194" s="136" t="s">
        <v>86</v>
      </c>
      <c r="K5194" s="136">
        <v>63</v>
      </c>
      <c r="L5194" s="136">
        <f t="shared" si="94"/>
        <v>160.02000000000001</v>
      </c>
      <c r="M5194" s="136">
        <v>70</v>
      </c>
      <c r="N5194" s="136">
        <f t="shared" si="95"/>
        <v>177.8</v>
      </c>
      <c r="O5194" s="136">
        <v>1</v>
      </c>
      <c r="P5194" s="136" t="s">
        <v>101</v>
      </c>
      <c r="Q5194" s="136"/>
      <c r="R5194" s="136"/>
    </row>
    <row r="5195" spans="1:18" x14ac:dyDescent="0.35">
      <c r="A5195" t="s">
        <v>1204</v>
      </c>
      <c r="B5195" s="136">
        <v>2018</v>
      </c>
      <c r="C5195" s="136">
        <v>5</v>
      </c>
      <c r="D5195" s="136">
        <v>26</v>
      </c>
      <c r="E5195" s="136" t="s">
        <v>94</v>
      </c>
      <c r="F5195" s="136">
        <v>1</v>
      </c>
      <c r="G5195" s="136"/>
      <c r="H5195" s="136"/>
      <c r="I5195" s="136"/>
      <c r="J5195" s="136" t="s">
        <v>86</v>
      </c>
      <c r="K5195" s="136">
        <v>63</v>
      </c>
      <c r="L5195" s="136">
        <f t="shared" si="94"/>
        <v>160.02000000000001</v>
      </c>
      <c r="M5195" s="136">
        <v>72</v>
      </c>
      <c r="N5195" s="136">
        <f t="shared" si="95"/>
        <v>182.88</v>
      </c>
      <c r="O5195" s="136">
        <v>1</v>
      </c>
      <c r="P5195" s="136" t="s">
        <v>101</v>
      </c>
      <c r="Q5195" s="136"/>
      <c r="R5195" s="136"/>
    </row>
    <row r="5196" spans="1:18" x14ac:dyDescent="0.35">
      <c r="A5196" t="s">
        <v>1204</v>
      </c>
      <c r="B5196" s="136">
        <v>2018</v>
      </c>
      <c r="C5196" s="136">
        <v>5</v>
      </c>
      <c r="D5196" s="136">
        <v>26</v>
      </c>
      <c r="E5196" s="136" t="s">
        <v>1167</v>
      </c>
      <c r="F5196" s="136">
        <v>1</v>
      </c>
      <c r="G5196" s="136"/>
      <c r="H5196" s="136"/>
      <c r="I5196" s="136"/>
      <c r="J5196" s="136" t="s">
        <v>87</v>
      </c>
      <c r="K5196" s="136">
        <v>77</v>
      </c>
      <c r="L5196" s="136">
        <f t="shared" si="94"/>
        <v>195.58</v>
      </c>
      <c r="M5196" s="136">
        <v>87</v>
      </c>
      <c r="N5196" s="136">
        <f t="shared" si="95"/>
        <v>220.98</v>
      </c>
      <c r="O5196" s="136">
        <v>1</v>
      </c>
      <c r="P5196" s="136" t="s">
        <v>101</v>
      </c>
      <c r="Q5196" s="136"/>
      <c r="R5196" s="136"/>
    </row>
    <row r="5197" spans="1:18" x14ac:dyDescent="0.35">
      <c r="A5197" t="s">
        <v>1204</v>
      </c>
      <c r="B5197" s="136">
        <v>2018</v>
      </c>
      <c r="C5197" s="136">
        <v>5</v>
      </c>
      <c r="D5197" s="136">
        <v>26</v>
      </c>
      <c r="E5197" s="136" t="s">
        <v>1164</v>
      </c>
      <c r="F5197" s="136">
        <v>1</v>
      </c>
      <c r="G5197" s="136"/>
      <c r="H5197" s="136"/>
      <c r="I5197" s="136"/>
      <c r="J5197" s="136" t="s">
        <v>86</v>
      </c>
      <c r="K5197" s="136">
        <v>58</v>
      </c>
      <c r="L5197" s="136">
        <f t="shared" si="94"/>
        <v>147.32</v>
      </c>
      <c r="M5197" s="136">
        <v>66</v>
      </c>
      <c r="N5197" s="136">
        <f t="shared" si="95"/>
        <v>167.64000000000001</v>
      </c>
      <c r="O5197" s="136">
        <v>1</v>
      </c>
      <c r="P5197" s="136" t="s">
        <v>101</v>
      </c>
      <c r="Q5197" s="136"/>
      <c r="R5197" s="136"/>
    </row>
    <row r="5198" spans="1:18" x14ac:dyDescent="0.35">
      <c r="A5198" t="s">
        <v>1204</v>
      </c>
      <c r="B5198" s="136">
        <v>2018</v>
      </c>
      <c r="C5198" s="136">
        <v>5</v>
      </c>
      <c r="D5198" s="136">
        <v>26</v>
      </c>
      <c r="E5198" s="136" t="s">
        <v>1682</v>
      </c>
      <c r="F5198" s="136">
        <v>1</v>
      </c>
      <c r="G5198" s="136"/>
      <c r="H5198" s="136"/>
      <c r="I5198" s="136"/>
      <c r="J5198" s="136" t="s">
        <v>86</v>
      </c>
      <c r="K5198" s="136">
        <v>61</v>
      </c>
      <c r="L5198" s="136">
        <f t="shared" si="94"/>
        <v>154.94</v>
      </c>
      <c r="M5198" s="136">
        <v>70</v>
      </c>
      <c r="N5198" s="136">
        <f t="shared" si="95"/>
        <v>177.8</v>
      </c>
      <c r="O5198" s="136">
        <v>1</v>
      </c>
      <c r="P5198" s="136" t="s">
        <v>101</v>
      </c>
      <c r="Q5198" s="136"/>
      <c r="R5198" s="136"/>
    </row>
    <row r="5199" spans="1:18" x14ac:dyDescent="0.35">
      <c r="A5199" t="s">
        <v>1204</v>
      </c>
      <c r="B5199" s="136">
        <v>2018</v>
      </c>
      <c r="C5199" s="136">
        <v>5</v>
      </c>
      <c r="D5199" s="136">
        <v>27</v>
      </c>
      <c r="E5199" s="136" t="s">
        <v>94</v>
      </c>
      <c r="F5199" s="136">
        <v>1</v>
      </c>
      <c r="G5199" s="136" t="s">
        <v>108</v>
      </c>
      <c r="H5199" s="136">
        <v>127</v>
      </c>
      <c r="I5199" s="136">
        <v>187179</v>
      </c>
      <c r="J5199" s="136" t="s">
        <v>86</v>
      </c>
      <c r="K5199" s="136">
        <v>62</v>
      </c>
      <c r="L5199" s="136">
        <f t="shared" si="94"/>
        <v>157.47999999999999</v>
      </c>
      <c r="M5199" s="136">
        <v>70</v>
      </c>
      <c r="N5199" s="136">
        <f t="shared" si="95"/>
        <v>177.8</v>
      </c>
      <c r="O5199" s="136">
        <v>1</v>
      </c>
      <c r="P5199" s="136" t="s">
        <v>1203</v>
      </c>
      <c r="Q5199" s="136" t="s">
        <v>1683</v>
      </c>
      <c r="R5199" s="136"/>
    </row>
    <row r="5200" spans="1:18" x14ac:dyDescent="0.35">
      <c r="A5200" t="s">
        <v>1204</v>
      </c>
      <c r="B5200" s="136">
        <v>2018</v>
      </c>
      <c r="C5200" s="136">
        <v>5</v>
      </c>
      <c r="D5200" s="136">
        <v>27</v>
      </c>
      <c r="E5200" s="136" t="s">
        <v>1684</v>
      </c>
      <c r="F5200" s="136">
        <v>1</v>
      </c>
      <c r="G5200" s="136"/>
      <c r="H5200" s="136">
        <v>473</v>
      </c>
      <c r="I5200" s="136">
        <v>186655</v>
      </c>
      <c r="J5200" s="136" t="s">
        <v>86</v>
      </c>
      <c r="K5200" s="136">
        <v>60</v>
      </c>
      <c r="L5200" s="136">
        <f t="shared" si="94"/>
        <v>152.4</v>
      </c>
      <c r="M5200" s="136">
        <v>68</v>
      </c>
      <c r="N5200" s="136">
        <f t="shared" si="95"/>
        <v>172.72</v>
      </c>
      <c r="O5200" s="136">
        <v>1</v>
      </c>
      <c r="P5200" s="136" t="s">
        <v>101</v>
      </c>
      <c r="Q5200" s="136">
        <v>2016</v>
      </c>
      <c r="R5200" s="136"/>
    </row>
    <row r="5201" spans="1:18" x14ac:dyDescent="0.35">
      <c r="A5201" t="s">
        <v>1204</v>
      </c>
      <c r="B5201" s="136">
        <v>2018</v>
      </c>
      <c r="C5201" s="136">
        <v>5</v>
      </c>
      <c r="D5201" s="136">
        <v>27</v>
      </c>
      <c r="E5201" s="136" t="s">
        <v>94</v>
      </c>
      <c r="F5201" s="136">
        <v>1</v>
      </c>
      <c r="G5201" s="136"/>
      <c r="H5201" s="136">
        <v>2296</v>
      </c>
      <c r="I5201" s="136"/>
      <c r="J5201" s="136" t="s">
        <v>86</v>
      </c>
      <c r="K5201" s="136">
        <v>64</v>
      </c>
      <c r="L5201" s="136">
        <f t="shared" si="94"/>
        <v>162.56</v>
      </c>
      <c r="M5201" s="136">
        <v>73</v>
      </c>
      <c r="N5201" s="136">
        <f t="shared" si="95"/>
        <v>185.42000000000002</v>
      </c>
      <c r="O5201" s="136">
        <v>1</v>
      </c>
      <c r="P5201" s="136" t="s">
        <v>101</v>
      </c>
      <c r="Q5201" s="136" t="s">
        <v>1685</v>
      </c>
      <c r="R5201" s="136"/>
    </row>
    <row r="5202" spans="1:18" x14ac:dyDescent="0.35">
      <c r="A5202" t="s">
        <v>1204</v>
      </c>
      <c r="B5202" s="136">
        <v>2018</v>
      </c>
      <c r="C5202" s="136">
        <v>5</v>
      </c>
      <c r="D5202" s="136">
        <v>27</v>
      </c>
      <c r="E5202" s="136" t="s">
        <v>1164</v>
      </c>
      <c r="F5202" s="136">
        <v>1</v>
      </c>
      <c r="G5202" s="136"/>
      <c r="H5202" s="136">
        <v>32857</v>
      </c>
      <c r="I5202" s="136">
        <v>187271</v>
      </c>
      <c r="J5202" s="136" t="s">
        <v>86</v>
      </c>
      <c r="K5202" s="136">
        <v>64</v>
      </c>
      <c r="L5202" s="136">
        <f t="shared" si="94"/>
        <v>162.56</v>
      </c>
      <c r="M5202" s="136">
        <v>70</v>
      </c>
      <c r="N5202" s="136">
        <f t="shared" si="95"/>
        <v>177.8</v>
      </c>
      <c r="O5202" s="136">
        <v>1</v>
      </c>
      <c r="P5202" s="136" t="s">
        <v>101</v>
      </c>
      <c r="Q5202" s="136">
        <v>2013</v>
      </c>
      <c r="R5202" s="136"/>
    </row>
    <row r="5203" spans="1:18" x14ac:dyDescent="0.35">
      <c r="A5203" t="s">
        <v>1204</v>
      </c>
      <c r="B5203" s="136">
        <v>2018</v>
      </c>
      <c r="C5203" s="136">
        <v>5</v>
      </c>
      <c r="D5203" s="136">
        <v>27</v>
      </c>
      <c r="E5203" s="136" t="s">
        <v>94</v>
      </c>
      <c r="F5203" s="136">
        <v>1</v>
      </c>
      <c r="G5203" s="136" t="s">
        <v>1427</v>
      </c>
      <c r="H5203" s="136"/>
      <c r="I5203" s="136">
        <v>186440</v>
      </c>
      <c r="J5203" s="136" t="s">
        <v>87</v>
      </c>
      <c r="K5203" s="136">
        <v>68</v>
      </c>
      <c r="L5203" s="136">
        <f t="shared" si="94"/>
        <v>172.72</v>
      </c>
      <c r="M5203" s="136">
        <v>76</v>
      </c>
      <c r="N5203" s="136">
        <f t="shared" si="95"/>
        <v>193.04</v>
      </c>
      <c r="O5203" s="136">
        <v>1</v>
      </c>
      <c r="P5203" s="136" t="s">
        <v>101</v>
      </c>
      <c r="Q5203" s="136"/>
      <c r="R5203" s="136"/>
    </row>
    <row r="5204" spans="1:18" x14ac:dyDescent="0.35">
      <c r="A5204" t="s">
        <v>1204</v>
      </c>
      <c r="B5204" s="136">
        <v>2018</v>
      </c>
      <c r="C5204" s="136">
        <v>5</v>
      </c>
      <c r="D5204" s="136">
        <v>27</v>
      </c>
      <c r="E5204" s="136" t="s">
        <v>1684</v>
      </c>
      <c r="F5204" s="136">
        <v>1</v>
      </c>
      <c r="G5204" s="136"/>
      <c r="H5204" s="136"/>
      <c r="I5204" s="136"/>
      <c r="J5204" s="136" t="s">
        <v>86</v>
      </c>
      <c r="K5204" s="136">
        <v>64</v>
      </c>
      <c r="L5204" s="136">
        <f t="shared" si="94"/>
        <v>162.56</v>
      </c>
      <c r="M5204" s="136">
        <v>72</v>
      </c>
      <c r="N5204" s="136">
        <f t="shared" si="95"/>
        <v>182.88</v>
      </c>
      <c r="O5204" s="136">
        <v>1</v>
      </c>
      <c r="P5204" s="136" t="s">
        <v>101</v>
      </c>
      <c r="Q5204" s="136"/>
      <c r="R5204" s="136"/>
    </row>
    <row r="5205" spans="1:18" x14ac:dyDescent="0.35">
      <c r="A5205" t="s">
        <v>1204</v>
      </c>
      <c r="B5205">
        <v>2018</v>
      </c>
      <c r="C5205">
        <v>5</v>
      </c>
      <c r="D5205">
        <v>28</v>
      </c>
      <c r="E5205" t="s">
        <v>1686</v>
      </c>
      <c r="F5205">
        <v>1</v>
      </c>
      <c r="G5205"/>
      <c r="H5205" s="34">
        <v>111</v>
      </c>
      <c r="I5205" s="34">
        <v>186370</v>
      </c>
      <c r="J5205" s="34" t="s">
        <v>86</v>
      </c>
      <c r="K5205" s="34">
        <v>61</v>
      </c>
      <c r="L5205" s="34">
        <f t="shared" si="94"/>
        <v>154.94</v>
      </c>
      <c r="M5205" s="34">
        <v>69</v>
      </c>
      <c r="N5205" s="34">
        <f t="shared" si="95"/>
        <v>175.26</v>
      </c>
      <c r="O5205" s="34">
        <v>1</v>
      </c>
      <c r="P5205" s="136" t="s">
        <v>101</v>
      </c>
      <c r="Q5205" s="34">
        <v>2014</v>
      </c>
      <c r="R5205"/>
    </row>
    <row r="5206" spans="1:18" x14ac:dyDescent="0.35">
      <c r="A5206" t="s">
        <v>1204</v>
      </c>
      <c r="B5206">
        <v>2018</v>
      </c>
      <c r="C5206">
        <v>5</v>
      </c>
      <c r="D5206">
        <v>28</v>
      </c>
      <c r="E5206" t="s">
        <v>123</v>
      </c>
      <c r="F5206">
        <v>1</v>
      </c>
      <c r="G5206" t="s">
        <v>108</v>
      </c>
      <c r="H5206">
        <v>358</v>
      </c>
      <c r="I5206"/>
      <c r="J5206" t="s">
        <v>86</v>
      </c>
      <c r="K5206">
        <v>63</v>
      </c>
      <c r="L5206">
        <f t="shared" si="94"/>
        <v>160.02000000000001</v>
      </c>
      <c r="M5206">
        <v>72</v>
      </c>
      <c r="N5206">
        <f t="shared" si="95"/>
        <v>182.88</v>
      </c>
      <c r="O5206">
        <v>1</v>
      </c>
      <c r="P5206" s="136" t="s">
        <v>101</v>
      </c>
      <c r="Q5206">
        <v>2010</v>
      </c>
      <c r="R5206"/>
    </row>
    <row r="5207" spans="1:18" x14ac:dyDescent="0.35">
      <c r="A5207" t="s">
        <v>1204</v>
      </c>
      <c r="B5207">
        <v>2018</v>
      </c>
      <c r="C5207">
        <v>5</v>
      </c>
      <c r="D5207">
        <v>28</v>
      </c>
      <c r="E5207" t="s">
        <v>1682</v>
      </c>
      <c r="F5207">
        <v>1</v>
      </c>
      <c r="G5207"/>
      <c r="H5207">
        <v>1096</v>
      </c>
      <c r="I5207">
        <v>473269</v>
      </c>
      <c r="J5207" t="s">
        <v>87</v>
      </c>
      <c r="K5207">
        <v>65</v>
      </c>
      <c r="L5207">
        <f t="shared" si="94"/>
        <v>165.1</v>
      </c>
      <c r="M5207">
        <v>73</v>
      </c>
      <c r="N5207">
        <f t="shared" si="95"/>
        <v>185.42000000000002</v>
      </c>
      <c r="O5207">
        <v>0</v>
      </c>
      <c r="P5207" s="136" t="s">
        <v>1203</v>
      </c>
      <c r="R5207"/>
    </row>
    <row r="5208" spans="1:18" x14ac:dyDescent="0.35">
      <c r="A5208" t="s">
        <v>1204</v>
      </c>
      <c r="B5208" s="34">
        <v>2018</v>
      </c>
      <c r="C5208" s="34">
        <v>5</v>
      </c>
      <c r="D5208" s="34">
        <v>28</v>
      </c>
      <c r="E5208" s="34" t="s">
        <v>1682</v>
      </c>
      <c r="F5208" s="34">
        <v>1</v>
      </c>
      <c r="G5208" s="34"/>
      <c r="H5208" s="34">
        <v>1097</v>
      </c>
      <c r="I5208" s="34">
        <v>346340</v>
      </c>
      <c r="J5208" s="34" t="s">
        <v>90</v>
      </c>
      <c r="K5208" s="34">
        <v>33</v>
      </c>
      <c r="L5208" s="34">
        <f t="shared" si="94"/>
        <v>83.820000000000007</v>
      </c>
      <c r="M5208" s="34">
        <v>39</v>
      </c>
      <c r="N5208" s="34">
        <f t="shared" si="95"/>
        <v>99.06</v>
      </c>
      <c r="O5208" s="34">
        <v>0</v>
      </c>
      <c r="P5208" s="136" t="s">
        <v>1203</v>
      </c>
      <c r="Q5208" s="34" t="s">
        <v>1687</v>
      </c>
      <c r="R5208" s="34"/>
    </row>
    <row r="5209" spans="1:18" x14ac:dyDescent="0.35">
      <c r="A5209" t="s">
        <v>1204</v>
      </c>
      <c r="B5209">
        <v>2018</v>
      </c>
      <c r="C5209">
        <v>5</v>
      </c>
      <c r="D5209">
        <v>28</v>
      </c>
      <c r="E5209" t="s">
        <v>1686</v>
      </c>
      <c r="F5209">
        <v>1</v>
      </c>
      <c r="G5209"/>
      <c r="H5209">
        <v>1098</v>
      </c>
      <c r="I5209">
        <v>464312</v>
      </c>
      <c r="J5209" t="s">
        <v>87</v>
      </c>
      <c r="K5209">
        <v>72</v>
      </c>
      <c r="L5209">
        <f t="shared" si="94"/>
        <v>182.88</v>
      </c>
      <c r="M5209">
        <v>80</v>
      </c>
      <c r="N5209">
        <f t="shared" si="95"/>
        <v>203.2</v>
      </c>
      <c r="O5209">
        <v>0</v>
      </c>
      <c r="P5209" s="136" t="s">
        <v>1203</v>
      </c>
      <c r="R5209"/>
    </row>
    <row r="5210" spans="1:18" x14ac:dyDescent="0.35">
      <c r="A5210" t="s">
        <v>1204</v>
      </c>
      <c r="B5210">
        <v>2018</v>
      </c>
      <c r="C5210">
        <v>5</v>
      </c>
      <c r="D5210">
        <v>28</v>
      </c>
      <c r="E5210" t="s">
        <v>1686</v>
      </c>
      <c r="F5210">
        <v>1</v>
      </c>
      <c r="G5210"/>
      <c r="H5210">
        <v>1099</v>
      </c>
      <c r="I5210">
        <v>474492</v>
      </c>
      <c r="J5210" t="s">
        <v>87</v>
      </c>
      <c r="K5210">
        <v>67</v>
      </c>
      <c r="L5210">
        <f t="shared" si="94"/>
        <v>170.18</v>
      </c>
      <c r="M5210">
        <v>75</v>
      </c>
      <c r="N5210">
        <f t="shared" si="95"/>
        <v>190.5</v>
      </c>
      <c r="O5210">
        <v>0</v>
      </c>
      <c r="P5210" s="136" t="s">
        <v>1203</v>
      </c>
      <c r="R5210"/>
    </row>
    <row r="5211" spans="1:18" x14ac:dyDescent="0.35">
      <c r="A5211" t="s">
        <v>1204</v>
      </c>
      <c r="B5211">
        <v>2018</v>
      </c>
      <c r="C5211">
        <v>5</v>
      </c>
      <c r="D5211">
        <v>28</v>
      </c>
      <c r="E5211" t="s">
        <v>1686</v>
      </c>
      <c r="F5211">
        <v>1</v>
      </c>
      <c r="G5211"/>
      <c r="H5211"/>
      <c r="I5211"/>
      <c r="J5211" t="s">
        <v>86</v>
      </c>
      <c r="K5211">
        <v>62</v>
      </c>
      <c r="L5211">
        <f t="shared" si="94"/>
        <v>157.47999999999999</v>
      </c>
      <c r="M5211">
        <v>70</v>
      </c>
      <c r="N5211">
        <f t="shared" si="95"/>
        <v>177.8</v>
      </c>
      <c r="O5211">
        <v>1</v>
      </c>
      <c r="P5211" t="s">
        <v>101</v>
      </c>
      <c r="R5211"/>
    </row>
    <row r="5212" spans="1:18" x14ac:dyDescent="0.35">
      <c r="A5212" t="s">
        <v>1204</v>
      </c>
      <c r="B5212">
        <v>2018</v>
      </c>
      <c r="C5212">
        <v>5</v>
      </c>
      <c r="D5212">
        <v>28</v>
      </c>
      <c r="E5212" t="s">
        <v>1167</v>
      </c>
      <c r="F5212">
        <v>1</v>
      </c>
      <c r="G5212"/>
      <c r="H5212"/>
      <c r="I5212"/>
      <c r="J5212" t="s">
        <v>86</v>
      </c>
      <c r="K5212">
        <v>69</v>
      </c>
      <c r="L5212">
        <f t="shared" si="94"/>
        <v>175.26</v>
      </c>
      <c r="M5212">
        <v>78</v>
      </c>
      <c r="N5212">
        <f t="shared" si="95"/>
        <v>198.12</v>
      </c>
      <c r="O5212">
        <v>1</v>
      </c>
      <c r="P5212" t="s">
        <v>101</v>
      </c>
      <c r="R5212"/>
    </row>
    <row r="5213" spans="1:18" x14ac:dyDescent="0.35">
      <c r="A5213" t="s">
        <v>1204</v>
      </c>
      <c r="B5213">
        <v>2018</v>
      </c>
      <c r="C5213">
        <v>5</v>
      </c>
      <c r="D5213">
        <v>28</v>
      </c>
      <c r="E5213" t="s">
        <v>1448</v>
      </c>
      <c r="F5213">
        <v>1</v>
      </c>
      <c r="G5213"/>
      <c r="H5213"/>
      <c r="I5213"/>
      <c r="J5213" t="s">
        <v>86</v>
      </c>
      <c r="K5213">
        <v>63</v>
      </c>
      <c r="L5213">
        <f t="shared" si="94"/>
        <v>160.02000000000001</v>
      </c>
      <c r="M5213">
        <v>70</v>
      </c>
      <c r="N5213">
        <f t="shared" si="95"/>
        <v>177.8</v>
      </c>
      <c r="O5213">
        <v>1</v>
      </c>
      <c r="P5213" t="s">
        <v>101</v>
      </c>
      <c r="R5213"/>
    </row>
    <row r="5214" spans="1:18" x14ac:dyDescent="0.35">
      <c r="A5214" t="s">
        <v>1204</v>
      </c>
      <c r="B5214">
        <v>2018</v>
      </c>
      <c r="C5214">
        <v>5</v>
      </c>
      <c r="D5214">
        <v>28</v>
      </c>
      <c r="E5214" t="s">
        <v>1448</v>
      </c>
      <c r="F5214">
        <v>1</v>
      </c>
      <c r="G5214"/>
      <c r="H5214"/>
      <c r="I5214"/>
      <c r="J5214" t="s">
        <v>86</v>
      </c>
      <c r="K5214">
        <v>61</v>
      </c>
      <c r="L5214">
        <f t="shared" si="94"/>
        <v>154.94</v>
      </c>
      <c r="M5214">
        <v>69</v>
      </c>
      <c r="N5214">
        <f t="shared" si="95"/>
        <v>175.26</v>
      </c>
      <c r="O5214">
        <v>1</v>
      </c>
      <c r="P5214" t="s">
        <v>101</v>
      </c>
      <c r="R5214"/>
    </row>
    <row r="5215" spans="1:18" x14ac:dyDescent="0.35">
      <c r="A5215" t="s">
        <v>1204</v>
      </c>
      <c r="B5215">
        <v>2018</v>
      </c>
      <c r="C5215">
        <v>5</v>
      </c>
      <c r="D5215">
        <v>28</v>
      </c>
      <c r="E5215" t="s">
        <v>1682</v>
      </c>
      <c r="F5215">
        <v>1</v>
      </c>
      <c r="G5215"/>
      <c r="H5215"/>
      <c r="I5215"/>
      <c r="J5215" t="s">
        <v>86</v>
      </c>
      <c r="K5215">
        <v>61</v>
      </c>
      <c r="L5215">
        <f t="shared" si="94"/>
        <v>154.94</v>
      </c>
      <c r="M5215">
        <v>67</v>
      </c>
      <c r="N5215">
        <f t="shared" si="95"/>
        <v>170.18</v>
      </c>
      <c r="O5215">
        <v>1</v>
      </c>
      <c r="P5215" t="s">
        <v>101</v>
      </c>
      <c r="R5215"/>
    </row>
    <row r="5216" spans="1:18" x14ac:dyDescent="0.35">
      <c r="A5216" t="s">
        <v>1204</v>
      </c>
      <c r="B5216" s="34">
        <v>2018</v>
      </c>
      <c r="C5216" s="34">
        <v>5</v>
      </c>
      <c r="D5216" s="34">
        <v>29</v>
      </c>
      <c r="E5216" s="34" t="s">
        <v>1398</v>
      </c>
      <c r="F5216" s="34">
        <v>1</v>
      </c>
      <c r="G5216" s="34" t="s">
        <v>108</v>
      </c>
      <c r="H5216" s="34">
        <v>858</v>
      </c>
      <c r="I5216" s="34" t="s">
        <v>1688</v>
      </c>
      <c r="J5216" s="34" t="s">
        <v>86</v>
      </c>
      <c r="K5216" s="34">
        <v>59</v>
      </c>
      <c r="L5216" s="34">
        <f t="shared" si="94"/>
        <v>149.86000000000001</v>
      </c>
      <c r="M5216" s="34">
        <v>68</v>
      </c>
      <c r="N5216" s="34">
        <f t="shared" si="95"/>
        <v>172.72</v>
      </c>
      <c r="O5216" s="34">
        <v>1</v>
      </c>
      <c r="P5216" s="136" t="s">
        <v>101</v>
      </c>
      <c r="Q5216" s="34"/>
      <c r="R5216" s="194"/>
    </row>
    <row r="5217" spans="1:18" x14ac:dyDescent="0.35">
      <c r="A5217" t="s">
        <v>1204</v>
      </c>
      <c r="B5217">
        <v>2018</v>
      </c>
      <c r="C5217">
        <v>5</v>
      </c>
      <c r="D5217">
        <v>29</v>
      </c>
      <c r="E5217" t="s">
        <v>94</v>
      </c>
      <c r="F5217">
        <v>1</v>
      </c>
      <c r="G5217"/>
      <c r="H5217">
        <v>984</v>
      </c>
      <c r="I5217">
        <v>186697</v>
      </c>
      <c r="J5217" t="s">
        <v>86</v>
      </c>
      <c r="K5217">
        <v>58</v>
      </c>
      <c r="L5217">
        <f t="shared" si="94"/>
        <v>147.32</v>
      </c>
      <c r="M5217">
        <v>65</v>
      </c>
      <c r="N5217">
        <f t="shared" si="95"/>
        <v>165.1</v>
      </c>
      <c r="O5217">
        <v>1</v>
      </c>
      <c r="P5217" s="136" t="s">
        <v>101</v>
      </c>
      <c r="Q5217">
        <v>2016</v>
      </c>
      <c r="R5217" t="s">
        <v>1334</v>
      </c>
    </row>
    <row r="5218" spans="1:18" x14ac:dyDescent="0.35">
      <c r="A5218" t="s">
        <v>1204</v>
      </c>
      <c r="B5218">
        <v>2018</v>
      </c>
      <c r="C5218">
        <v>5</v>
      </c>
      <c r="D5218">
        <v>29</v>
      </c>
      <c r="E5218" t="s">
        <v>1448</v>
      </c>
      <c r="F5218">
        <v>1</v>
      </c>
      <c r="G5218"/>
      <c r="H5218">
        <v>1093</v>
      </c>
      <c r="I5218">
        <v>466226</v>
      </c>
      <c r="J5218" t="s">
        <v>87</v>
      </c>
      <c r="K5218">
        <v>71</v>
      </c>
      <c r="L5218">
        <f t="shared" si="94"/>
        <v>180.34</v>
      </c>
      <c r="M5218">
        <v>81</v>
      </c>
      <c r="N5218">
        <f t="shared" si="95"/>
        <v>205.74</v>
      </c>
      <c r="O5218" s="34">
        <v>0</v>
      </c>
      <c r="P5218" s="136" t="s">
        <v>1203</v>
      </c>
      <c r="R5218"/>
    </row>
    <row r="5219" spans="1:18" x14ac:dyDescent="0.35">
      <c r="A5219" t="s">
        <v>1204</v>
      </c>
      <c r="B5219">
        <v>2018</v>
      </c>
      <c r="C5219">
        <v>5</v>
      </c>
      <c r="D5219">
        <v>29</v>
      </c>
      <c r="E5219" t="s">
        <v>1164</v>
      </c>
      <c r="F5219">
        <v>1</v>
      </c>
      <c r="G5219"/>
      <c r="H5219" t="s">
        <v>1689</v>
      </c>
      <c r="I5219">
        <v>187190</v>
      </c>
      <c r="J5219" t="s">
        <v>87</v>
      </c>
      <c r="K5219">
        <v>71</v>
      </c>
      <c r="L5219">
        <f t="shared" si="94"/>
        <v>180.34</v>
      </c>
      <c r="M5219">
        <v>80</v>
      </c>
      <c r="N5219">
        <f t="shared" si="95"/>
        <v>203.2</v>
      </c>
      <c r="O5219">
        <v>1</v>
      </c>
      <c r="P5219" s="136" t="s">
        <v>101</v>
      </c>
      <c r="Q5219">
        <v>2014</v>
      </c>
      <c r="R5219"/>
    </row>
    <row r="5220" spans="1:18" x14ac:dyDescent="0.35">
      <c r="A5220" t="s">
        <v>1204</v>
      </c>
      <c r="B5220" s="34">
        <v>2018</v>
      </c>
      <c r="C5220" s="34">
        <v>5</v>
      </c>
      <c r="D5220" s="34">
        <v>29</v>
      </c>
      <c r="E5220" s="34" t="s">
        <v>94</v>
      </c>
      <c r="F5220" s="34">
        <v>1</v>
      </c>
      <c r="G5220" s="34"/>
      <c r="H5220" s="34" t="s">
        <v>1552</v>
      </c>
      <c r="I5220" s="34">
        <v>186439</v>
      </c>
      <c r="J5220" s="34" t="s">
        <v>87</v>
      </c>
      <c r="K5220" s="34">
        <v>75</v>
      </c>
      <c r="L5220" s="34">
        <f t="shared" si="94"/>
        <v>190.5</v>
      </c>
      <c r="M5220" s="34">
        <v>84</v>
      </c>
      <c r="N5220" s="34">
        <f t="shared" si="95"/>
        <v>213.36</v>
      </c>
      <c r="O5220" s="34">
        <v>1</v>
      </c>
      <c r="P5220" s="136" t="s">
        <v>101</v>
      </c>
      <c r="Q5220" s="34" t="s">
        <v>1690</v>
      </c>
      <c r="R5220" s="194"/>
    </row>
    <row r="5221" spans="1:18" x14ac:dyDescent="0.35">
      <c r="A5221" t="s">
        <v>1204</v>
      </c>
      <c r="B5221">
        <v>2018</v>
      </c>
      <c r="C5221">
        <v>5</v>
      </c>
      <c r="D5221">
        <v>29</v>
      </c>
      <c r="E5221" t="s">
        <v>1164</v>
      </c>
      <c r="F5221">
        <v>1</v>
      </c>
      <c r="G5221"/>
      <c r="H5221"/>
      <c r="I5221"/>
      <c r="J5221" t="s">
        <v>86</v>
      </c>
      <c r="K5221">
        <v>60</v>
      </c>
      <c r="L5221">
        <f t="shared" si="94"/>
        <v>152.4</v>
      </c>
      <c r="M5221">
        <v>69</v>
      </c>
      <c r="N5221">
        <f t="shared" si="95"/>
        <v>175.26</v>
      </c>
      <c r="O5221">
        <v>1</v>
      </c>
      <c r="P5221" t="s">
        <v>101</v>
      </c>
      <c r="R5221"/>
    </row>
    <row r="5222" spans="1:18" x14ac:dyDescent="0.35">
      <c r="A5222" t="s">
        <v>1204</v>
      </c>
      <c r="B5222">
        <v>2018</v>
      </c>
      <c r="C5222">
        <v>5</v>
      </c>
      <c r="D5222">
        <v>29</v>
      </c>
      <c r="E5222" t="s">
        <v>1398</v>
      </c>
      <c r="F5222">
        <v>1</v>
      </c>
      <c r="G5222"/>
      <c r="H5222"/>
      <c r="I5222"/>
      <c r="J5222" t="s">
        <v>86</v>
      </c>
      <c r="K5222">
        <v>58</v>
      </c>
      <c r="L5222">
        <f t="shared" si="94"/>
        <v>147.32</v>
      </c>
      <c r="M5222">
        <v>66</v>
      </c>
      <c r="N5222">
        <f t="shared" si="95"/>
        <v>167.64000000000001</v>
      </c>
      <c r="O5222">
        <v>1</v>
      </c>
      <c r="P5222" t="s">
        <v>101</v>
      </c>
      <c r="R5222"/>
    </row>
    <row r="5223" spans="1:18" x14ac:dyDescent="0.35">
      <c r="A5223" t="s">
        <v>1204</v>
      </c>
      <c r="B5223">
        <v>2018</v>
      </c>
      <c r="C5223">
        <v>5</v>
      </c>
      <c r="D5223">
        <v>29</v>
      </c>
      <c r="E5223" t="s">
        <v>1398</v>
      </c>
      <c r="F5223">
        <v>1</v>
      </c>
      <c r="G5223"/>
      <c r="H5223"/>
      <c r="I5223"/>
      <c r="J5223" t="s">
        <v>86</v>
      </c>
      <c r="K5223">
        <v>67</v>
      </c>
      <c r="L5223">
        <f t="shared" si="94"/>
        <v>170.18</v>
      </c>
      <c r="M5223">
        <v>76</v>
      </c>
      <c r="N5223">
        <f t="shared" si="95"/>
        <v>193.04</v>
      </c>
      <c r="O5223">
        <v>1</v>
      </c>
      <c r="P5223" t="s">
        <v>101</v>
      </c>
      <c r="R5223"/>
    </row>
    <row r="5224" spans="1:18" x14ac:dyDescent="0.35">
      <c r="A5224" t="s">
        <v>1204</v>
      </c>
      <c r="B5224">
        <v>2018</v>
      </c>
      <c r="C5224">
        <v>5</v>
      </c>
      <c r="D5224">
        <v>30</v>
      </c>
      <c r="E5224" t="s">
        <v>94</v>
      </c>
      <c r="F5224">
        <v>1</v>
      </c>
      <c r="G5224"/>
      <c r="H5224">
        <v>1092</v>
      </c>
      <c r="I5224">
        <v>465173</v>
      </c>
      <c r="J5224" t="s">
        <v>87</v>
      </c>
      <c r="K5224">
        <v>74</v>
      </c>
      <c r="L5224">
        <f t="shared" si="94"/>
        <v>187.96</v>
      </c>
      <c r="M5224">
        <v>83</v>
      </c>
      <c r="N5224">
        <f t="shared" si="95"/>
        <v>210.82</v>
      </c>
      <c r="O5224">
        <v>0</v>
      </c>
      <c r="P5224" s="136" t="s">
        <v>1203</v>
      </c>
      <c r="R5224"/>
    </row>
    <row r="5225" spans="1:18" x14ac:dyDescent="0.35">
      <c r="A5225" t="s">
        <v>1204</v>
      </c>
      <c r="B5225" s="58">
        <v>2018</v>
      </c>
      <c r="C5225" s="58">
        <v>5</v>
      </c>
      <c r="D5225" s="58">
        <v>30</v>
      </c>
      <c r="E5225" s="58" t="s">
        <v>1398</v>
      </c>
      <c r="F5225" s="58">
        <v>1</v>
      </c>
      <c r="G5225" s="58" t="s">
        <v>1208</v>
      </c>
      <c r="H5225" s="58">
        <v>1408</v>
      </c>
      <c r="I5225" s="58" t="s">
        <v>1691</v>
      </c>
      <c r="J5225" s="58" t="s">
        <v>1332</v>
      </c>
      <c r="K5225" s="58">
        <v>64.5</v>
      </c>
      <c r="L5225" s="58">
        <f t="shared" si="94"/>
        <v>163.83000000000001</v>
      </c>
      <c r="M5225" s="58">
        <v>72</v>
      </c>
      <c r="N5225" s="58">
        <f t="shared" si="95"/>
        <v>182.88</v>
      </c>
      <c r="O5225" s="58">
        <v>1</v>
      </c>
      <c r="P5225" s="58" t="s">
        <v>101</v>
      </c>
      <c r="Q5225" s="58" t="s">
        <v>1692</v>
      </c>
      <c r="R5225" s="58"/>
    </row>
    <row r="5226" spans="1:18" x14ac:dyDescent="0.35">
      <c r="A5226" t="s">
        <v>1204</v>
      </c>
      <c r="B5226">
        <v>2018</v>
      </c>
      <c r="C5226">
        <v>5</v>
      </c>
      <c r="D5226">
        <v>30</v>
      </c>
      <c r="E5226" t="s">
        <v>1686</v>
      </c>
      <c r="F5226">
        <v>1</v>
      </c>
      <c r="G5226"/>
      <c r="H5226"/>
      <c r="I5226"/>
      <c r="J5226" t="s">
        <v>86</v>
      </c>
      <c r="K5226">
        <v>60</v>
      </c>
      <c r="L5226">
        <f t="shared" si="94"/>
        <v>152.4</v>
      </c>
      <c r="M5226">
        <v>67</v>
      </c>
      <c r="N5226">
        <f t="shared" si="95"/>
        <v>170.18</v>
      </c>
      <c r="O5226">
        <v>1</v>
      </c>
      <c r="P5226" t="s">
        <v>101</v>
      </c>
      <c r="R5226"/>
    </row>
    <row r="5227" spans="1:18" x14ac:dyDescent="0.35">
      <c r="A5227" t="s">
        <v>1204</v>
      </c>
      <c r="B5227">
        <v>2018</v>
      </c>
      <c r="C5227">
        <v>5</v>
      </c>
      <c r="D5227">
        <v>30</v>
      </c>
      <c r="E5227" t="s">
        <v>1686</v>
      </c>
      <c r="F5227">
        <v>1</v>
      </c>
      <c r="G5227"/>
      <c r="H5227"/>
      <c r="I5227"/>
      <c r="J5227" t="s">
        <v>87</v>
      </c>
      <c r="K5227">
        <v>83</v>
      </c>
      <c r="L5227">
        <f t="shared" si="94"/>
        <v>210.82</v>
      </c>
      <c r="M5227">
        <v>91</v>
      </c>
      <c r="N5227">
        <f t="shared" si="95"/>
        <v>231.14000000000001</v>
      </c>
      <c r="O5227">
        <v>1</v>
      </c>
      <c r="P5227" t="s">
        <v>101</v>
      </c>
      <c r="R5227"/>
    </row>
    <row r="5228" spans="1:18" x14ac:dyDescent="0.35">
      <c r="A5228" t="s">
        <v>1204</v>
      </c>
      <c r="B5228">
        <v>2018</v>
      </c>
      <c r="C5228">
        <v>5</v>
      </c>
      <c r="D5228">
        <v>30</v>
      </c>
      <c r="E5228" t="s">
        <v>94</v>
      </c>
      <c r="F5228">
        <v>1</v>
      </c>
      <c r="G5228"/>
      <c r="H5228"/>
      <c r="I5228"/>
      <c r="J5228" t="s">
        <v>86</v>
      </c>
      <c r="K5228">
        <v>68</v>
      </c>
      <c r="L5228">
        <f t="shared" si="94"/>
        <v>172.72</v>
      </c>
      <c r="M5228">
        <v>76</v>
      </c>
      <c r="N5228">
        <f t="shared" si="95"/>
        <v>193.04</v>
      </c>
      <c r="O5228">
        <v>1</v>
      </c>
      <c r="P5228" t="s">
        <v>101</v>
      </c>
      <c r="R5228"/>
    </row>
    <row r="5229" spans="1:18" x14ac:dyDescent="0.35">
      <c r="A5229" t="s">
        <v>1204</v>
      </c>
      <c r="B5229">
        <v>2018</v>
      </c>
      <c r="C5229">
        <v>5</v>
      </c>
      <c r="D5229">
        <v>30</v>
      </c>
      <c r="E5229" t="s">
        <v>94</v>
      </c>
      <c r="F5229">
        <v>1</v>
      </c>
      <c r="G5229"/>
      <c r="H5229"/>
      <c r="I5229"/>
      <c r="J5229" t="s">
        <v>86</v>
      </c>
      <c r="K5229">
        <v>63</v>
      </c>
      <c r="L5229">
        <f t="shared" si="94"/>
        <v>160.02000000000001</v>
      </c>
      <c r="M5229">
        <v>71</v>
      </c>
      <c r="N5229">
        <f t="shared" si="95"/>
        <v>180.34</v>
      </c>
      <c r="O5229">
        <v>1</v>
      </c>
      <c r="P5229" t="s">
        <v>101</v>
      </c>
      <c r="R5229"/>
    </row>
    <row r="5230" spans="1:18" x14ac:dyDescent="0.35">
      <c r="A5230" t="s">
        <v>1204</v>
      </c>
      <c r="B5230">
        <v>2018</v>
      </c>
      <c r="C5230">
        <v>5</v>
      </c>
      <c r="D5230">
        <v>30</v>
      </c>
      <c r="E5230" t="s">
        <v>1448</v>
      </c>
      <c r="F5230">
        <v>1</v>
      </c>
      <c r="G5230"/>
      <c r="H5230"/>
      <c r="I5230"/>
      <c r="J5230" t="s">
        <v>86</v>
      </c>
      <c r="K5230">
        <v>65</v>
      </c>
      <c r="L5230">
        <f t="shared" si="94"/>
        <v>165.1</v>
      </c>
      <c r="M5230">
        <v>72</v>
      </c>
      <c r="N5230">
        <f t="shared" si="95"/>
        <v>182.88</v>
      </c>
      <c r="O5230">
        <v>1</v>
      </c>
      <c r="P5230" t="s">
        <v>101</v>
      </c>
      <c r="R5230"/>
    </row>
    <row r="5231" spans="1:18" x14ac:dyDescent="0.35">
      <c r="A5231" t="s">
        <v>1204</v>
      </c>
      <c r="B5231">
        <v>2018</v>
      </c>
      <c r="C5231">
        <v>5</v>
      </c>
      <c r="D5231">
        <v>31</v>
      </c>
      <c r="E5231" t="s">
        <v>94</v>
      </c>
      <c r="F5231">
        <v>1</v>
      </c>
      <c r="G5231" t="s">
        <v>108</v>
      </c>
      <c r="H5231">
        <v>150</v>
      </c>
      <c r="I5231">
        <v>186539</v>
      </c>
      <c r="J5231" t="s">
        <v>87</v>
      </c>
      <c r="K5231">
        <v>73</v>
      </c>
      <c r="L5231">
        <f t="shared" si="94"/>
        <v>185.42000000000002</v>
      </c>
      <c r="M5231">
        <v>81</v>
      </c>
      <c r="N5231">
        <f t="shared" si="95"/>
        <v>205.74</v>
      </c>
      <c r="O5231">
        <v>1</v>
      </c>
      <c r="P5231" s="136" t="s">
        <v>101</v>
      </c>
      <c r="Q5231">
        <v>2015</v>
      </c>
      <c r="R5231"/>
    </row>
    <row r="5232" spans="1:18" x14ac:dyDescent="0.35">
      <c r="A5232" t="s">
        <v>1204</v>
      </c>
      <c r="B5232">
        <v>2018</v>
      </c>
      <c r="C5232">
        <v>5</v>
      </c>
      <c r="D5232">
        <v>31</v>
      </c>
      <c r="E5232" t="s">
        <v>1398</v>
      </c>
      <c r="F5232">
        <v>1</v>
      </c>
      <c r="G5232"/>
      <c r="H5232">
        <v>1090</v>
      </c>
      <c r="I5232">
        <v>482284</v>
      </c>
      <c r="J5232" t="s">
        <v>86</v>
      </c>
      <c r="K5232">
        <v>59</v>
      </c>
      <c r="L5232">
        <f t="shared" si="94"/>
        <v>149.86000000000001</v>
      </c>
      <c r="M5232">
        <v>66</v>
      </c>
      <c r="N5232">
        <f t="shared" si="95"/>
        <v>167.64000000000001</v>
      </c>
      <c r="O5232" s="34">
        <v>0</v>
      </c>
      <c r="P5232" s="136" t="s">
        <v>1203</v>
      </c>
      <c r="R5232"/>
    </row>
    <row r="5233" spans="1:18" x14ac:dyDescent="0.35">
      <c r="A5233" t="s">
        <v>1204</v>
      </c>
      <c r="B5233">
        <v>2018</v>
      </c>
      <c r="C5233">
        <v>5</v>
      </c>
      <c r="D5233">
        <v>31</v>
      </c>
      <c r="E5233" t="s">
        <v>94</v>
      </c>
      <c r="F5233">
        <v>1</v>
      </c>
      <c r="G5233"/>
      <c r="H5233">
        <v>1091</v>
      </c>
      <c r="I5233">
        <v>349150</v>
      </c>
      <c r="J5233" t="s">
        <v>87</v>
      </c>
      <c r="K5233">
        <v>69</v>
      </c>
      <c r="L5233">
        <f t="shared" si="94"/>
        <v>175.26</v>
      </c>
      <c r="M5233">
        <v>78</v>
      </c>
      <c r="N5233">
        <f t="shared" si="95"/>
        <v>198.12</v>
      </c>
      <c r="O5233" s="34">
        <v>0</v>
      </c>
      <c r="P5233" s="136" t="s">
        <v>1203</v>
      </c>
      <c r="R5233"/>
    </row>
    <row r="5234" spans="1:18" x14ac:dyDescent="0.35">
      <c r="A5234" t="s">
        <v>1204</v>
      </c>
      <c r="B5234" s="34">
        <v>2018</v>
      </c>
      <c r="C5234" s="34">
        <v>5</v>
      </c>
      <c r="D5234" s="34">
        <v>31</v>
      </c>
      <c r="E5234" s="34" t="s">
        <v>94</v>
      </c>
      <c r="F5234" s="34">
        <v>1</v>
      </c>
      <c r="G5234" s="34" t="s">
        <v>108</v>
      </c>
      <c r="H5234" s="34">
        <v>1517</v>
      </c>
      <c r="I5234" s="34">
        <v>186591</v>
      </c>
      <c r="J5234" s="34" t="s">
        <v>86</v>
      </c>
      <c r="K5234" s="34">
        <v>63</v>
      </c>
      <c r="L5234" s="34">
        <f t="shared" si="94"/>
        <v>160.02000000000001</v>
      </c>
      <c r="M5234" s="34">
        <v>69</v>
      </c>
      <c r="N5234" s="34">
        <f t="shared" si="95"/>
        <v>175.26</v>
      </c>
      <c r="O5234" s="34">
        <v>1</v>
      </c>
      <c r="P5234" s="136" t="s">
        <v>101</v>
      </c>
      <c r="Q5234" s="34" t="s">
        <v>1693</v>
      </c>
      <c r="R5234" s="34"/>
    </row>
    <row r="5235" spans="1:18" x14ac:dyDescent="0.35">
      <c r="A5235" t="s">
        <v>1204</v>
      </c>
      <c r="B5235">
        <v>2018</v>
      </c>
      <c r="C5235">
        <v>5</v>
      </c>
      <c r="D5235">
        <v>31</v>
      </c>
      <c r="E5235" t="s">
        <v>1686</v>
      </c>
      <c r="F5235">
        <v>1</v>
      </c>
      <c r="G5235"/>
      <c r="H5235"/>
      <c r="I5235"/>
      <c r="J5235" t="s">
        <v>86</v>
      </c>
      <c r="K5235">
        <v>59</v>
      </c>
      <c r="L5235">
        <f t="shared" si="94"/>
        <v>149.86000000000001</v>
      </c>
      <c r="M5235">
        <v>67</v>
      </c>
      <c r="N5235">
        <f t="shared" si="95"/>
        <v>170.18</v>
      </c>
      <c r="O5235">
        <v>1</v>
      </c>
      <c r="P5235" t="s">
        <v>101</v>
      </c>
      <c r="R5235"/>
    </row>
    <row r="5236" spans="1:18" x14ac:dyDescent="0.35">
      <c r="A5236" t="s">
        <v>1204</v>
      </c>
      <c r="B5236">
        <v>2018</v>
      </c>
      <c r="C5236">
        <v>5</v>
      </c>
      <c r="D5236">
        <v>31</v>
      </c>
      <c r="E5236" t="s">
        <v>1686</v>
      </c>
      <c r="F5236">
        <v>1</v>
      </c>
      <c r="G5236"/>
      <c r="H5236"/>
      <c r="I5236"/>
      <c r="J5236" t="s">
        <v>87</v>
      </c>
      <c r="K5236">
        <v>69</v>
      </c>
      <c r="L5236">
        <f t="shared" si="94"/>
        <v>175.26</v>
      </c>
      <c r="M5236">
        <v>79</v>
      </c>
      <c r="N5236">
        <f t="shared" si="95"/>
        <v>200.66</v>
      </c>
      <c r="O5236">
        <v>1</v>
      </c>
      <c r="P5236" t="s">
        <v>101</v>
      </c>
      <c r="R5236"/>
    </row>
    <row r="5237" spans="1:18" x14ac:dyDescent="0.35">
      <c r="A5237" t="s">
        <v>1204</v>
      </c>
      <c r="B5237">
        <v>2018</v>
      </c>
      <c r="C5237">
        <v>5</v>
      </c>
      <c r="D5237">
        <v>31</v>
      </c>
      <c r="E5237" t="s">
        <v>1686</v>
      </c>
      <c r="F5237">
        <v>1</v>
      </c>
      <c r="G5237"/>
      <c r="H5237"/>
      <c r="I5237"/>
      <c r="J5237" t="s">
        <v>87</v>
      </c>
      <c r="K5237">
        <v>73</v>
      </c>
      <c r="L5237">
        <f t="shared" si="94"/>
        <v>185.42000000000002</v>
      </c>
      <c r="M5237">
        <v>80</v>
      </c>
      <c r="N5237">
        <f t="shared" si="95"/>
        <v>203.2</v>
      </c>
      <c r="O5237">
        <v>1</v>
      </c>
      <c r="P5237" t="s">
        <v>101</v>
      </c>
      <c r="R5237"/>
    </row>
    <row r="5238" spans="1:18" x14ac:dyDescent="0.35">
      <c r="A5238" t="s">
        <v>1204</v>
      </c>
      <c r="B5238">
        <v>2018</v>
      </c>
      <c r="C5238">
        <v>5</v>
      </c>
      <c r="D5238">
        <v>31</v>
      </c>
      <c r="E5238" t="s">
        <v>1686</v>
      </c>
      <c r="F5238">
        <v>1</v>
      </c>
      <c r="G5238"/>
      <c r="H5238"/>
      <c r="I5238"/>
      <c r="J5238" t="s">
        <v>86</v>
      </c>
      <c r="K5238">
        <v>61</v>
      </c>
      <c r="L5238">
        <f t="shared" si="94"/>
        <v>154.94</v>
      </c>
      <c r="M5238">
        <v>70</v>
      </c>
      <c r="N5238">
        <f t="shared" si="95"/>
        <v>177.8</v>
      </c>
      <c r="O5238">
        <v>1</v>
      </c>
      <c r="P5238" t="s">
        <v>101</v>
      </c>
      <c r="R5238"/>
    </row>
    <row r="5239" spans="1:18" x14ac:dyDescent="0.35">
      <c r="A5239" t="s">
        <v>1204</v>
      </c>
      <c r="B5239">
        <v>2018</v>
      </c>
      <c r="C5239">
        <v>5</v>
      </c>
      <c r="D5239">
        <v>31</v>
      </c>
      <c r="E5239" t="s">
        <v>123</v>
      </c>
      <c r="F5239">
        <v>1</v>
      </c>
      <c r="G5239"/>
      <c r="H5239"/>
      <c r="I5239"/>
      <c r="J5239" t="s">
        <v>86</v>
      </c>
      <c r="K5239">
        <v>55</v>
      </c>
      <c r="L5239">
        <f t="shared" si="94"/>
        <v>139.69999999999999</v>
      </c>
      <c r="M5239">
        <v>63</v>
      </c>
      <c r="N5239">
        <f t="shared" si="95"/>
        <v>160.02000000000001</v>
      </c>
      <c r="O5239">
        <v>1</v>
      </c>
      <c r="P5239" t="s">
        <v>101</v>
      </c>
      <c r="R5239"/>
    </row>
    <row r="5240" spans="1:18" x14ac:dyDescent="0.35">
      <c r="A5240" t="s">
        <v>1204</v>
      </c>
      <c r="B5240">
        <v>2018</v>
      </c>
      <c r="C5240">
        <v>5</v>
      </c>
      <c r="D5240">
        <v>31</v>
      </c>
      <c r="E5240" t="s">
        <v>1164</v>
      </c>
      <c r="F5240">
        <v>1</v>
      </c>
      <c r="G5240"/>
      <c r="H5240"/>
      <c r="I5240"/>
      <c r="J5240" t="s">
        <v>87</v>
      </c>
      <c r="K5240">
        <v>68</v>
      </c>
      <c r="L5240">
        <f t="shared" si="94"/>
        <v>172.72</v>
      </c>
      <c r="M5240">
        <v>76</v>
      </c>
      <c r="N5240">
        <f t="shared" si="95"/>
        <v>193.04</v>
      </c>
      <c r="O5240">
        <v>1</v>
      </c>
      <c r="P5240" t="s">
        <v>101</v>
      </c>
      <c r="R5240"/>
    </row>
    <row r="5241" spans="1:18" x14ac:dyDescent="0.35">
      <c r="A5241" t="s">
        <v>1204</v>
      </c>
      <c r="B5241">
        <v>2018</v>
      </c>
      <c r="C5241">
        <v>5</v>
      </c>
      <c r="D5241">
        <v>31</v>
      </c>
      <c r="E5241" t="s">
        <v>1164</v>
      </c>
      <c r="F5241">
        <v>1</v>
      </c>
      <c r="G5241"/>
      <c r="H5241"/>
      <c r="I5241"/>
      <c r="J5241" t="s">
        <v>87</v>
      </c>
      <c r="K5241">
        <v>81</v>
      </c>
      <c r="L5241">
        <f t="shared" si="94"/>
        <v>205.74</v>
      </c>
      <c r="M5241">
        <v>90</v>
      </c>
      <c r="N5241">
        <f t="shared" si="95"/>
        <v>228.6</v>
      </c>
      <c r="O5241">
        <v>1</v>
      </c>
      <c r="P5241" t="s">
        <v>101</v>
      </c>
      <c r="R5241"/>
    </row>
    <row r="5242" spans="1:18" x14ac:dyDescent="0.35">
      <c r="A5242" t="s">
        <v>1204</v>
      </c>
      <c r="B5242">
        <v>2018</v>
      </c>
      <c r="C5242">
        <v>5</v>
      </c>
      <c r="D5242">
        <v>31</v>
      </c>
      <c r="E5242" t="s">
        <v>1164</v>
      </c>
      <c r="F5242">
        <v>1</v>
      </c>
      <c r="G5242"/>
      <c r="H5242"/>
      <c r="I5242"/>
      <c r="J5242" t="s">
        <v>87</v>
      </c>
      <c r="K5242">
        <v>77</v>
      </c>
      <c r="L5242">
        <f t="shared" si="94"/>
        <v>195.58</v>
      </c>
      <c r="M5242">
        <v>85</v>
      </c>
      <c r="N5242">
        <f t="shared" si="95"/>
        <v>215.9</v>
      </c>
      <c r="O5242">
        <v>1</v>
      </c>
      <c r="P5242" t="s">
        <v>1200</v>
      </c>
      <c r="R5242" t="s">
        <v>99</v>
      </c>
    </row>
    <row r="5243" spans="1:18" x14ac:dyDescent="0.35">
      <c r="A5243" t="s">
        <v>1204</v>
      </c>
      <c r="B5243">
        <v>2018</v>
      </c>
      <c r="C5243">
        <v>5</v>
      </c>
      <c r="D5243">
        <v>31</v>
      </c>
      <c r="E5243" t="s">
        <v>1164</v>
      </c>
      <c r="F5243">
        <v>1</v>
      </c>
      <c r="G5243"/>
      <c r="H5243"/>
      <c r="I5243"/>
      <c r="J5243" t="s">
        <v>87</v>
      </c>
      <c r="K5243">
        <v>73</v>
      </c>
      <c r="L5243">
        <f t="shared" si="94"/>
        <v>185.42000000000002</v>
      </c>
      <c r="M5243">
        <v>83</v>
      </c>
      <c r="N5243">
        <f t="shared" si="95"/>
        <v>210.82</v>
      </c>
      <c r="O5243">
        <v>1</v>
      </c>
      <c r="P5243" t="s">
        <v>101</v>
      </c>
      <c r="R5243"/>
    </row>
    <row r="5244" spans="1:18" x14ac:dyDescent="0.35">
      <c r="A5244" t="s">
        <v>1204</v>
      </c>
      <c r="B5244">
        <v>2018</v>
      </c>
      <c r="C5244">
        <v>5</v>
      </c>
      <c r="D5244">
        <v>31</v>
      </c>
      <c r="E5244" t="s">
        <v>1164</v>
      </c>
      <c r="F5244">
        <v>1</v>
      </c>
      <c r="G5244"/>
      <c r="H5244"/>
      <c r="I5244"/>
      <c r="J5244" t="s">
        <v>87</v>
      </c>
      <c r="K5244">
        <v>70</v>
      </c>
      <c r="L5244">
        <f t="shared" si="94"/>
        <v>177.8</v>
      </c>
      <c r="M5244">
        <v>74</v>
      </c>
      <c r="N5244">
        <f t="shared" si="95"/>
        <v>187.96</v>
      </c>
      <c r="O5244">
        <v>1</v>
      </c>
      <c r="P5244" t="s">
        <v>101</v>
      </c>
      <c r="R5244"/>
    </row>
    <row r="5245" spans="1:18" x14ac:dyDescent="0.35">
      <c r="A5245" t="s">
        <v>1204</v>
      </c>
      <c r="B5245">
        <v>2018</v>
      </c>
      <c r="C5245">
        <v>5</v>
      </c>
      <c r="D5245">
        <v>31</v>
      </c>
      <c r="E5245" t="s">
        <v>1164</v>
      </c>
      <c r="F5245">
        <v>1</v>
      </c>
      <c r="G5245"/>
      <c r="H5245"/>
      <c r="I5245"/>
      <c r="J5245" t="s">
        <v>86</v>
      </c>
      <c r="K5245">
        <v>57</v>
      </c>
      <c r="L5245">
        <f t="shared" si="94"/>
        <v>144.78</v>
      </c>
      <c r="M5245">
        <v>64</v>
      </c>
      <c r="N5245">
        <f t="shared" si="95"/>
        <v>162.56</v>
      </c>
      <c r="O5245">
        <v>1</v>
      </c>
      <c r="P5245" t="s">
        <v>101</v>
      </c>
      <c r="R5245"/>
    </row>
    <row r="5246" spans="1:18" x14ac:dyDescent="0.35">
      <c r="A5246" t="s">
        <v>1204</v>
      </c>
      <c r="B5246">
        <v>2018</v>
      </c>
      <c r="C5246">
        <v>5</v>
      </c>
      <c r="D5246">
        <v>31</v>
      </c>
      <c r="E5246" t="s">
        <v>1164</v>
      </c>
      <c r="F5246">
        <v>1</v>
      </c>
      <c r="G5246"/>
      <c r="H5246"/>
      <c r="I5246"/>
      <c r="J5246" t="s">
        <v>86</v>
      </c>
      <c r="K5246">
        <v>61</v>
      </c>
      <c r="L5246">
        <f t="shared" si="94"/>
        <v>154.94</v>
      </c>
      <c r="M5246">
        <v>68</v>
      </c>
      <c r="N5246">
        <f t="shared" si="95"/>
        <v>172.72</v>
      </c>
      <c r="O5246">
        <v>1</v>
      </c>
      <c r="P5246" t="s">
        <v>101</v>
      </c>
      <c r="R5246"/>
    </row>
    <row r="5247" spans="1:18" x14ac:dyDescent="0.35">
      <c r="A5247" t="s">
        <v>1204</v>
      </c>
      <c r="B5247">
        <v>2018</v>
      </c>
      <c r="C5247">
        <v>5</v>
      </c>
      <c r="D5247">
        <v>31</v>
      </c>
      <c r="E5247" t="s">
        <v>1164</v>
      </c>
      <c r="F5247">
        <v>1</v>
      </c>
      <c r="G5247"/>
      <c r="H5247"/>
      <c r="I5247"/>
      <c r="J5247" t="s">
        <v>86</v>
      </c>
      <c r="K5247">
        <v>55</v>
      </c>
      <c r="L5247">
        <f t="shared" si="94"/>
        <v>139.69999999999999</v>
      </c>
      <c r="M5247">
        <v>63</v>
      </c>
      <c r="N5247">
        <f t="shared" si="95"/>
        <v>160.02000000000001</v>
      </c>
      <c r="O5247">
        <v>1</v>
      </c>
      <c r="P5247" t="s">
        <v>101</v>
      </c>
      <c r="R5247"/>
    </row>
    <row r="5248" spans="1:18" x14ac:dyDescent="0.35">
      <c r="A5248" t="s">
        <v>1204</v>
      </c>
      <c r="B5248">
        <v>2018</v>
      </c>
      <c r="C5248">
        <v>5</v>
      </c>
      <c r="D5248">
        <v>31</v>
      </c>
      <c r="E5248" t="s">
        <v>1164</v>
      </c>
      <c r="F5248">
        <v>1</v>
      </c>
      <c r="G5248"/>
      <c r="H5248"/>
      <c r="I5248"/>
      <c r="J5248" t="s">
        <v>86</v>
      </c>
      <c r="K5248">
        <v>56</v>
      </c>
      <c r="L5248">
        <f t="shared" si="94"/>
        <v>142.24</v>
      </c>
      <c r="M5248">
        <v>63</v>
      </c>
      <c r="N5248">
        <f t="shared" si="95"/>
        <v>160.02000000000001</v>
      </c>
      <c r="O5248">
        <v>1</v>
      </c>
      <c r="P5248" t="s">
        <v>101</v>
      </c>
      <c r="R5248"/>
    </row>
    <row r="5249" spans="1:18" x14ac:dyDescent="0.35">
      <c r="A5249" t="s">
        <v>1204</v>
      </c>
      <c r="B5249">
        <v>2018</v>
      </c>
      <c r="C5249">
        <v>5</v>
      </c>
      <c r="D5249">
        <v>31</v>
      </c>
      <c r="E5249" t="s">
        <v>1398</v>
      </c>
      <c r="F5249">
        <v>1</v>
      </c>
      <c r="G5249"/>
      <c r="H5249"/>
      <c r="I5249"/>
      <c r="J5249" t="s">
        <v>86</v>
      </c>
      <c r="K5249">
        <v>58</v>
      </c>
      <c r="L5249">
        <f t="shared" ref="L5249:L5312" si="96">K5249*2.54</f>
        <v>147.32</v>
      </c>
      <c r="M5249">
        <v>65</v>
      </c>
      <c r="N5249">
        <f t="shared" ref="N5249:N5312" si="97">M5249*2.54</f>
        <v>165.1</v>
      </c>
      <c r="O5249">
        <v>1</v>
      </c>
      <c r="P5249" t="s">
        <v>101</v>
      </c>
      <c r="R5249"/>
    </row>
    <row r="5250" spans="1:18" x14ac:dyDescent="0.35">
      <c r="A5250" t="s">
        <v>1204</v>
      </c>
      <c r="B5250">
        <v>2018</v>
      </c>
      <c r="C5250">
        <v>5</v>
      </c>
      <c r="D5250">
        <v>31</v>
      </c>
      <c r="E5250" t="s">
        <v>1398</v>
      </c>
      <c r="F5250">
        <v>1</v>
      </c>
      <c r="G5250"/>
      <c r="H5250"/>
      <c r="I5250"/>
      <c r="J5250" t="s">
        <v>86</v>
      </c>
      <c r="K5250">
        <v>62</v>
      </c>
      <c r="L5250">
        <f t="shared" si="96"/>
        <v>157.47999999999999</v>
      </c>
      <c r="M5250">
        <v>72</v>
      </c>
      <c r="N5250">
        <f t="shared" si="97"/>
        <v>182.88</v>
      </c>
      <c r="O5250">
        <v>1</v>
      </c>
      <c r="P5250" t="s">
        <v>101</v>
      </c>
      <c r="R5250"/>
    </row>
    <row r="5251" spans="1:18" x14ac:dyDescent="0.35">
      <c r="A5251" t="s">
        <v>1204</v>
      </c>
      <c r="B5251">
        <v>2018</v>
      </c>
      <c r="C5251">
        <v>5</v>
      </c>
      <c r="D5251">
        <v>31</v>
      </c>
      <c r="E5251" t="s">
        <v>1398</v>
      </c>
      <c r="F5251">
        <v>1</v>
      </c>
      <c r="G5251"/>
      <c r="H5251"/>
      <c r="I5251"/>
      <c r="J5251" t="s">
        <v>86</v>
      </c>
      <c r="K5251">
        <v>64</v>
      </c>
      <c r="L5251">
        <f t="shared" si="96"/>
        <v>162.56</v>
      </c>
      <c r="M5251">
        <v>73</v>
      </c>
      <c r="N5251">
        <f t="shared" si="97"/>
        <v>185.42000000000002</v>
      </c>
      <c r="O5251">
        <v>1</v>
      </c>
      <c r="P5251" t="s">
        <v>101</v>
      </c>
      <c r="R5251"/>
    </row>
    <row r="5252" spans="1:18" x14ac:dyDescent="0.35">
      <c r="A5252" t="s">
        <v>1204</v>
      </c>
      <c r="B5252">
        <v>2018</v>
      </c>
      <c r="C5252">
        <v>5</v>
      </c>
      <c r="D5252">
        <v>31</v>
      </c>
      <c r="E5252" t="s">
        <v>1398</v>
      </c>
      <c r="F5252">
        <v>1</v>
      </c>
      <c r="G5252"/>
      <c r="H5252"/>
      <c r="I5252"/>
      <c r="J5252" t="s">
        <v>86</v>
      </c>
      <c r="K5252">
        <v>63</v>
      </c>
      <c r="L5252">
        <f t="shared" si="96"/>
        <v>160.02000000000001</v>
      </c>
      <c r="M5252">
        <v>70</v>
      </c>
      <c r="N5252">
        <f t="shared" si="97"/>
        <v>177.8</v>
      </c>
      <c r="O5252">
        <v>1</v>
      </c>
      <c r="P5252" t="s">
        <v>101</v>
      </c>
      <c r="R5252"/>
    </row>
    <row r="5253" spans="1:18" x14ac:dyDescent="0.35">
      <c r="A5253" t="s">
        <v>1204</v>
      </c>
      <c r="B5253">
        <v>2018</v>
      </c>
      <c r="C5253">
        <v>5</v>
      </c>
      <c r="D5253">
        <v>31</v>
      </c>
      <c r="E5253" t="s">
        <v>1686</v>
      </c>
      <c r="F5253">
        <v>1</v>
      </c>
      <c r="G5253"/>
      <c r="H5253"/>
      <c r="I5253"/>
      <c r="J5253" t="s">
        <v>86</v>
      </c>
      <c r="K5253">
        <v>63</v>
      </c>
      <c r="L5253">
        <f t="shared" si="96"/>
        <v>160.02000000000001</v>
      </c>
      <c r="M5253">
        <v>72</v>
      </c>
      <c r="N5253">
        <f t="shared" si="97"/>
        <v>182.88</v>
      </c>
      <c r="O5253">
        <v>1</v>
      </c>
      <c r="P5253" t="s">
        <v>101</v>
      </c>
      <c r="R5253"/>
    </row>
    <row r="5254" spans="1:18" x14ac:dyDescent="0.35">
      <c r="A5254" t="s">
        <v>1204</v>
      </c>
      <c r="B5254">
        <v>2018</v>
      </c>
      <c r="C5254">
        <v>5</v>
      </c>
      <c r="D5254">
        <v>31</v>
      </c>
      <c r="E5254" t="s">
        <v>1686</v>
      </c>
      <c r="F5254">
        <v>1</v>
      </c>
      <c r="G5254"/>
      <c r="H5254"/>
      <c r="I5254"/>
      <c r="J5254" t="s">
        <v>86</v>
      </c>
      <c r="K5254">
        <v>62</v>
      </c>
      <c r="L5254">
        <f t="shared" si="96"/>
        <v>157.47999999999999</v>
      </c>
      <c r="M5254">
        <v>71</v>
      </c>
      <c r="N5254">
        <f t="shared" si="97"/>
        <v>180.34</v>
      </c>
      <c r="O5254">
        <v>1</v>
      </c>
      <c r="P5254" t="s">
        <v>101</v>
      </c>
      <c r="R5254"/>
    </row>
    <row r="5255" spans="1:18" x14ac:dyDescent="0.35">
      <c r="A5255" t="s">
        <v>1204</v>
      </c>
      <c r="B5255">
        <v>2018</v>
      </c>
      <c r="C5255">
        <v>7</v>
      </c>
      <c r="D5255">
        <v>2</v>
      </c>
      <c r="E5255" t="s">
        <v>94</v>
      </c>
      <c r="F5255">
        <v>1</v>
      </c>
      <c r="G5255"/>
      <c r="H5255">
        <v>1089</v>
      </c>
      <c r="I5255" t="s">
        <v>1552</v>
      </c>
      <c r="J5255" t="s">
        <v>87</v>
      </c>
      <c r="K5255">
        <v>79</v>
      </c>
      <c r="L5255">
        <f t="shared" si="96"/>
        <v>200.66</v>
      </c>
      <c r="M5255">
        <v>89</v>
      </c>
      <c r="N5255">
        <f t="shared" si="97"/>
        <v>226.06</v>
      </c>
      <c r="O5255">
        <v>0</v>
      </c>
      <c r="P5255" s="136" t="s">
        <v>1203</v>
      </c>
      <c r="R5255"/>
    </row>
    <row r="5256" spans="1:18" x14ac:dyDescent="0.35">
      <c r="A5256" t="s">
        <v>1204</v>
      </c>
      <c r="B5256">
        <v>2018</v>
      </c>
      <c r="C5256">
        <v>7</v>
      </c>
      <c r="D5256">
        <v>2</v>
      </c>
      <c r="E5256" t="s">
        <v>1398</v>
      </c>
      <c r="F5256">
        <v>1</v>
      </c>
      <c r="G5256" t="s">
        <v>108</v>
      </c>
      <c r="H5256">
        <v>1538</v>
      </c>
      <c r="I5256">
        <v>186527</v>
      </c>
      <c r="J5256" t="s">
        <v>87</v>
      </c>
      <c r="K5256">
        <v>73</v>
      </c>
      <c r="L5256">
        <f t="shared" si="96"/>
        <v>185.42000000000002</v>
      </c>
      <c r="M5256">
        <v>82</v>
      </c>
      <c r="N5256">
        <f t="shared" si="97"/>
        <v>208.28</v>
      </c>
      <c r="O5256">
        <v>1</v>
      </c>
      <c r="P5256" t="s">
        <v>101</v>
      </c>
      <c r="R5256"/>
    </row>
    <row r="5257" spans="1:18" x14ac:dyDescent="0.35">
      <c r="A5257" t="s">
        <v>1204</v>
      </c>
      <c r="B5257">
        <v>2018</v>
      </c>
      <c r="C5257">
        <v>7</v>
      </c>
      <c r="D5257">
        <v>2</v>
      </c>
      <c r="E5257" t="s">
        <v>94</v>
      </c>
      <c r="F5257">
        <v>1</v>
      </c>
      <c r="G5257"/>
      <c r="H5257"/>
      <c r="I5257"/>
      <c r="J5257" t="s">
        <v>87</v>
      </c>
      <c r="K5257">
        <v>77</v>
      </c>
      <c r="L5257">
        <f t="shared" si="96"/>
        <v>195.58</v>
      </c>
      <c r="M5257">
        <v>87</v>
      </c>
      <c r="N5257">
        <f t="shared" si="97"/>
        <v>220.98</v>
      </c>
      <c r="O5257">
        <v>1</v>
      </c>
      <c r="P5257" t="s">
        <v>1200</v>
      </c>
      <c r="R5257" t="s">
        <v>99</v>
      </c>
    </row>
    <row r="5258" spans="1:18" x14ac:dyDescent="0.35">
      <c r="A5258" t="s">
        <v>1204</v>
      </c>
      <c r="B5258">
        <v>2018</v>
      </c>
      <c r="C5258">
        <v>7</v>
      </c>
      <c r="D5258">
        <v>2</v>
      </c>
      <c r="E5258" t="s">
        <v>94</v>
      </c>
      <c r="F5258">
        <v>1</v>
      </c>
      <c r="G5258"/>
      <c r="H5258"/>
      <c r="I5258"/>
      <c r="J5258" t="s">
        <v>86</v>
      </c>
      <c r="K5258">
        <v>62</v>
      </c>
      <c r="L5258">
        <f t="shared" si="96"/>
        <v>157.47999999999999</v>
      </c>
      <c r="M5258">
        <v>70</v>
      </c>
      <c r="N5258">
        <f t="shared" si="97"/>
        <v>177.8</v>
      </c>
      <c r="O5258">
        <v>1</v>
      </c>
      <c r="P5258" t="s">
        <v>101</v>
      </c>
      <c r="R5258"/>
    </row>
    <row r="5259" spans="1:18" x14ac:dyDescent="0.35">
      <c r="A5259" t="s">
        <v>1204</v>
      </c>
      <c r="B5259">
        <v>2018</v>
      </c>
      <c r="C5259">
        <v>7</v>
      </c>
      <c r="D5259">
        <v>2</v>
      </c>
      <c r="E5259" t="s">
        <v>1164</v>
      </c>
      <c r="F5259">
        <v>1</v>
      </c>
      <c r="G5259"/>
      <c r="H5259"/>
      <c r="I5259"/>
      <c r="J5259" t="s">
        <v>87</v>
      </c>
      <c r="K5259">
        <v>78</v>
      </c>
      <c r="L5259">
        <f t="shared" si="96"/>
        <v>198.12</v>
      </c>
      <c r="M5259">
        <v>87</v>
      </c>
      <c r="N5259">
        <f t="shared" si="97"/>
        <v>220.98</v>
      </c>
      <c r="O5259">
        <v>1</v>
      </c>
      <c r="P5259" t="s">
        <v>101</v>
      </c>
      <c r="R5259"/>
    </row>
    <row r="5260" spans="1:18" x14ac:dyDescent="0.35">
      <c r="A5260" t="s">
        <v>1204</v>
      </c>
      <c r="B5260">
        <v>2018</v>
      </c>
      <c r="C5260">
        <v>7</v>
      </c>
      <c r="D5260">
        <v>2</v>
      </c>
      <c r="E5260" t="s">
        <v>1448</v>
      </c>
      <c r="F5260">
        <v>1</v>
      </c>
      <c r="G5260"/>
      <c r="H5260"/>
      <c r="I5260"/>
      <c r="J5260" t="s">
        <v>87</v>
      </c>
      <c r="K5260">
        <v>72</v>
      </c>
      <c r="L5260">
        <f t="shared" si="96"/>
        <v>182.88</v>
      </c>
      <c r="M5260">
        <v>78</v>
      </c>
      <c r="N5260">
        <f t="shared" si="97"/>
        <v>198.12</v>
      </c>
      <c r="O5260">
        <v>1</v>
      </c>
      <c r="P5260" t="s">
        <v>101</v>
      </c>
      <c r="R5260"/>
    </row>
    <row r="5261" spans="1:18" x14ac:dyDescent="0.35">
      <c r="A5261" t="s">
        <v>1204</v>
      </c>
      <c r="B5261">
        <v>2018</v>
      </c>
      <c r="C5261">
        <v>7</v>
      </c>
      <c r="D5261">
        <v>2</v>
      </c>
      <c r="E5261" t="s">
        <v>1398</v>
      </c>
      <c r="F5261">
        <v>1</v>
      </c>
      <c r="G5261"/>
      <c r="H5261"/>
      <c r="I5261"/>
      <c r="J5261" t="s">
        <v>86</v>
      </c>
      <c r="K5261">
        <v>64</v>
      </c>
      <c r="L5261">
        <f t="shared" si="96"/>
        <v>162.56</v>
      </c>
      <c r="M5261">
        <v>72</v>
      </c>
      <c r="N5261">
        <f t="shared" si="97"/>
        <v>182.88</v>
      </c>
      <c r="O5261">
        <v>1</v>
      </c>
      <c r="P5261" t="s">
        <v>101</v>
      </c>
      <c r="R5261"/>
    </row>
    <row r="5262" spans="1:18" x14ac:dyDescent="0.35">
      <c r="A5262" t="s">
        <v>1204</v>
      </c>
      <c r="B5262">
        <v>2018</v>
      </c>
      <c r="C5262">
        <v>7</v>
      </c>
      <c r="D5262">
        <v>2</v>
      </c>
      <c r="E5262" t="s">
        <v>1398</v>
      </c>
      <c r="F5262">
        <v>1</v>
      </c>
      <c r="G5262"/>
      <c r="H5262"/>
      <c r="I5262"/>
      <c r="J5262" t="s">
        <v>87</v>
      </c>
      <c r="K5262">
        <v>72</v>
      </c>
      <c r="L5262">
        <f t="shared" si="96"/>
        <v>182.88</v>
      </c>
      <c r="M5262">
        <v>81</v>
      </c>
      <c r="N5262">
        <f t="shared" si="97"/>
        <v>205.74</v>
      </c>
      <c r="O5262">
        <v>1</v>
      </c>
      <c r="P5262" t="s">
        <v>101</v>
      </c>
      <c r="R5262"/>
    </row>
    <row r="5263" spans="1:18" x14ac:dyDescent="0.35">
      <c r="A5263" t="s">
        <v>1204</v>
      </c>
      <c r="B5263">
        <v>2018</v>
      </c>
      <c r="C5263">
        <v>7</v>
      </c>
      <c r="D5263">
        <v>2</v>
      </c>
      <c r="E5263" t="s">
        <v>1398</v>
      </c>
      <c r="F5263">
        <v>1</v>
      </c>
      <c r="G5263"/>
      <c r="H5263"/>
      <c r="I5263"/>
      <c r="J5263" t="s">
        <v>86</v>
      </c>
      <c r="K5263">
        <v>65</v>
      </c>
      <c r="L5263">
        <f t="shared" si="96"/>
        <v>165.1</v>
      </c>
      <c r="M5263">
        <v>73</v>
      </c>
      <c r="N5263">
        <f t="shared" si="97"/>
        <v>185.42000000000002</v>
      </c>
      <c r="O5263">
        <v>1</v>
      </c>
      <c r="P5263" t="s">
        <v>101</v>
      </c>
      <c r="R5263"/>
    </row>
    <row r="5264" spans="1:18" x14ac:dyDescent="0.35">
      <c r="A5264" t="s">
        <v>1204</v>
      </c>
      <c r="B5264">
        <v>2018</v>
      </c>
      <c r="C5264">
        <v>7</v>
      </c>
      <c r="D5264">
        <v>2</v>
      </c>
      <c r="E5264" t="s">
        <v>1686</v>
      </c>
      <c r="F5264">
        <v>1</v>
      </c>
      <c r="G5264"/>
      <c r="H5264"/>
      <c r="I5264"/>
      <c r="J5264" t="s">
        <v>87</v>
      </c>
      <c r="K5264">
        <v>78</v>
      </c>
      <c r="L5264">
        <f t="shared" si="96"/>
        <v>198.12</v>
      </c>
      <c r="M5264">
        <v>88</v>
      </c>
      <c r="N5264">
        <f t="shared" si="97"/>
        <v>223.52</v>
      </c>
      <c r="O5264">
        <v>1</v>
      </c>
      <c r="P5264" t="s">
        <v>101</v>
      </c>
      <c r="R5264"/>
    </row>
    <row r="5265" spans="1:18" x14ac:dyDescent="0.35">
      <c r="A5265" t="s">
        <v>1204</v>
      </c>
      <c r="B5265">
        <v>2018</v>
      </c>
      <c r="C5265">
        <v>7</v>
      </c>
      <c r="D5265">
        <v>2</v>
      </c>
      <c r="E5265" t="s">
        <v>1686</v>
      </c>
      <c r="F5265">
        <v>1</v>
      </c>
      <c r="G5265"/>
      <c r="H5265"/>
      <c r="I5265"/>
      <c r="J5265" t="s">
        <v>87</v>
      </c>
      <c r="K5265">
        <v>62</v>
      </c>
      <c r="L5265">
        <f t="shared" si="96"/>
        <v>157.47999999999999</v>
      </c>
      <c r="M5265">
        <v>72</v>
      </c>
      <c r="N5265">
        <f t="shared" si="97"/>
        <v>182.88</v>
      </c>
      <c r="O5265">
        <v>1</v>
      </c>
      <c r="P5265" t="s">
        <v>101</v>
      </c>
      <c r="R5265"/>
    </row>
    <row r="5266" spans="1:18" x14ac:dyDescent="0.35">
      <c r="A5266" t="s">
        <v>1204</v>
      </c>
      <c r="B5266">
        <v>2018</v>
      </c>
      <c r="C5266">
        <v>7</v>
      </c>
      <c r="D5266">
        <v>2</v>
      </c>
      <c r="E5266" t="s">
        <v>1686</v>
      </c>
      <c r="F5266">
        <v>1</v>
      </c>
      <c r="G5266"/>
      <c r="H5266"/>
      <c r="I5266"/>
      <c r="J5266" t="s">
        <v>87</v>
      </c>
      <c r="K5266">
        <v>65</v>
      </c>
      <c r="L5266">
        <f t="shared" si="96"/>
        <v>165.1</v>
      </c>
      <c r="M5266">
        <v>74</v>
      </c>
      <c r="N5266">
        <f t="shared" si="97"/>
        <v>187.96</v>
      </c>
      <c r="O5266">
        <v>1</v>
      </c>
      <c r="P5266" t="s">
        <v>101</v>
      </c>
      <c r="R5266"/>
    </row>
    <row r="5267" spans="1:18" x14ac:dyDescent="0.35">
      <c r="A5267" t="s">
        <v>1204</v>
      </c>
      <c r="B5267">
        <v>2018</v>
      </c>
      <c r="C5267">
        <v>7</v>
      </c>
      <c r="D5267">
        <v>2</v>
      </c>
      <c r="E5267" t="s">
        <v>1686</v>
      </c>
      <c r="F5267">
        <v>1</v>
      </c>
      <c r="G5267"/>
      <c r="H5267"/>
      <c r="I5267"/>
      <c r="J5267" t="s">
        <v>87</v>
      </c>
      <c r="K5267">
        <v>59</v>
      </c>
      <c r="L5267">
        <f t="shared" si="96"/>
        <v>149.86000000000001</v>
      </c>
      <c r="M5267">
        <v>68</v>
      </c>
      <c r="N5267">
        <f t="shared" si="97"/>
        <v>172.72</v>
      </c>
      <c r="O5267">
        <v>1</v>
      </c>
      <c r="P5267" t="s">
        <v>101</v>
      </c>
      <c r="R5267"/>
    </row>
    <row r="5268" spans="1:18" x14ac:dyDescent="0.35">
      <c r="A5268" t="s">
        <v>1204</v>
      </c>
      <c r="B5268">
        <v>2018</v>
      </c>
      <c r="C5268">
        <v>7</v>
      </c>
      <c r="D5268">
        <v>2</v>
      </c>
      <c r="E5268" t="s">
        <v>1686</v>
      </c>
      <c r="F5268">
        <v>1</v>
      </c>
      <c r="G5268"/>
      <c r="H5268"/>
      <c r="I5268"/>
      <c r="J5268" t="s">
        <v>86</v>
      </c>
      <c r="K5268">
        <v>56</v>
      </c>
      <c r="L5268">
        <f t="shared" si="96"/>
        <v>142.24</v>
      </c>
      <c r="M5268">
        <v>64</v>
      </c>
      <c r="N5268">
        <f t="shared" si="97"/>
        <v>162.56</v>
      </c>
      <c r="O5268">
        <v>1</v>
      </c>
      <c r="P5268" t="s">
        <v>101</v>
      </c>
      <c r="R5268"/>
    </row>
    <row r="5269" spans="1:18" x14ac:dyDescent="0.35">
      <c r="A5269" t="s">
        <v>1204</v>
      </c>
      <c r="B5269">
        <v>2018</v>
      </c>
      <c r="C5269">
        <v>7</v>
      </c>
      <c r="D5269">
        <v>2</v>
      </c>
      <c r="E5269" t="s">
        <v>1686</v>
      </c>
      <c r="F5269">
        <v>1</v>
      </c>
      <c r="G5269"/>
      <c r="H5269"/>
      <c r="I5269"/>
      <c r="J5269" t="s">
        <v>87</v>
      </c>
      <c r="K5269">
        <v>61</v>
      </c>
      <c r="L5269">
        <f t="shared" si="96"/>
        <v>154.94</v>
      </c>
      <c r="M5269">
        <v>70</v>
      </c>
      <c r="N5269">
        <f t="shared" si="97"/>
        <v>177.8</v>
      </c>
      <c r="O5269">
        <v>1</v>
      </c>
      <c r="P5269" t="s">
        <v>101</v>
      </c>
      <c r="R5269"/>
    </row>
    <row r="5270" spans="1:18" x14ac:dyDescent="0.35">
      <c r="A5270" t="s">
        <v>1204</v>
      </c>
      <c r="B5270">
        <v>2018</v>
      </c>
      <c r="C5270">
        <v>7</v>
      </c>
      <c r="D5270">
        <v>2</v>
      </c>
      <c r="E5270" t="s">
        <v>1686</v>
      </c>
      <c r="F5270">
        <v>1</v>
      </c>
      <c r="G5270"/>
      <c r="H5270"/>
      <c r="I5270"/>
      <c r="J5270" t="s">
        <v>86</v>
      </c>
      <c r="K5270">
        <v>55</v>
      </c>
      <c r="L5270">
        <f t="shared" si="96"/>
        <v>139.69999999999999</v>
      </c>
      <c r="M5270">
        <v>64</v>
      </c>
      <c r="N5270">
        <f t="shared" si="97"/>
        <v>162.56</v>
      </c>
      <c r="O5270">
        <v>1</v>
      </c>
      <c r="P5270" t="s">
        <v>101</v>
      </c>
      <c r="R5270"/>
    </row>
    <row r="5271" spans="1:18" x14ac:dyDescent="0.35">
      <c r="A5271" t="s">
        <v>1204</v>
      </c>
      <c r="B5271">
        <v>2018</v>
      </c>
      <c r="C5271" s="34">
        <v>7</v>
      </c>
      <c r="D5271" s="34">
        <v>3</v>
      </c>
      <c r="E5271" s="34" t="s">
        <v>1686</v>
      </c>
      <c r="F5271" s="34">
        <v>1</v>
      </c>
      <c r="G5271" s="34" t="s">
        <v>1362</v>
      </c>
      <c r="H5271" s="34">
        <v>261</v>
      </c>
      <c r="I5271" s="34" t="s">
        <v>1552</v>
      </c>
      <c r="J5271" s="56" t="s">
        <v>86</v>
      </c>
      <c r="K5271" s="56">
        <v>63</v>
      </c>
      <c r="L5271">
        <f t="shared" si="96"/>
        <v>160.02000000000001</v>
      </c>
      <c r="M5271" s="34">
        <v>71</v>
      </c>
      <c r="N5271" s="34">
        <f t="shared" si="97"/>
        <v>180.34</v>
      </c>
      <c r="O5271" s="34">
        <v>1</v>
      </c>
      <c r="P5271" s="136" t="s">
        <v>101</v>
      </c>
      <c r="Q5271" s="56">
        <v>2010</v>
      </c>
      <c r="R5271" s="56"/>
    </row>
    <row r="5272" spans="1:18" x14ac:dyDescent="0.35">
      <c r="A5272" t="s">
        <v>1204</v>
      </c>
      <c r="B5272" s="34">
        <v>2018</v>
      </c>
      <c r="C5272" s="34">
        <v>7</v>
      </c>
      <c r="D5272" s="34">
        <v>3</v>
      </c>
      <c r="E5272" s="34" t="s">
        <v>1448</v>
      </c>
      <c r="F5272" s="34">
        <v>1</v>
      </c>
      <c r="G5272" s="34" t="s">
        <v>108</v>
      </c>
      <c r="H5272" s="34">
        <v>332</v>
      </c>
      <c r="I5272" s="34">
        <v>187292</v>
      </c>
      <c r="J5272" s="34" t="s">
        <v>86</v>
      </c>
      <c r="K5272" s="34">
        <v>65</v>
      </c>
      <c r="L5272" s="34">
        <f t="shared" si="96"/>
        <v>165.1</v>
      </c>
      <c r="M5272" s="34">
        <v>73</v>
      </c>
      <c r="N5272" s="34">
        <f t="shared" si="97"/>
        <v>185.42000000000002</v>
      </c>
      <c r="O5272" s="34">
        <v>1</v>
      </c>
      <c r="P5272" s="136" t="s">
        <v>101</v>
      </c>
      <c r="Q5272" s="34">
        <v>2013</v>
      </c>
      <c r="R5272" s="34"/>
    </row>
    <row r="5273" spans="1:18" x14ac:dyDescent="0.35">
      <c r="A5273" t="s">
        <v>1204</v>
      </c>
      <c r="B5273" s="34">
        <v>2018</v>
      </c>
      <c r="C5273" s="34">
        <v>7</v>
      </c>
      <c r="D5273" s="34">
        <v>3</v>
      </c>
      <c r="E5273" s="34" t="s">
        <v>1398</v>
      </c>
      <c r="F5273" s="34">
        <v>1</v>
      </c>
      <c r="G5273" s="34"/>
      <c r="H5273" s="34">
        <v>1088</v>
      </c>
      <c r="I5273" s="34">
        <v>186767</v>
      </c>
      <c r="J5273" s="34" t="s">
        <v>86</v>
      </c>
      <c r="K5273" s="34">
        <v>56</v>
      </c>
      <c r="L5273" s="34">
        <f t="shared" si="96"/>
        <v>142.24</v>
      </c>
      <c r="M5273" s="34">
        <v>62</v>
      </c>
      <c r="N5273" s="34">
        <f t="shared" si="97"/>
        <v>157.47999999999999</v>
      </c>
      <c r="O5273" s="34">
        <v>0</v>
      </c>
      <c r="P5273" s="136" t="s">
        <v>1203</v>
      </c>
      <c r="Q5273" s="34" t="s">
        <v>1694</v>
      </c>
      <c r="R5273" s="34"/>
    </row>
    <row r="5274" spans="1:18" x14ac:dyDescent="0.35">
      <c r="A5274" t="s">
        <v>1204</v>
      </c>
      <c r="B5274">
        <v>2018</v>
      </c>
      <c r="C5274">
        <v>7</v>
      </c>
      <c r="D5274">
        <v>3</v>
      </c>
      <c r="E5274" t="s">
        <v>123</v>
      </c>
      <c r="F5274">
        <v>1</v>
      </c>
      <c r="G5274"/>
      <c r="H5274">
        <v>1089</v>
      </c>
      <c r="I5274" t="s">
        <v>1552</v>
      </c>
      <c r="J5274" t="s">
        <v>87</v>
      </c>
      <c r="K5274">
        <v>77</v>
      </c>
      <c r="L5274">
        <f t="shared" si="96"/>
        <v>195.58</v>
      </c>
      <c r="M5274">
        <v>87</v>
      </c>
      <c r="N5274">
        <f t="shared" si="97"/>
        <v>220.98</v>
      </c>
      <c r="O5274" s="34">
        <v>1</v>
      </c>
      <c r="P5274" t="s">
        <v>101</v>
      </c>
      <c r="R5274"/>
    </row>
    <row r="5275" spans="1:18" x14ac:dyDescent="0.35">
      <c r="A5275" t="s">
        <v>1204</v>
      </c>
      <c r="B5275" s="34">
        <v>2018</v>
      </c>
      <c r="C5275" s="34">
        <v>7</v>
      </c>
      <c r="D5275" s="34">
        <v>3</v>
      </c>
      <c r="E5275" s="34" t="s">
        <v>94</v>
      </c>
      <c r="F5275" s="34">
        <v>1</v>
      </c>
      <c r="G5275" s="34" t="s">
        <v>1208</v>
      </c>
      <c r="H5275" s="34">
        <v>4371</v>
      </c>
      <c r="I5275" s="34">
        <v>186768</v>
      </c>
      <c r="J5275" s="34" t="s">
        <v>87</v>
      </c>
      <c r="K5275" s="34">
        <v>73</v>
      </c>
      <c r="L5275" s="34">
        <f t="shared" si="96"/>
        <v>185.42000000000002</v>
      </c>
      <c r="M5275" s="34">
        <v>83</v>
      </c>
      <c r="N5275" s="34">
        <f t="shared" si="97"/>
        <v>210.82</v>
      </c>
      <c r="O5275" s="34">
        <v>0</v>
      </c>
      <c r="P5275" s="136" t="s">
        <v>1203</v>
      </c>
      <c r="Q5275" s="34"/>
      <c r="R5275" s="34"/>
    </row>
    <row r="5276" spans="1:18" x14ac:dyDescent="0.35">
      <c r="A5276" t="s">
        <v>1204</v>
      </c>
      <c r="B5276" s="34">
        <v>2018</v>
      </c>
      <c r="C5276" s="34">
        <v>7</v>
      </c>
      <c r="D5276" s="34">
        <v>3</v>
      </c>
      <c r="E5276" s="34" t="s">
        <v>1398</v>
      </c>
      <c r="F5276" s="34">
        <v>1</v>
      </c>
      <c r="G5276" s="34"/>
      <c r="H5276" s="34" t="s">
        <v>1695</v>
      </c>
      <c r="I5276" s="34">
        <v>186740</v>
      </c>
      <c r="J5276" s="34" t="s">
        <v>86</v>
      </c>
      <c r="K5276" s="34">
        <v>56</v>
      </c>
      <c r="L5276" s="34">
        <f t="shared" si="96"/>
        <v>142.24</v>
      </c>
      <c r="M5276" s="34">
        <v>63</v>
      </c>
      <c r="N5276" s="34">
        <f t="shared" si="97"/>
        <v>160.02000000000001</v>
      </c>
      <c r="O5276" s="34">
        <v>0</v>
      </c>
      <c r="P5276" s="136" t="s">
        <v>1203</v>
      </c>
      <c r="Q5276" s="34" t="s">
        <v>1696</v>
      </c>
      <c r="R5276" s="34"/>
    </row>
    <row r="5277" spans="1:18" x14ac:dyDescent="0.35">
      <c r="A5277" t="s">
        <v>1204</v>
      </c>
      <c r="B5277" s="34">
        <v>2018</v>
      </c>
      <c r="C5277" s="34">
        <v>7</v>
      </c>
      <c r="D5277" s="34">
        <v>3</v>
      </c>
      <c r="E5277" s="34" t="s">
        <v>123</v>
      </c>
      <c r="F5277" s="34">
        <v>1</v>
      </c>
      <c r="G5277" s="34" t="s">
        <v>1427</v>
      </c>
      <c r="H5277" s="34">
        <v>790</v>
      </c>
      <c r="I5277" s="34">
        <v>87546</v>
      </c>
      <c r="J5277" s="34" t="s">
        <v>87</v>
      </c>
      <c r="K5277" s="34">
        <v>68</v>
      </c>
      <c r="L5277" s="34">
        <f t="shared" si="96"/>
        <v>172.72</v>
      </c>
      <c r="M5277" s="34">
        <v>76</v>
      </c>
      <c r="N5277" s="34">
        <f t="shared" si="97"/>
        <v>193.04</v>
      </c>
      <c r="O5277" s="34">
        <v>1</v>
      </c>
      <c r="P5277" s="136" t="s">
        <v>101</v>
      </c>
      <c r="Q5277" s="34" t="s">
        <v>1697</v>
      </c>
      <c r="R5277" s="34"/>
    </row>
    <row r="5278" spans="1:18" x14ac:dyDescent="0.35">
      <c r="A5278" t="s">
        <v>1204</v>
      </c>
      <c r="B5278">
        <v>2018</v>
      </c>
      <c r="C5278">
        <v>7</v>
      </c>
      <c r="D5278">
        <v>3</v>
      </c>
      <c r="E5278" t="s">
        <v>1686</v>
      </c>
      <c r="F5278">
        <v>1</v>
      </c>
      <c r="G5278"/>
      <c r="H5278"/>
      <c r="I5278"/>
      <c r="J5278" t="s">
        <v>87</v>
      </c>
      <c r="K5278">
        <v>82</v>
      </c>
      <c r="L5278">
        <f t="shared" si="96"/>
        <v>208.28</v>
      </c>
      <c r="M5278">
        <v>93</v>
      </c>
      <c r="N5278">
        <f t="shared" si="97"/>
        <v>236.22</v>
      </c>
      <c r="O5278">
        <v>1</v>
      </c>
      <c r="P5278" t="s">
        <v>101</v>
      </c>
      <c r="R5278"/>
    </row>
    <row r="5279" spans="1:18" x14ac:dyDescent="0.35">
      <c r="A5279" t="s">
        <v>1204</v>
      </c>
      <c r="B5279">
        <v>2018</v>
      </c>
      <c r="C5279">
        <v>7</v>
      </c>
      <c r="D5279">
        <v>3</v>
      </c>
      <c r="E5279" t="s">
        <v>1686</v>
      </c>
      <c r="F5279">
        <v>1</v>
      </c>
      <c r="G5279"/>
      <c r="H5279"/>
      <c r="I5279"/>
      <c r="J5279" t="s">
        <v>87</v>
      </c>
      <c r="K5279">
        <v>74</v>
      </c>
      <c r="L5279">
        <f t="shared" si="96"/>
        <v>187.96</v>
      </c>
      <c r="M5279">
        <v>82</v>
      </c>
      <c r="N5279">
        <f t="shared" si="97"/>
        <v>208.28</v>
      </c>
      <c r="O5279">
        <v>1</v>
      </c>
      <c r="P5279" t="s">
        <v>101</v>
      </c>
      <c r="R5279"/>
    </row>
    <row r="5280" spans="1:18" x14ac:dyDescent="0.35">
      <c r="A5280" t="s">
        <v>1204</v>
      </c>
      <c r="B5280">
        <v>2018</v>
      </c>
      <c r="C5280">
        <v>7</v>
      </c>
      <c r="D5280">
        <v>3</v>
      </c>
      <c r="E5280" t="s">
        <v>1398</v>
      </c>
      <c r="F5280">
        <v>1</v>
      </c>
      <c r="G5280"/>
      <c r="H5280"/>
      <c r="I5280"/>
      <c r="J5280" t="s">
        <v>87</v>
      </c>
      <c r="K5280">
        <v>71</v>
      </c>
      <c r="L5280">
        <f t="shared" si="96"/>
        <v>180.34</v>
      </c>
      <c r="M5280">
        <v>83</v>
      </c>
      <c r="N5280">
        <f t="shared" si="97"/>
        <v>210.82</v>
      </c>
      <c r="O5280">
        <v>1</v>
      </c>
      <c r="P5280" t="s">
        <v>101</v>
      </c>
      <c r="R5280"/>
    </row>
    <row r="5281" spans="1:18" x14ac:dyDescent="0.35">
      <c r="A5281" t="s">
        <v>1204</v>
      </c>
      <c r="B5281">
        <v>2018</v>
      </c>
      <c r="C5281">
        <v>7</v>
      </c>
      <c r="D5281">
        <v>3</v>
      </c>
      <c r="E5281" t="s">
        <v>1398</v>
      </c>
      <c r="F5281">
        <v>1</v>
      </c>
      <c r="G5281"/>
      <c r="H5281"/>
      <c r="I5281"/>
      <c r="J5281" t="s">
        <v>87</v>
      </c>
      <c r="K5281">
        <v>79</v>
      </c>
      <c r="L5281">
        <f t="shared" si="96"/>
        <v>200.66</v>
      </c>
      <c r="M5281">
        <v>88</v>
      </c>
      <c r="N5281">
        <f t="shared" si="97"/>
        <v>223.52</v>
      </c>
      <c r="O5281">
        <v>1</v>
      </c>
      <c r="P5281" t="s">
        <v>101</v>
      </c>
      <c r="R5281"/>
    </row>
    <row r="5282" spans="1:18" x14ac:dyDescent="0.35">
      <c r="A5282" t="s">
        <v>1204</v>
      </c>
      <c r="B5282">
        <v>2018</v>
      </c>
      <c r="C5282">
        <v>7</v>
      </c>
      <c r="D5282">
        <v>3</v>
      </c>
      <c r="E5282" t="s">
        <v>1398</v>
      </c>
      <c r="F5282">
        <v>1</v>
      </c>
      <c r="G5282"/>
      <c r="H5282"/>
      <c r="I5282"/>
      <c r="J5282" t="s">
        <v>86</v>
      </c>
      <c r="K5282">
        <v>68</v>
      </c>
      <c r="L5282">
        <f t="shared" si="96"/>
        <v>172.72</v>
      </c>
      <c r="M5282">
        <v>73</v>
      </c>
      <c r="N5282">
        <f t="shared" si="97"/>
        <v>185.42000000000002</v>
      </c>
      <c r="O5282">
        <v>1</v>
      </c>
      <c r="P5282" t="s">
        <v>1200</v>
      </c>
      <c r="R5282" t="s">
        <v>99</v>
      </c>
    </row>
    <row r="5283" spans="1:18" x14ac:dyDescent="0.35">
      <c r="A5283" t="s">
        <v>1204</v>
      </c>
      <c r="B5283">
        <v>2018</v>
      </c>
      <c r="C5283">
        <v>7</v>
      </c>
      <c r="D5283">
        <v>3</v>
      </c>
      <c r="E5283" t="s">
        <v>1398</v>
      </c>
      <c r="F5283">
        <v>1</v>
      </c>
      <c r="G5283"/>
      <c r="H5283"/>
      <c r="I5283"/>
      <c r="J5283" t="s">
        <v>87</v>
      </c>
      <c r="K5283">
        <v>72</v>
      </c>
      <c r="L5283">
        <f t="shared" si="96"/>
        <v>182.88</v>
      </c>
      <c r="M5283">
        <v>81</v>
      </c>
      <c r="N5283">
        <f t="shared" si="97"/>
        <v>205.74</v>
      </c>
      <c r="O5283">
        <v>1</v>
      </c>
      <c r="P5283" t="s">
        <v>101</v>
      </c>
      <c r="R5283"/>
    </row>
    <row r="5284" spans="1:18" x14ac:dyDescent="0.35">
      <c r="A5284" t="s">
        <v>1204</v>
      </c>
      <c r="B5284">
        <v>2018</v>
      </c>
      <c r="C5284">
        <v>7</v>
      </c>
      <c r="D5284">
        <v>3</v>
      </c>
      <c r="E5284" t="s">
        <v>1398</v>
      </c>
      <c r="F5284">
        <v>1</v>
      </c>
      <c r="G5284"/>
      <c r="H5284"/>
      <c r="I5284"/>
      <c r="J5284" t="s">
        <v>86</v>
      </c>
      <c r="K5284">
        <v>60</v>
      </c>
      <c r="L5284">
        <f t="shared" si="96"/>
        <v>152.4</v>
      </c>
      <c r="M5284">
        <v>68</v>
      </c>
      <c r="N5284">
        <f t="shared" si="97"/>
        <v>172.72</v>
      </c>
      <c r="O5284">
        <v>1</v>
      </c>
      <c r="P5284" t="s">
        <v>101</v>
      </c>
      <c r="R5284"/>
    </row>
    <row r="5285" spans="1:18" x14ac:dyDescent="0.35">
      <c r="A5285" t="s">
        <v>1204</v>
      </c>
      <c r="B5285">
        <v>2018</v>
      </c>
      <c r="C5285">
        <v>7</v>
      </c>
      <c r="D5285">
        <v>3</v>
      </c>
      <c r="E5285" t="s">
        <v>1398</v>
      </c>
      <c r="F5285">
        <v>1</v>
      </c>
      <c r="G5285"/>
      <c r="H5285"/>
      <c r="I5285"/>
      <c r="J5285" t="s">
        <v>87</v>
      </c>
      <c r="K5285">
        <v>75</v>
      </c>
      <c r="L5285">
        <f t="shared" si="96"/>
        <v>190.5</v>
      </c>
      <c r="M5285">
        <v>86</v>
      </c>
      <c r="N5285">
        <f t="shared" si="97"/>
        <v>218.44</v>
      </c>
      <c r="O5285">
        <v>1</v>
      </c>
      <c r="P5285" t="s">
        <v>1200</v>
      </c>
      <c r="R5285" t="s">
        <v>99</v>
      </c>
    </row>
    <row r="5286" spans="1:18" x14ac:dyDescent="0.35">
      <c r="A5286" t="s">
        <v>1204</v>
      </c>
      <c r="B5286">
        <v>2018</v>
      </c>
      <c r="C5286">
        <v>7</v>
      </c>
      <c r="D5286">
        <v>3</v>
      </c>
      <c r="E5286" t="s">
        <v>1398</v>
      </c>
      <c r="F5286">
        <v>1</v>
      </c>
      <c r="G5286"/>
      <c r="H5286"/>
      <c r="I5286"/>
      <c r="J5286" t="s">
        <v>86</v>
      </c>
      <c r="K5286">
        <v>61</v>
      </c>
      <c r="L5286">
        <f t="shared" si="96"/>
        <v>154.94</v>
      </c>
      <c r="M5286">
        <v>68</v>
      </c>
      <c r="N5286">
        <f t="shared" si="97"/>
        <v>172.72</v>
      </c>
      <c r="O5286">
        <v>1</v>
      </c>
      <c r="P5286" t="s">
        <v>1200</v>
      </c>
      <c r="R5286" t="s">
        <v>99</v>
      </c>
    </row>
    <row r="5287" spans="1:18" x14ac:dyDescent="0.35">
      <c r="A5287" t="s">
        <v>1204</v>
      </c>
      <c r="B5287">
        <v>2018</v>
      </c>
      <c r="C5287">
        <v>7</v>
      </c>
      <c r="D5287">
        <v>3</v>
      </c>
      <c r="E5287" t="s">
        <v>1686</v>
      </c>
      <c r="F5287">
        <v>1</v>
      </c>
      <c r="G5287"/>
      <c r="H5287"/>
      <c r="I5287"/>
      <c r="J5287" t="s">
        <v>86</v>
      </c>
      <c r="K5287">
        <v>63</v>
      </c>
      <c r="L5287">
        <f t="shared" si="96"/>
        <v>160.02000000000001</v>
      </c>
      <c r="M5287">
        <v>71</v>
      </c>
      <c r="N5287">
        <f t="shared" si="97"/>
        <v>180.34</v>
      </c>
      <c r="O5287">
        <v>1</v>
      </c>
      <c r="P5287" t="s">
        <v>101</v>
      </c>
      <c r="R5287"/>
    </row>
    <row r="5288" spans="1:18" x14ac:dyDescent="0.35">
      <c r="A5288" t="s">
        <v>1204</v>
      </c>
      <c r="B5288">
        <v>2018</v>
      </c>
      <c r="C5288">
        <v>7</v>
      </c>
      <c r="D5288">
        <v>3</v>
      </c>
      <c r="E5288" t="s">
        <v>1686</v>
      </c>
      <c r="F5288">
        <v>1</v>
      </c>
      <c r="G5288"/>
      <c r="H5288"/>
      <c r="I5288"/>
      <c r="J5288" t="s">
        <v>87</v>
      </c>
      <c r="K5288">
        <v>73</v>
      </c>
      <c r="L5288">
        <f t="shared" si="96"/>
        <v>185.42000000000002</v>
      </c>
      <c r="M5288">
        <v>83</v>
      </c>
      <c r="N5288">
        <f t="shared" si="97"/>
        <v>210.82</v>
      </c>
      <c r="O5288">
        <v>1</v>
      </c>
      <c r="P5288" t="s">
        <v>101</v>
      </c>
      <c r="R5288"/>
    </row>
    <row r="5289" spans="1:18" x14ac:dyDescent="0.35">
      <c r="A5289" t="s">
        <v>1204</v>
      </c>
      <c r="B5289">
        <v>2018</v>
      </c>
      <c r="C5289">
        <v>7</v>
      </c>
      <c r="D5289">
        <v>3</v>
      </c>
      <c r="E5289" t="s">
        <v>123</v>
      </c>
      <c r="F5289">
        <v>1</v>
      </c>
      <c r="G5289"/>
      <c r="H5289"/>
      <c r="I5289"/>
      <c r="J5289" t="s">
        <v>87</v>
      </c>
      <c r="K5289">
        <v>77</v>
      </c>
      <c r="L5289">
        <f t="shared" si="96"/>
        <v>195.58</v>
      </c>
      <c r="M5289">
        <v>87</v>
      </c>
      <c r="N5289">
        <f t="shared" si="97"/>
        <v>220.98</v>
      </c>
      <c r="O5289">
        <v>1</v>
      </c>
      <c r="P5289" t="s">
        <v>101</v>
      </c>
      <c r="R5289"/>
    </row>
    <row r="5290" spans="1:18" x14ac:dyDescent="0.35">
      <c r="A5290" t="s">
        <v>1204</v>
      </c>
      <c r="B5290">
        <v>2018</v>
      </c>
      <c r="C5290">
        <v>7</v>
      </c>
      <c r="D5290">
        <v>3</v>
      </c>
      <c r="E5290" t="s">
        <v>94</v>
      </c>
      <c r="F5290">
        <v>1</v>
      </c>
      <c r="G5290"/>
      <c r="H5290"/>
      <c r="I5290"/>
      <c r="J5290" t="s">
        <v>86</v>
      </c>
      <c r="K5290">
        <v>77</v>
      </c>
      <c r="L5290">
        <f t="shared" si="96"/>
        <v>195.58</v>
      </c>
      <c r="M5290">
        <v>87</v>
      </c>
      <c r="N5290">
        <f t="shared" si="97"/>
        <v>220.98</v>
      </c>
      <c r="O5290">
        <v>1</v>
      </c>
      <c r="P5290" t="s">
        <v>101</v>
      </c>
      <c r="R5290"/>
    </row>
    <row r="5291" spans="1:18" x14ac:dyDescent="0.35">
      <c r="A5291" t="s">
        <v>1204</v>
      </c>
      <c r="B5291">
        <v>2018</v>
      </c>
      <c r="C5291">
        <v>7</v>
      </c>
      <c r="D5291">
        <v>3</v>
      </c>
      <c r="E5291" t="s">
        <v>1167</v>
      </c>
      <c r="F5291">
        <v>1</v>
      </c>
      <c r="G5291"/>
      <c r="H5291"/>
      <c r="I5291"/>
      <c r="J5291" t="s">
        <v>87</v>
      </c>
      <c r="K5291">
        <v>75</v>
      </c>
      <c r="L5291">
        <f t="shared" si="96"/>
        <v>190.5</v>
      </c>
      <c r="M5291">
        <v>86</v>
      </c>
      <c r="N5291">
        <f t="shared" si="97"/>
        <v>218.44</v>
      </c>
      <c r="O5291">
        <v>1</v>
      </c>
      <c r="P5291" t="s">
        <v>101</v>
      </c>
      <c r="R5291"/>
    </row>
    <row r="5292" spans="1:18" x14ac:dyDescent="0.35">
      <c r="A5292" t="s">
        <v>1204</v>
      </c>
      <c r="B5292">
        <v>2018</v>
      </c>
      <c r="C5292">
        <v>7</v>
      </c>
      <c r="D5292">
        <v>3</v>
      </c>
      <c r="E5292" t="s">
        <v>1164</v>
      </c>
      <c r="F5292">
        <v>1</v>
      </c>
      <c r="G5292"/>
      <c r="H5292"/>
      <c r="I5292"/>
      <c r="J5292" t="s">
        <v>87</v>
      </c>
      <c r="K5292">
        <v>76</v>
      </c>
      <c r="L5292">
        <f t="shared" si="96"/>
        <v>193.04</v>
      </c>
      <c r="M5292">
        <v>86</v>
      </c>
      <c r="N5292">
        <f t="shared" si="97"/>
        <v>218.44</v>
      </c>
      <c r="O5292">
        <v>1</v>
      </c>
      <c r="P5292" t="s">
        <v>101</v>
      </c>
      <c r="R5292"/>
    </row>
    <row r="5293" spans="1:18" x14ac:dyDescent="0.35">
      <c r="A5293" t="s">
        <v>1204</v>
      </c>
      <c r="B5293" s="34">
        <v>2018</v>
      </c>
      <c r="C5293" s="34">
        <v>7</v>
      </c>
      <c r="D5293" s="34">
        <v>4</v>
      </c>
      <c r="E5293" s="34" t="s">
        <v>1398</v>
      </c>
      <c r="F5293" s="34">
        <v>1</v>
      </c>
      <c r="G5293" s="34" t="s">
        <v>1698</v>
      </c>
      <c r="H5293" s="34">
        <v>270</v>
      </c>
      <c r="I5293" s="34">
        <v>985120030756066</v>
      </c>
      <c r="J5293" s="34" t="s">
        <v>86</v>
      </c>
      <c r="K5293" s="34">
        <v>56</v>
      </c>
      <c r="L5293" s="34">
        <f t="shared" si="96"/>
        <v>142.24</v>
      </c>
      <c r="M5293" s="34">
        <v>63</v>
      </c>
      <c r="N5293" s="34">
        <f t="shared" si="97"/>
        <v>160.02000000000001</v>
      </c>
      <c r="O5293" s="34"/>
      <c r="P5293" s="136" t="s">
        <v>1203</v>
      </c>
      <c r="Q5293" s="34" t="s">
        <v>1699</v>
      </c>
      <c r="R5293" s="34"/>
    </row>
    <row r="5294" spans="1:18" x14ac:dyDescent="0.35">
      <c r="A5294" t="s">
        <v>1204</v>
      </c>
      <c r="B5294" s="58">
        <v>2018</v>
      </c>
      <c r="C5294" s="58">
        <v>7</v>
      </c>
      <c r="D5294" s="58">
        <v>4</v>
      </c>
      <c r="E5294" s="58" t="s">
        <v>1167</v>
      </c>
      <c r="F5294" s="58">
        <v>1</v>
      </c>
      <c r="G5294" s="58"/>
      <c r="H5294" s="58">
        <v>1006</v>
      </c>
      <c r="I5294" s="58">
        <v>67263</v>
      </c>
      <c r="J5294" s="58" t="s">
        <v>87</v>
      </c>
      <c r="K5294" s="58">
        <v>80</v>
      </c>
      <c r="L5294" s="58">
        <f t="shared" si="96"/>
        <v>203.2</v>
      </c>
      <c r="M5294" s="58">
        <v>92</v>
      </c>
      <c r="N5294" s="58">
        <f t="shared" si="97"/>
        <v>233.68</v>
      </c>
      <c r="O5294" s="58"/>
      <c r="P5294" t="s">
        <v>101</v>
      </c>
      <c r="Q5294" s="58" t="s">
        <v>1700</v>
      </c>
      <c r="R5294" s="58"/>
    </row>
    <row r="5295" spans="1:18" x14ac:dyDescent="0.35">
      <c r="A5295" t="s">
        <v>1204</v>
      </c>
      <c r="B5295" s="34">
        <v>2018</v>
      </c>
      <c r="C5295" s="34">
        <v>7</v>
      </c>
      <c r="D5295" s="34">
        <v>4</v>
      </c>
      <c r="E5295" s="34" t="s">
        <v>123</v>
      </c>
      <c r="F5295" s="34">
        <v>1</v>
      </c>
      <c r="G5295" s="34"/>
      <c r="H5295" s="34">
        <v>1078</v>
      </c>
      <c r="I5295" s="34">
        <v>186769</v>
      </c>
      <c r="J5295" s="34" t="s">
        <v>87</v>
      </c>
      <c r="K5295" s="34">
        <v>66</v>
      </c>
      <c r="L5295" s="34">
        <f t="shared" si="96"/>
        <v>167.64000000000001</v>
      </c>
      <c r="M5295" s="34">
        <v>74</v>
      </c>
      <c r="N5295" s="34">
        <f t="shared" si="97"/>
        <v>187.96</v>
      </c>
      <c r="O5295" s="34">
        <v>0</v>
      </c>
      <c r="P5295" s="136" t="s">
        <v>1203</v>
      </c>
      <c r="Q5295" s="34"/>
      <c r="R5295" s="34"/>
    </row>
    <row r="5296" spans="1:18" x14ac:dyDescent="0.35">
      <c r="A5296" t="s">
        <v>1204</v>
      </c>
      <c r="B5296">
        <v>2018</v>
      </c>
      <c r="C5296">
        <v>7</v>
      </c>
      <c r="D5296">
        <v>4</v>
      </c>
      <c r="E5296" t="s">
        <v>1398</v>
      </c>
      <c r="F5296">
        <v>1</v>
      </c>
      <c r="G5296"/>
      <c r="H5296" s="34">
        <v>1087</v>
      </c>
      <c r="I5296" s="56">
        <v>186768</v>
      </c>
      <c r="J5296" s="56" t="s">
        <v>86</v>
      </c>
      <c r="K5296" s="56">
        <v>58</v>
      </c>
      <c r="L5296" s="56">
        <f t="shared" si="96"/>
        <v>147.32</v>
      </c>
      <c r="M5296" s="56">
        <v>67</v>
      </c>
      <c r="N5296" s="56">
        <f t="shared" si="97"/>
        <v>170.18</v>
      </c>
      <c r="O5296" s="56">
        <v>0</v>
      </c>
      <c r="P5296" s="136" t="s">
        <v>1203</v>
      </c>
      <c r="Q5296" s="56"/>
      <c r="R5296"/>
    </row>
    <row r="5297" spans="1:18" x14ac:dyDescent="0.35">
      <c r="A5297" t="s">
        <v>1204</v>
      </c>
      <c r="B5297">
        <v>2018</v>
      </c>
      <c r="C5297">
        <v>7</v>
      </c>
      <c r="D5297">
        <v>4</v>
      </c>
      <c r="E5297" t="s">
        <v>1167</v>
      </c>
      <c r="F5297">
        <v>1</v>
      </c>
      <c r="G5297"/>
      <c r="H5297"/>
      <c r="I5297"/>
      <c r="J5297" t="s">
        <v>87</v>
      </c>
      <c r="K5297">
        <v>69</v>
      </c>
      <c r="L5297">
        <f t="shared" si="96"/>
        <v>175.26</v>
      </c>
      <c r="M5297">
        <v>79</v>
      </c>
      <c r="N5297">
        <f t="shared" si="97"/>
        <v>200.66</v>
      </c>
      <c r="O5297">
        <v>1</v>
      </c>
      <c r="P5297" t="s">
        <v>101</v>
      </c>
      <c r="R5297"/>
    </row>
    <row r="5298" spans="1:18" x14ac:dyDescent="0.35">
      <c r="A5298" t="s">
        <v>1204</v>
      </c>
      <c r="B5298">
        <v>2018</v>
      </c>
      <c r="C5298">
        <v>7</v>
      </c>
      <c r="D5298">
        <v>4</v>
      </c>
      <c r="E5298" t="s">
        <v>1167</v>
      </c>
      <c r="F5298">
        <v>1</v>
      </c>
      <c r="G5298"/>
      <c r="H5298"/>
      <c r="I5298"/>
      <c r="J5298" t="s">
        <v>86</v>
      </c>
      <c r="K5298">
        <v>72</v>
      </c>
      <c r="L5298">
        <f t="shared" si="96"/>
        <v>182.88</v>
      </c>
      <c r="M5298">
        <v>83</v>
      </c>
      <c r="N5298">
        <f t="shared" si="97"/>
        <v>210.82</v>
      </c>
      <c r="O5298">
        <v>1</v>
      </c>
      <c r="P5298" t="s">
        <v>101</v>
      </c>
      <c r="R5298"/>
    </row>
    <row r="5299" spans="1:18" x14ac:dyDescent="0.35">
      <c r="A5299" t="s">
        <v>1204</v>
      </c>
      <c r="B5299">
        <v>2018</v>
      </c>
      <c r="C5299">
        <v>7</v>
      </c>
      <c r="D5299">
        <v>4</v>
      </c>
      <c r="E5299" t="s">
        <v>1167</v>
      </c>
      <c r="F5299">
        <v>1</v>
      </c>
      <c r="G5299"/>
      <c r="H5299"/>
      <c r="I5299"/>
      <c r="J5299" t="s">
        <v>86</v>
      </c>
      <c r="K5299">
        <v>65</v>
      </c>
      <c r="L5299">
        <f t="shared" si="96"/>
        <v>165.1</v>
      </c>
      <c r="M5299">
        <v>73</v>
      </c>
      <c r="N5299">
        <f t="shared" si="97"/>
        <v>185.42000000000002</v>
      </c>
      <c r="O5299">
        <v>1</v>
      </c>
      <c r="P5299" t="s">
        <v>101</v>
      </c>
      <c r="R5299"/>
    </row>
    <row r="5300" spans="1:18" x14ac:dyDescent="0.35">
      <c r="A5300" t="s">
        <v>1204</v>
      </c>
      <c r="B5300">
        <v>2018</v>
      </c>
      <c r="C5300">
        <v>7</v>
      </c>
      <c r="D5300">
        <v>4</v>
      </c>
      <c r="E5300" t="s">
        <v>1164</v>
      </c>
      <c r="F5300">
        <v>1</v>
      </c>
      <c r="G5300"/>
      <c r="H5300"/>
      <c r="I5300"/>
      <c r="J5300" t="s">
        <v>86</v>
      </c>
      <c r="K5300">
        <v>68</v>
      </c>
      <c r="L5300">
        <f t="shared" si="96"/>
        <v>172.72</v>
      </c>
      <c r="M5300">
        <v>76</v>
      </c>
      <c r="N5300">
        <f t="shared" si="97"/>
        <v>193.04</v>
      </c>
      <c r="O5300">
        <v>1</v>
      </c>
      <c r="P5300" t="s">
        <v>101</v>
      </c>
      <c r="R5300"/>
    </row>
    <row r="5301" spans="1:18" x14ac:dyDescent="0.35">
      <c r="A5301" t="s">
        <v>1204</v>
      </c>
      <c r="B5301">
        <v>2018</v>
      </c>
      <c r="C5301">
        <v>7</v>
      </c>
      <c r="D5301">
        <v>4</v>
      </c>
      <c r="E5301" t="s">
        <v>1686</v>
      </c>
      <c r="F5301">
        <v>1</v>
      </c>
      <c r="G5301"/>
      <c r="H5301"/>
      <c r="I5301"/>
      <c r="J5301" t="s">
        <v>86</v>
      </c>
      <c r="K5301">
        <v>59</v>
      </c>
      <c r="L5301">
        <f t="shared" si="96"/>
        <v>149.86000000000001</v>
      </c>
      <c r="M5301">
        <v>66</v>
      </c>
      <c r="N5301">
        <f t="shared" si="97"/>
        <v>167.64000000000001</v>
      </c>
      <c r="O5301">
        <v>1</v>
      </c>
      <c r="P5301" t="s">
        <v>101</v>
      </c>
      <c r="R5301"/>
    </row>
    <row r="5302" spans="1:18" x14ac:dyDescent="0.35">
      <c r="A5302" t="s">
        <v>1204</v>
      </c>
      <c r="B5302">
        <v>2018</v>
      </c>
      <c r="C5302">
        <v>7</v>
      </c>
      <c r="D5302">
        <v>4</v>
      </c>
      <c r="E5302" t="s">
        <v>1686</v>
      </c>
      <c r="F5302">
        <v>1</v>
      </c>
      <c r="G5302"/>
      <c r="H5302"/>
      <c r="I5302"/>
      <c r="J5302" t="s">
        <v>86</v>
      </c>
      <c r="K5302">
        <v>58</v>
      </c>
      <c r="L5302">
        <f t="shared" si="96"/>
        <v>147.32</v>
      </c>
      <c r="M5302">
        <v>66</v>
      </c>
      <c r="N5302">
        <f t="shared" si="97"/>
        <v>167.64000000000001</v>
      </c>
      <c r="O5302">
        <v>1</v>
      </c>
      <c r="P5302" t="s">
        <v>101</v>
      </c>
      <c r="R5302"/>
    </row>
    <row r="5303" spans="1:18" x14ac:dyDescent="0.35">
      <c r="A5303" t="s">
        <v>1204</v>
      </c>
      <c r="B5303">
        <v>2018</v>
      </c>
      <c r="C5303">
        <v>7</v>
      </c>
      <c r="D5303">
        <v>4</v>
      </c>
      <c r="E5303" t="s">
        <v>1686</v>
      </c>
      <c r="F5303">
        <v>1</v>
      </c>
      <c r="G5303"/>
      <c r="H5303"/>
      <c r="I5303"/>
      <c r="J5303" t="s">
        <v>86</v>
      </c>
      <c r="K5303">
        <v>59</v>
      </c>
      <c r="L5303">
        <f t="shared" si="96"/>
        <v>149.86000000000001</v>
      </c>
      <c r="M5303">
        <v>67</v>
      </c>
      <c r="N5303">
        <f t="shared" si="97"/>
        <v>170.18</v>
      </c>
      <c r="O5303">
        <v>1</v>
      </c>
      <c r="P5303" t="s">
        <v>101</v>
      </c>
      <c r="R5303"/>
    </row>
    <row r="5304" spans="1:18" x14ac:dyDescent="0.35">
      <c r="A5304" t="s">
        <v>1204</v>
      </c>
      <c r="B5304">
        <v>2018</v>
      </c>
      <c r="C5304">
        <v>7</v>
      </c>
      <c r="D5304">
        <v>4</v>
      </c>
      <c r="E5304" t="s">
        <v>1398</v>
      </c>
      <c r="F5304">
        <v>1</v>
      </c>
      <c r="G5304"/>
      <c r="H5304"/>
      <c r="I5304"/>
      <c r="J5304" t="s">
        <v>86</v>
      </c>
      <c r="K5304">
        <v>62</v>
      </c>
      <c r="L5304">
        <f t="shared" si="96"/>
        <v>157.47999999999999</v>
      </c>
      <c r="M5304">
        <v>70</v>
      </c>
      <c r="N5304">
        <f t="shared" si="97"/>
        <v>177.8</v>
      </c>
      <c r="O5304">
        <v>1</v>
      </c>
      <c r="P5304" t="s">
        <v>101</v>
      </c>
      <c r="R5304"/>
    </row>
    <row r="5305" spans="1:18" x14ac:dyDescent="0.35">
      <c r="A5305" t="s">
        <v>1204</v>
      </c>
      <c r="B5305">
        <v>2018</v>
      </c>
      <c r="C5305">
        <v>7</v>
      </c>
      <c r="D5305">
        <v>4</v>
      </c>
      <c r="E5305" t="s">
        <v>1398</v>
      </c>
      <c r="F5305">
        <v>1</v>
      </c>
      <c r="G5305"/>
      <c r="H5305"/>
      <c r="I5305"/>
      <c r="J5305" t="s">
        <v>87</v>
      </c>
      <c r="K5305">
        <v>72</v>
      </c>
      <c r="L5305">
        <f t="shared" si="96"/>
        <v>182.88</v>
      </c>
      <c r="M5305">
        <v>82</v>
      </c>
      <c r="N5305">
        <f t="shared" si="97"/>
        <v>208.28</v>
      </c>
      <c r="O5305">
        <v>1</v>
      </c>
      <c r="P5305" t="s">
        <v>101</v>
      </c>
      <c r="R5305"/>
    </row>
    <row r="5306" spans="1:18" x14ac:dyDescent="0.35">
      <c r="A5306" t="s">
        <v>1204</v>
      </c>
      <c r="B5306">
        <v>2018</v>
      </c>
      <c r="C5306">
        <v>7</v>
      </c>
      <c r="D5306">
        <v>5</v>
      </c>
      <c r="E5306" t="s">
        <v>123</v>
      </c>
      <c r="F5306">
        <v>1</v>
      </c>
      <c r="G5306"/>
      <c r="H5306" s="34">
        <v>1078</v>
      </c>
      <c r="I5306" s="58">
        <v>186770</v>
      </c>
      <c r="J5306" s="58" t="s">
        <v>87</v>
      </c>
      <c r="K5306" s="58">
        <v>66</v>
      </c>
      <c r="L5306" s="58">
        <f t="shared" si="96"/>
        <v>167.64000000000001</v>
      </c>
      <c r="M5306" s="58">
        <v>74</v>
      </c>
      <c r="N5306" s="58">
        <f t="shared" si="97"/>
        <v>187.96</v>
      </c>
      <c r="O5306" s="58">
        <v>0</v>
      </c>
      <c r="P5306" s="136" t="s">
        <v>1203</v>
      </c>
      <c r="Q5306" s="58" t="s">
        <v>1701</v>
      </c>
      <c r="R5306" s="58"/>
    </row>
    <row r="5307" spans="1:18" x14ac:dyDescent="0.35">
      <c r="A5307" t="s">
        <v>1204</v>
      </c>
      <c r="B5307">
        <v>2018</v>
      </c>
      <c r="C5307">
        <v>7</v>
      </c>
      <c r="D5307">
        <v>5</v>
      </c>
      <c r="E5307" t="s">
        <v>1398</v>
      </c>
      <c r="F5307">
        <v>1</v>
      </c>
      <c r="G5307" t="s">
        <v>1208</v>
      </c>
      <c r="H5307">
        <v>42678</v>
      </c>
      <c r="I5307" t="s">
        <v>1552</v>
      </c>
      <c r="J5307" t="s">
        <v>87</v>
      </c>
      <c r="K5307">
        <v>72</v>
      </c>
      <c r="L5307">
        <f t="shared" si="96"/>
        <v>182.88</v>
      </c>
      <c r="M5307">
        <v>77</v>
      </c>
      <c r="N5307">
        <f t="shared" si="97"/>
        <v>195.58</v>
      </c>
      <c r="O5307">
        <v>1</v>
      </c>
      <c r="P5307" t="s">
        <v>101</v>
      </c>
      <c r="R5307"/>
    </row>
    <row r="5308" spans="1:18" x14ac:dyDescent="0.35">
      <c r="A5308" t="s">
        <v>1204</v>
      </c>
      <c r="B5308">
        <v>2018</v>
      </c>
      <c r="C5308">
        <v>7</v>
      </c>
      <c r="D5308">
        <v>5</v>
      </c>
      <c r="E5308" t="s">
        <v>1686</v>
      </c>
      <c r="F5308">
        <v>1</v>
      </c>
      <c r="G5308"/>
      <c r="H5308"/>
      <c r="I5308"/>
      <c r="J5308" t="s">
        <v>86</v>
      </c>
      <c r="K5308">
        <v>67</v>
      </c>
      <c r="L5308">
        <f t="shared" si="96"/>
        <v>170.18</v>
      </c>
      <c r="M5308">
        <v>74</v>
      </c>
      <c r="N5308">
        <f t="shared" si="97"/>
        <v>187.96</v>
      </c>
      <c r="O5308">
        <v>1</v>
      </c>
      <c r="P5308" t="s">
        <v>101</v>
      </c>
      <c r="R5308"/>
    </row>
    <row r="5309" spans="1:18" x14ac:dyDescent="0.35">
      <c r="A5309" t="s">
        <v>1204</v>
      </c>
      <c r="B5309">
        <v>2018</v>
      </c>
      <c r="C5309">
        <v>7</v>
      </c>
      <c r="D5309">
        <v>5</v>
      </c>
      <c r="E5309" t="s">
        <v>1686</v>
      </c>
      <c r="F5309">
        <v>1</v>
      </c>
      <c r="G5309"/>
      <c r="H5309"/>
      <c r="I5309"/>
      <c r="J5309" t="s">
        <v>87</v>
      </c>
      <c r="K5309">
        <v>76</v>
      </c>
      <c r="L5309">
        <f t="shared" si="96"/>
        <v>193.04</v>
      </c>
      <c r="M5309">
        <v>87</v>
      </c>
      <c r="N5309">
        <f t="shared" si="97"/>
        <v>220.98</v>
      </c>
      <c r="O5309">
        <v>1</v>
      </c>
      <c r="P5309" t="s">
        <v>101</v>
      </c>
      <c r="R5309"/>
    </row>
    <row r="5310" spans="1:18" x14ac:dyDescent="0.35">
      <c r="A5310" t="s">
        <v>1204</v>
      </c>
      <c r="B5310">
        <v>2018</v>
      </c>
      <c r="C5310">
        <v>7</v>
      </c>
      <c r="D5310">
        <v>5</v>
      </c>
      <c r="E5310" t="s">
        <v>1686</v>
      </c>
      <c r="F5310">
        <v>1</v>
      </c>
      <c r="G5310"/>
      <c r="H5310"/>
      <c r="I5310"/>
      <c r="J5310" t="s">
        <v>86</v>
      </c>
      <c r="K5310">
        <v>57</v>
      </c>
      <c r="L5310">
        <f t="shared" si="96"/>
        <v>144.78</v>
      </c>
      <c r="M5310">
        <v>65</v>
      </c>
      <c r="N5310">
        <f t="shared" si="97"/>
        <v>165.1</v>
      </c>
      <c r="O5310">
        <v>1</v>
      </c>
      <c r="P5310" t="s">
        <v>101</v>
      </c>
      <c r="R5310"/>
    </row>
    <row r="5311" spans="1:18" x14ac:dyDescent="0.35">
      <c r="A5311" t="s">
        <v>1204</v>
      </c>
      <c r="B5311">
        <v>2018</v>
      </c>
      <c r="C5311">
        <v>7</v>
      </c>
      <c r="D5311">
        <v>5</v>
      </c>
      <c r="E5311" t="s">
        <v>1686</v>
      </c>
      <c r="F5311">
        <v>1</v>
      </c>
      <c r="G5311"/>
      <c r="H5311"/>
      <c r="I5311"/>
      <c r="J5311" t="s">
        <v>86</v>
      </c>
      <c r="K5311">
        <v>64</v>
      </c>
      <c r="L5311">
        <f t="shared" si="96"/>
        <v>162.56</v>
      </c>
      <c r="M5311">
        <v>74</v>
      </c>
      <c r="N5311">
        <f t="shared" si="97"/>
        <v>187.96</v>
      </c>
      <c r="O5311">
        <v>1</v>
      </c>
      <c r="P5311" t="s">
        <v>101</v>
      </c>
      <c r="R5311"/>
    </row>
    <row r="5312" spans="1:18" x14ac:dyDescent="0.35">
      <c r="A5312" t="s">
        <v>1204</v>
      </c>
      <c r="B5312">
        <v>2018</v>
      </c>
      <c r="C5312">
        <v>7</v>
      </c>
      <c r="D5312">
        <v>5</v>
      </c>
      <c r="E5312" t="s">
        <v>1686</v>
      </c>
      <c r="F5312">
        <v>1</v>
      </c>
      <c r="G5312"/>
      <c r="H5312"/>
      <c r="I5312"/>
      <c r="J5312" t="s">
        <v>87</v>
      </c>
      <c r="K5312">
        <v>73</v>
      </c>
      <c r="L5312">
        <f t="shared" si="96"/>
        <v>185.42000000000002</v>
      </c>
      <c r="M5312">
        <v>86</v>
      </c>
      <c r="N5312">
        <f t="shared" si="97"/>
        <v>218.44</v>
      </c>
      <c r="O5312">
        <v>1</v>
      </c>
      <c r="P5312" t="s">
        <v>101</v>
      </c>
      <c r="R5312"/>
    </row>
    <row r="5313" spans="1:18" x14ac:dyDescent="0.35">
      <c r="A5313" t="s">
        <v>1204</v>
      </c>
      <c r="B5313">
        <v>2018</v>
      </c>
      <c r="C5313">
        <v>7</v>
      </c>
      <c r="D5313">
        <v>5</v>
      </c>
      <c r="E5313" t="s">
        <v>123</v>
      </c>
      <c r="F5313">
        <v>1</v>
      </c>
      <c r="G5313"/>
      <c r="H5313"/>
      <c r="I5313"/>
      <c r="J5313" t="s">
        <v>87</v>
      </c>
      <c r="K5313">
        <v>66</v>
      </c>
      <c r="L5313">
        <f t="shared" ref="L5313:L5376" si="98">K5313*2.54</f>
        <v>167.64000000000001</v>
      </c>
      <c r="M5313">
        <v>73</v>
      </c>
      <c r="N5313">
        <f t="shared" ref="N5313:N5376" si="99">M5313*2.54</f>
        <v>185.42000000000002</v>
      </c>
      <c r="O5313">
        <v>1</v>
      </c>
      <c r="P5313" t="s">
        <v>101</v>
      </c>
      <c r="R5313"/>
    </row>
    <row r="5314" spans="1:18" x14ac:dyDescent="0.35">
      <c r="A5314" t="s">
        <v>1204</v>
      </c>
      <c r="B5314">
        <v>2018</v>
      </c>
      <c r="C5314">
        <v>7</v>
      </c>
      <c r="D5314">
        <v>5</v>
      </c>
      <c r="E5314" t="s">
        <v>123</v>
      </c>
      <c r="F5314">
        <v>1</v>
      </c>
      <c r="G5314"/>
      <c r="H5314"/>
      <c r="I5314"/>
      <c r="J5314" t="s">
        <v>87</v>
      </c>
      <c r="K5314">
        <v>67</v>
      </c>
      <c r="L5314">
        <f t="shared" si="98"/>
        <v>170.18</v>
      </c>
      <c r="M5314">
        <v>78</v>
      </c>
      <c r="N5314">
        <f t="shared" si="99"/>
        <v>198.12</v>
      </c>
      <c r="O5314">
        <v>1</v>
      </c>
      <c r="P5314" t="s">
        <v>101</v>
      </c>
      <c r="R5314"/>
    </row>
    <row r="5315" spans="1:18" x14ac:dyDescent="0.35">
      <c r="A5315" t="s">
        <v>1204</v>
      </c>
      <c r="B5315">
        <v>2018</v>
      </c>
      <c r="C5315">
        <v>7</v>
      </c>
      <c r="D5315">
        <v>5</v>
      </c>
      <c r="E5315" t="s">
        <v>1448</v>
      </c>
      <c r="F5315">
        <v>1</v>
      </c>
      <c r="G5315"/>
      <c r="H5315"/>
      <c r="I5315"/>
      <c r="J5315" t="s">
        <v>87</v>
      </c>
      <c r="K5315">
        <v>72</v>
      </c>
      <c r="L5315">
        <f t="shared" si="98"/>
        <v>182.88</v>
      </c>
      <c r="M5315">
        <v>83</v>
      </c>
      <c r="N5315">
        <f t="shared" si="99"/>
        <v>210.82</v>
      </c>
      <c r="O5315">
        <v>1</v>
      </c>
      <c r="P5315" t="s">
        <v>101</v>
      </c>
      <c r="R5315"/>
    </row>
    <row r="5316" spans="1:18" x14ac:dyDescent="0.35">
      <c r="A5316" t="s">
        <v>1204</v>
      </c>
      <c r="B5316">
        <v>2018</v>
      </c>
      <c r="C5316">
        <v>7</v>
      </c>
      <c r="D5316">
        <v>5</v>
      </c>
      <c r="E5316" t="s">
        <v>1398</v>
      </c>
      <c r="F5316">
        <v>1</v>
      </c>
      <c r="G5316"/>
      <c r="H5316"/>
      <c r="I5316"/>
      <c r="J5316" t="s">
        <v>86</v>
      </c>
      <c r="K5316">
        <v>55</v>
      </c>
      <c r="L5316">
        <f t="shared" si="98"/>
        <v>139.69999999999999</v>
      </c>
      <c r="M5316">
        <v>63</v>
      </c>
      <c r="N5316">
        <f t="shared" si="99"/>
        <v>160.02000000000001</v>
      </c>
      <c r="O5316">
        <v>1</v>
      </c>
      <c r="P5316" t="s">
        <v>101</v>
      </c>
      <c r="R5316"/>
    </row>
    <row r="5317" spans="1:18" x14ac:dyDescent="0.35">
      <c r="A5317" t="s">
        <v>1204</v>
      </c>
      <c r="B5317">
        <v>2018</v>
      </c>
      <c r="C5317">
        <v>7</v>
      </c>
      <c r="D5317">
        <v>5</v>
      </c>
      <c r="E5317" t="s">
        <v>1398</v>
      </c>
      <c r="F5317">
        <v>1</v>
      </c>
      <c r="G5317"/>
      <c r="H5317"/>
      <c r="I5317"/>
      <c r="J5317" t="s">
        <v>86</v>
      </c>
      <c r="K5317">
        <v>65</v>
      </c>
      <c r="L5317">
        <f t="shared" si="98"/>
        <v>165.1</v>
      </c>
      <c r="M5317">
        <v>71</v>
      </c>
      <c r="N5317">
        <f t="shared" si="99"/>
        <v>180.34</v>
      </c>
      <c r="O5317">
        <v>1</v>
      </c>
      <c r="P5317" t="s">
        <v>101</v>
      </c>
      <c r="R5317"/>
    </row>
    <row r="5318" spans="1:18" x14ac:dyDescent="0.35">
      <c r="A5318" t="s">
        <v>1204</v>
      </c>
      <c r="B5318">
        <v>2018</v>
      </c>
      <c r="C5318">
        <v>7</v>
      </c>
      <c r="D5318">
        <v>5</v>
      </c>
      <c r="E5318" t="s">
        <v>1398</v>
      </c>
      <c r="F5318">
        <v>1</v>
      </c>
      <c r="G5318"/>
      <c r="H5318"/>
      <c r="I5318"/>
      <c r="J5318" t="s">
        <v>86</v>
      </c>
      <c r="K5318">
        <v>70</v>
      </c>
      <c r="L5318">
        <f t="shared" si="98"/>
        <v>177.8</v>
      </c>
      <c r="M5318">
        <v>79</v>
      </c>
      <c r="N5318">
        <f t="shared" si="99"/>
        <v>200.66</v>
      </c>
      <c r="O5318">
        <v>1</v>
      </c>
      <c r="P5318" t="s">
        <v>101</v>
      </c>
      <c r="R5318"/>
    </row>
    <row r="5319" spans="1:18" x14ac:dyDescent="0.35">
      <c r="A5319" t="s">
        <v>1204</v>
      </c>
      <c r="B5319" s="34">
        <v>2018</v>
      </c>
      <c r="C5319" s="34">
        <v>7</v>
      </c>
      <c r="D5319" s="34">
        <v>6</v>
      </c>
      <c r="E5319" s="34" t="s">
        <v>1686</v>
      </c>
      <c r="F5319" s="34">
        <v>1</v>
      </c>
      <c r="G5319" s="34"/>
      <c r="H5319" s="34">
        <v>136</v>
      </c>
      <c r="I5319" s="34">
        <v>186376</v>
      </c>
      <c r="J5319" s="34" t="s">
        <v>87</v>
      </c>
      <c r="K5319" s="34">
        <v>69</v>
      </c>
      <c r="L5319" s="34">
        <f t="shared" si="98"/>
        <v>175.26</v>
      </c>
      <c r="M5319" s="34">
        <v>77</v>
      </c>
      <c r="N5319" s="34">
        <f t="shared" si="99"/>
        <v>195.58</v>
      </c>
      <c r="O5319" s="34">
        <v>1</v>
      </c>
      <c r="P5319" s="136" t="s">
        <v>101</v>
      </c>
      <c r="Q5319" s="34" t="s">
        <v>1702</v>
      </c>
      <c r="R5319" s="34"/>
    </row>
    <row r="5320" spans="1:18" x14ac:dyDescent="0.35">
      <c r="A5320" t="s">
        <v>1204</v>
      </c>
      <c r="B5320">
        <v>2018</v>
      </c>
      <c r="C5320">
        <v>7</v>
      </c>
      <c r="D5320">
        <v>6</v>
      </c>
      <c r="E5320" t="s">
        <v>1167</v>
      </c>
      <c r="F5320">
        <v>1</v>
      </c>
      <c r="G5320"/>
      <c r="H5320" s="34">
        <v>1077</v>
      </c>
      <c r="I5320">
        <v>186771</v>
      </c>
      <c r="J5320" t="s">
        <v>90</v>
      </c>
      <c r="K5320">
        <v>27</v>
      </c>
      <c r="L5320">
        <f t="shared" si="98"/>
        <v>68.58</v>
      </c>
      <c r="M5320">
        <v>31</v>
      </c>
      <c r="N5320">
        <f t="shared" si="99"/>
        <v>78.739999999999995</v>
      </c>
      <c r="O5320" s="34">
        <v>0</v>
      </c>
      <c r="P5320" s="136" t="s">
        <v>1203</v>
      </c>
      <c r="R5320"/>
    </row>
    <row r="5321" spans="1:18" x14ac:dyDescent="0.35">
      <c r="A5321" t="s">
        <v>1204</v>
      </c>
      <c r="B5321" s="34">
        <v>2018</v>
      </c>
      <c r="C5321" s="34">
        <v>7</v>
      </c>
      <c r="D5321" s="34">
        <v>6</v>
      </c>
      <c r="E5321" s="34" t="s">
        <v>123</v>
      </c>
      <c r="F5321" s="34">
        <v>1</v>
      </c>
      <c r="G5321" s="34" t="s">
        <v>1208</v>
      </c>
      <c r="H5321" s="34">
        <v>4371</v>
      </c>
      <c r="I5321" s="34">
        <v>186768</v>
      </c>
      <c r="J5321" s="34" t="s">
        <v>87</v>
      </c>
      <c r="K5321" s="34"/>
      <c r="L5321" s="34">
        <f t="shared" si="98"/>
        <v>0</v>
      </c>
      <c r="M5321" s="34"/>
      <c r="N5321" s="34">
        <f t="shared" si="99"/>
        <v>0</v>
      </c>
      <c r="O5321" s="34">
        <v>0</v>
      </c>
      <c r="P5321" s="34" t="s">
        <v>102</v>
      </c>
      <c r="Q5321" s="34"/>
      <c r="R5321" s="34" t="s">
        <v>562</v>
      </c>
    </row>
    <row r="5322" spans="1:18" x14ac:dyDescent="0.35">
      <c r="A5322" t="s">
        <v>1204</v>
      </c>
      <c r="B5322">
        <v>2018</v>
      </c>
      <c r="C5322">
        <v>7</v>
      </c>
      <c r="D5322">
        <v>6</v>
      </c>
      <c r="E5322" t="s">
        <v>94</v>
      </c>
      <c r="F5322">
        <v>1</v>
      </c>
      <c r="G5322"/>
      <c r="H5322"/>
      <c r="I5322"/>
      <c r="J5322" t="s">
        <v>87</v>
      </c>
      <c r="K5322">
        <v>68</v>
      </c>
      <c r="L5322">
        <f t="shared" si="98"/>
        <v>172.72</v>
      </c>
      <c r="M5322">
        <v>76</v>
      </c>
      <c r="N5322">
        <f t="shared" si="99"/>
        <v>193.04</v>
      </c>
      <c r="O5322">
        <v>1</v>
      </c>
      <c r="P5322" t="s">
        <v>101</v>
      </c>
      <c r="R5322"/>
    </row>
    <row r="5323" spans="1:18" x14ac:dyDescent="0.35">
      <c r="A5323" t="s">
        <v>1204</v>
      </c>
      <c r="B5323">
        <v>2018</v>
      </c>
      <c r="C5323">
        <v>7</v>
      </c>
      <c r="D5323">
        <v>6</v>
      </c>
      <c r="E5323" t="s">
        <v>1167</v>
      </c>
      <c r="F5323">
        <v>1</v>
      </c>
      <c r="G5323"/>
      <c r="H5323"/>
      <c r="I5323"/>
      <c r="J5323" t="s">
        <v>87</v>
      </c>
      <c r="K5323">
        <v>71</v>
      </c>
      <c r="L5323">
        <f t="shared" si="98"/>
        <v>180.34</v>
      </c>
      <c r="M5323">
        <v>82</v>
      </c>
      <c r="N5323">
        <f t="shared" si="99"/>
        <v>208.28</v>
      </c>
      <c r="O5323">
        <v>1</v>
      </c>
      <c r="P5323" t="s">
        <v>101</v>
      </c>
      <c r="R5323"/>
    </row>
    <row r="5324" spans="1:18" x14ac:dyDescent="0.35">
      <c r="A5324" t="s">
        <v>1204</v>
      </c>
      <c r="B5324">
        <v>2018</v>
      </c>
      <c r="C5324">
        <v>7</v>
      </c>
      <c r="D5324">
        <v>6</v>
      </c>
      <c r="E5324" t="s">
        <v>1167</v>
      </c>
      <c r="F5324">
        <v>1</v>
      </c>
      <c r="G5324"/>
      <c r="H5324"/>
      <c r="I5324"/>
      <c r="J5324" t="s">
        <v>87</v>
      </c>
      <c r="K5324">
        <v>67</v>
      </c>
      <c r="L5324">
        <f t="shared" si="98"/>
        <v>170.18</v>
      </c>
      <c r="M5324">
        <v>76</v>
      </c>
      <c r="N5324">
        <f t="shared" si="99"/>
        <v>193.04</v>
      </c>
      <c r="O5324">
        <v>1</v>
      </c>
      <c r="P5324" t="s">
        <v>101</v>
      </c>
      <c r="R5324"/>
    </row>
    <row r="5325" spans="1:18" x14ac:dyDescent="0.35">
      <c r="A5325" t="s">
        <v>1204</v>
      </c>
      <c r="B5325">
        <v>2018</v>
      </c>
      <c r="C5325">
        <v>7</v>
      </c>
      <c r="D5325">
        <v>6</v>
      </c>
      <c r="E5325" t="s">
        <v>1686</v>
      </c>
      <c r="F5325">
        <v>1</v>
      </c>
      <c r="G5325"/>
      <c r="H5325"/>
      <c r="I5325"/>
      <c r="J5325" t="s">
        <v>87</v>
      </c>
      <c r="K5325">
        <v>70</v>
      </c>
      <c r="L5325">
        <f t="shared" si="98"/>
        <v>177.8</v>
      </c>
      <c r="M5325">
        <v>79</v>
      </c>
      <c r="N5325">
        <f t="shared" si="99"/>
        <v>200.66</v>
      </c>
      <c r="O5325">
        <v>1</v>
      </c>
      <c r="P5325" t="s">
        <v>101</v>
      </c>
      <c r="R5325"/>
    </row>
    <row r="5326" spans="1:18" x14ac:dyDescent="0.35">
      <c r="A5326" t="s">
        <v>1204</v>
      </c>
      <c r="B5326">
        <v>2018</v>
      </c>
      <c r="C5326">
        <v>7</v>
      </c>
      <c r="D5326">
        <v>6</v>
      </c>
      <c r="E5326" t="s">
        <v>1686</v>
      </c>
      <c r="F5326">
        <v>1</v>
      </c>
      <c r="G5326"/>
      <c r="H5326"/>
      <c r="I5326"/>
      <c r="J5326" t="s">
        <v>87</v>
      </c>
      <c r="K5326">
        <v>74</v>
      </c>
      <c r="L5326">
        <f t="shared" si="98"/>
        <v>187.96</v>
      </c>
      <c r="M5326">
        <v>80</v>
      </c>
      <c r="N5326">
        <f t="shared" si="99"/>
        <v>203.2</v>
      </c>
      <c r="O5326">
        <v>1</v>
      </c>
      <c r="P5326" t="s">
        <v>101</v>
      </c>
      <c r="R5326"/>
    </row>
    <row r="5327" spans="1:18" x14ac:dyDescent="0.35">
      <c r="A5327" t="s">
        <v>1204</v>
      </c>
      <c r="B5327">
        <v>2018</v>
      </c>
      <c r="C5327">
        <v>7</v>
      </c>
      <c r="D5327">
        <v>6</v>
      </c>
      <c r="E5327" t="s">
        <v>1686</v>
      </c>
      <c r="F5327">
        <v>1</v>
      </c>
      <c r="G5327"/>
      <c r="H5327"/>
      <c r="I5327"/>
      <c r="J5327" t="s">
        <v>86</v>
      </c>
      <c r="K5327">
        <v>61</v>
      </c>
      <c r="L5327">
        <f t="shared" si="98"/>
        <v>154.94</v>
      </c>
      <c r="M5327">
        <v>68</v>
      </c>
      <c r="N5327">
        <f t="shared" si="99"/>
        <v>172.72</v>
      </c>
      <c r="O5327">
        <v>1</v>
      </c>
      <c r="P5327" t="s">
        <v>101</v>
      </c>
      <c r="R5327"/>
    </row>
    <row r="5328" spans="1:18" x14ac:dyDescent="0.35">
      <c r="A5328" t="s">
        <v>1204</v>
      </c>
      <c r="B5328">
        <v>2018</v>
      </c>
      <c r="C5328">
        <v>7</v>
      </c>
      <c r="D5328">
        <v>6</v>
      </c>
      <c r="E5328" t="s">
        <v>1686</v>
      </c>
      <c r="F5328">
        <v>1</v>
      </c>
      <c r="G5328"/>
      <c r="H5328"/>
      <c r="I5328"/>
      <c r="J5328" t="s">
        <v>87</v>
      </c>
      <c r="K5328">
        <v>62</v>
      </c>
      <c r="L5328">
        <f t="shared" si="98"/>
        <v>157.47999999999999</v>
      </c>
      <c r="M5328">
        <v>69</v>
      </c>
      <c r="N5328">
        <f t="shared" si="99"/>
        <v>175.26</v>
      </c>
      <c r="O5328">
        <v>1</v>
      </c>
      <c r="P5328" t="s">
        <v>101</v>
      </c>
      <c r="R5328"/>
    </row>
    <row r="5329" spans="1:18" x14ac:dyDescent="0.35">
      <c r="A5329" t="s">
        <v>1204</v>
      </c>
      <c r="B5329">
        <v>2018</v>
      </c>
      <c r="C5329">
        <v>7</v>
      </c>
      <c r="D5329">
        <v>6</v>
      </c>
      <c r="E5329" t="s">
        <v>1686</v>
      </c>
      <c r="F5329">
        <v>1</v>
      </c>
      <c r="G5329"/>
      <c r="H5329"/>
      <c r="I5329"/>
      <c r="J5329" t="s">
        <v>87</v>
      </c>
      <c r="K5329">
        <v>71</v>
      </c>
      <c r="L5329">
        <f t="shared" si="98"/>
        <v>180.34</v>
      </c>
      <c r="M5329">
        <v>78</v>
      </c>
      <c r="N5329">
        <f t="shared" si="99"/>
        <v>198.12</v>
      </c>
      <c r="O5329">
        <v>1</v>
      </c>
      <c r="P5329" t="s">
        <v>101</v>
      </c>
      <c r="R5329"/>
    </row>
    <row r="5330" spans="1:18" x14ac:dyDescent="0.35">
      <c r="A5330" t="s">
        <v>1204</v>
      </c>
      <c r="B5330">
        <v>2018</v>
      </c>
      <c r="C5330">
        <v>7</v>
      </c>
      <c r="D5330">
        <v>6</v>
      </c>
      <c r="E5330" t="s">
        <v>1398</v>
      </c>
      <c r="F5330">
        <v>1</v>
      </c>
      <c r="G5330"/>
      <c r="H5330"/>
      <c r="I5330"/>
      <c r="J5330" t="s">
        <v>86</v>
      </c>
      <c r="K5330">
        <v>58</v>
      </c>
      <c r="L5330">
        <f t="shared" si="98"/>
        <v>147.32</v>
      </c>
      <c r="M5330">
        <v>67</v>
      </c>
      <c r="N5330">
        <f t="shared" si="99"/>
        <v>170.18</v>
      </c>
      <c r="O5330">
        <v>1</v>
      </c>
      <c r="P5330" t="s">
        <v>101</v>
      </c>
      <c r="R5330"/>
    </row>
    <row r="5331" spans="1:18" x14ac:dyDescent="0.35">
      <c r="A5331" t="s">
        <v>1204</v>
      </c>
      <c r="B5331">
        <v>2018</v>
      </c>
      <c r="C5331">
        <v>7</v>
      </c>
      <c r="D5331">
        <v>6</v>
      </c>
      <c r="E5331" t="s">
        <v>1398</v>
      </c>
      <c r="F5331">
        <v>1</v>
      </c>
      <c r="G5331"/>
      <c r="H5331"/>
      <c r="I5331"/>
      <c r="J5331" t="s">
        <v>87</v>
      </c>
      <c r="K5331">
        <v>67</v>
      </c>
      <c r="L5331">
        <f t="shared" si="98"/>
        <v>170.18</v>
      </c>
      <c r="M5331">
        <v>76</v>
      </c>
      <c r="N5331">
        <f t="shared" si="99"/>
        <v>193.04</v>
      </c>
      <c r="O5331">
        <v>1</v>
      </c>
      <c r="P5331" t="s">
        <v>101</v>
      </c>
      <c r="R5331"/>
    </row>
    <row r="5332" spans="1:18" x14ac:dyDescent="0.35">
      <c r="A5332" t="s">
        <v>1204</v>
      </c>
      <c r="B5332">
        <v>2018</v>
      </c>
      <c r="C5332">
        <v>7</v>
      </c>
      <c r="D5332">
        <v>6</v>
      </c>
      <c r="E5332" t="s">
        <v>1398</v>
      </c>
      <c r="F5332">
        <v>1</v>
      </c>
      <c r="G5332"/>
      <c r="H5332"/>
      <c r="I5332"/>
      <c r="J5332" t="s">
        <v>86</v>
      </c>
      <c r="K5332">
        <v>59</v>
      </c>
      <c r="L5332">
        <f t="shared" si="98"/>
        <v>149.86000000000001</v>
      </c>
      <c r="M5332">
        <v>67</v>
      </c>
      <c r="N5332">
        <f t="shared" si="99"/>
        <v>170.18</v>
      </c>
      <c r="O5332">
        <v>1</v>
      </c>
      <c r="P5332" t="s">
        <v>101</v>
      </c>
      <c r="R5332"/>
    </row>
    <row r="5333" spans="1:18" x14ac:dyDescent="0.35">
      <c r="A5333" t="s">
        <v>1204</v>
      </c>
      <c r="B5333">
        <v>2018</v>
      </c>
      <c r="C5333">
        <v>7</v>
      </c>
      <c r="D5333">
        <v>6</v>
      </c>
      <c r="E5333" t="s">
        <v>1398</v>
      </c>
      <c r="F5333">
        <v>1</v>
      </c>
      <c r="G5333"/>
      <c r="H5333"/>
      <c r="I5333"/>
      <c r="J5333" t="s">
        <v>87</v>
      </c>
      <c r="K5333">
        <v>76</v>
      </c>
      <c r="L5333">
        <f t="shared" si="98"/>
        <v>193.04</v>
      </c>
      <c r="M5333">
        <v>85</v>
      </c>
      <c r="N5333">
        <f t="shared" si="99"/>
        <v>215.9</v>
      </c>
      <c r="O5333">
        <v>1</v>
      </c>
      <c r="P5333" t="s">
        <v>86</v>
      </c>
      <c r="R5333" t="s">
        <v>99</v>
      </c>
    </row>
    <row r="5334" spans="1:18" x14ac:dyDescent="0.35">
      <c r="A5334" t="s">
        <v>1204</v>
      </c>
      <c r="B5334">
        <v>2018</v>
      </c>
      <c r="C5334">
        <v>7</v>
      </c>
      <c r="D5334">
        <v>7</v>
      </c>
      <c r="E5334" t="s">
        <v>1398</v>
      </c>
      <c r="F5334">
        <v>1</v>
      </c>
      <c r="G5334"/>
      <c r="H5334" s="34">
        <v>1078</v>
      </c>
      <c r="I5334" s="58">
        <v>186772</v>
      </c>
      <c r="J5334" s="58" t="s">
        <v>86</v>
      </c>
      <c r="K5334" s="58">
        <v>53</v>
      </c>
      <c r="L5334" s="58">
        <f t="shared" si="98"/>
        <v>134.62</v>
      </c>
      <c r="M5334" s="58">
        <v>60</v>
      </c>
      <c r="N5334" s="58">
        <f t="shared" si="99"/>
        <v>152.4</v>
      </c>
      <c r="O5334" s="58">
        <v>0</v>
      </c>
      <c r="P5334" s="136" t="s">
        <v>1203</v>
      </c>
      <c r="Q5334" s="58" t="s">
        <v>1703</v>
      </c>
      <c r="R5334" s="58"/>
    </row>
    <row r="5335" spans="1:18" x14ac:dyDescent="0.35">
      <c r="A5335" t="s">
        <v>1204</v>
      </c>
      <c r="B5335">
        <v>2018</v>
      </c>
      <c r="C5335">
        <v>7</v>
      </c>
      <c r="D5335">
        <v>7</v>
      </c>
      <c r="E5335" t="s">
        <v>1398</v>
      </c>
      <c r="F5335">
        <v>1</v>
      </c>
      <c r="G5335"/>
      <c r="H5335">
        <v>1099</v>
      </c>
      <c r="I5335">
        <v>474492</v>
      </c>
      <c r="J5335" s="34" t="s">
        <v>87</v>
      </c>
      <c r="K5335">
        <v>66</v>
      </c>
      <c r="L5335">
        <f t="shared" si="98"/>
        <v>167.64000000000001</v>
      </c>
      <c r="M5335">
        <v>71</v>
      </c>
      <c r="N5335">
        <f t="shared" si="99"/>
        <v>180.34</v>
      </c>
      <c r="P5335" s="34" t="s">
        <v>102</v>
      </c>
      <c r="R5335" t="s">
        <v>562</v>
      </c>
    </row>
    <row r="5336" spans="1:18" x14ac:dyDescent="0.35">
      <c r="A5336" t="s">
        <v>1204</v>
      </c>
      <c r="B5336" s="34">
        <v>2018</v>
      </c>
      <c r="C5336" s="34">
        <v>7</v>
      </c>
      <c r="D5336" s="34">
        <v>7</v>
      </c>
      <c r="E5336" s="34" t="s">
        <v>1686</v>
      </c>
      <c r="F5336" s="34">
        <v>1</v>
      </c>
      <c r="G5336" s="34"/>
      <c r="H5336" s="34" t="s">
        <v>1427</v>
      </c>
      <c r="I5336" s="34">
        <v>186579</v>
      </c>
      <c r="J5336" s="34" t="s">
        <v>87</v>
      </c>
      <c r="K5336" s="34">
        <v>66</v>
      </c>
      <c r="L5336" s="34">
        <f t="shared" si="98"/>
        <v>167.64000000000001</v>
      </c>
      <c r="M5336" s="34">
        <v>74</v>
      </c>
      <c r="N5336" s="34">
        <f t="shared" si="99"/>
        <v>187.96</v>
      </c>
      <c r="O5336" s="34">
        <v>1</v>
      </c>
      <c r="P5336" s="136" t="s">
        <v>101</v>
      </c>
      <c r="Q5336" s="34" t="s">
        <v>1704</v>
      </c>
      <c r="R5336" s="34"/>
    </row>
    <row r="5337" spans="1:18" x14ac:dyDescent="0.35">
      <c r="A5337" t="s">
        <v>1204</v>
      </c>
      <c r="B5337">
        <v>2018</v>
      </c>
      <c r="C5337">
        <v>7</v>
      </c>
      <c r="D5337">
        <v>7</v>
      </c>
      <c r="E5337" t="s">
        <v>94</v>
      </c>
      <c r="F5337">
        <v>1</v>
      </c>
      <c r="G5337"/>
      <c r="H5337"/>
      <c r="I5337"/>
      <c r="J5337" t="s">
        <v>86</v>
      </c>
      <c r="K5337">
        <v>65</v>
      </c>
      <c r="L5337">
        <f t="shared" si="98"/>
        <v>165.1</v>
      </c>
      <c r="M5337">
        <v>73</v>
      </c>
      <c r="N5337">
        <f t="shared" si="99"/>
        <v>185.42000000000002</v>
      </c>
      <c r="O5337">
        <v>1</v>
      </c>
      <c r="P5337" t="s">
        <v>101</v>
      </c>
      <c r="R5337"/>
    </row>
    <row r="5338" spans="1:18" x14ac:dyDescent="0.35">
      <c r="A5338" t="s">
        <v>1204</v>
      </c>
      <c r="B5338">
        <v>2018</v>
      </c>
      <c r="C5338">
        <v>7</v>
      </c>
      <c r="D5338">
        <v>7</v>
      </c>
      <c r="E5338" t="s">
        <v>1448</v>
      </c>
      <c r="F5338">
        <v>1</v>
      </c>
      <c r="G5338"/>
      <c r="H5338"/>
      <c r="I5338"/>
      <c r="J5338" t="s">
        <v>87</v>
      </c>
      <c r="K5338">
        <v>81</v>
      </c>
      <c r="L5338">
        <f t="shared" si="98"/>
        <v>205.74</v>
      </c>
      <c r="M5338">
        <v>92</v>
      </c>
      <c r="N5338">
        <f t="shared" si="99"/>
        <v>233.68</v>
      </c>
      <c r="O5338">
        <v>1</v>
      </c>
      <c r="P5338" t="s">
        <v>101</v>
      </c>
      <c r="R5338"/>
    </row>
    <row r="5339" spans="1:18" x14ac:dyDescent="0.35">
      <c r="A5339" t="s">
        <v>1204</v>
      </c>
      <c r="B5339">
        <v>2018</v>
      </c>
      <c r="C5339">
        <v>7</v>
      </c>
      <c r="D5339">
        <v>7</v>
      </c>
      <c r="E5339" t="s">
        <v>1398</v>
      </c>
      <c r="F5339">
        <v>1</v>
      </c>
      <c r="G5339"/>
      <c r="H5339"/>
      <c r="I5339"/>
      <c r="J5339" t="s">
        <v>86</v>
      </c>
      <c r="K5339">
        <v>63</v>
      </c>
      <c r="L5339">
        <f t="shared" si="98"/>
        <v>160.02000000000001</v>
      </c>
      <c r="M5339">
        <v>69</v>
      </c>
      <c r="N5339">
        <f t="shared" si="99"/>
        <v>175.26</v>
      </c>
      <c r="O5339">
        <v>1</v>
      </c>
      <c r="P5339" t="s">
        <v>101</v>
      </c>
      <c r="R5339"/>
    </row>
    <row r="5340" spans="1:18" x14ac:dyDescent="0.35">
      <c r="A5340" t="s">
        <v>1204</v>
      </c>
      <c r="B5340">
        <v>2018</v>
      </c>
      <c r="C5340">
        <v>7</v>
      </c>
      <c r="D5340">
        <v>7</v>
      </c>
      <c r="E5340" t="s">
        <v>1398</v>
      </c>
      <c r="F5340">
        <v>1</v>
      </c>
      <c r="G5340"/>
      <c r="H5340"/>
      <c r="I5340"/>
      <c r="J5340" t="s">
        <v>86</v>
      </c>
      <c r="K5340">
        <v>61</v>
      </c>
      <c r="L5340">
        <f t="shared" si="98"/>
        <v>154.94</v>
      </c>
      <c r="M5340">
        <v>70</v>
      </c>
      <c r="N5340">
        <f t="shared" si="99"/>
        <v>177.8</v>
      </c>
      <c r="O5340">
        <v>1</v>
      </c>
      <c r="P5340" t="s">
        <v>101</v>
      </c>
      <c r="R5340"/>
    </row>
    <row r="5341" spans="1:18" x14ac:dyDescent="0.35">
      <c r="A5341" t="s">
        <v>1204</v>
      </c>
      <c r="B5341">
        <v>2018</v>
      </c>
      <c r="C5341">
        <v>7</v>
      </c>
      <c r="D5341">
        <v>7</v>
      </c>
      <c r="E5341" t="s">
        <v>1686</v>
      </c>
      <c r="F5341">
        <v>1</v>
      </c>
      <c r="G5341"/>
      <c r="H5341"/>
      <c r="I5341"/>
      <c r="J5341" t="s">
        <v>87</v>
      </c>
      <c r="K5341">
        <v>68</v>
      </c>
      <c r="L5341">
        <f t="shared" si="98"/>
        <v>172.72</v>
      </c>
      <c r="M5341">
        <v>76</v>
      </c>
      <c r="N5341">
        <f t="shared" si="99"/>
        <v>193.04</v>
      </c>
      <c r="O5341">
        <v>1</v>
      </c>
      <c r="P5341" t="s">
        <v>101</v>
      </c>
      <c r="R5341"/>
    </row>
    <row r="5342" spans="1:18" x14ac:dyDescent="0.35">
      <c r="A5342" t="s">
        <v>1204</v>
      </c>
      <c r="B5342">
        <v>2018</v>
      </c>
      <c r="C5342">
        <v>7</v>
      </c>
      <c r="D5342">
        <v>7</v>
      </c>
      <c r="E5342" t="s">
        <v>1686</v>
      </c>
      <c r="F5342">
        <v>1</v>
      </c>
      <c r="G5342"/>
      <c r="H5342"/>
      <c r="I5342"/>
      <c r="J5342" t="s">
        <v>87</v>
      </c>
      <c r="K5342">
        <v>74</v>
      </c>
      <c r="L5342">
        <f t="shared" si="98"/>
        <v>187.96</v>
      </c>
      <c r="M5342">
        <v>82</v>
      </c>
      <c r="N5342">
        <f t="shared" si="99"/>
        <v>208.28</v>
      </c>
      <c r="O5342">
        <v>1</v>
      </c>
      <c r="P5342" t="s">
        <v>101</v>
      </c>
      <c r="R5342"/>
    </row>
    <row r="5343" spans="1:18" x14ac:dyDescent="0.35">
      <c r="A5343" t="s">
        <v>1204</v>
      </c>
      <c r="B5343">
        <v>2018</v>
      </c>
      <c r="C5343">
        <v>7</v>
      </c>
      <c r="D5343">
        <v>7</v>
      </c>
      <c r="E5343" t="s">
        <v>1686</v>
      </c>
      <c r="F5343">
        <v>1</v>
      </c>
      <c r="G5343"/>
      <c r="H5343"/>
      <c r="I5343"/>
      <c r="J5343" t="s">
        <v>87</v>
      </c>
      <c r="K5343">
        <v>59</v>
      </c>
      <c r="L5343">
        <f t="shared" si="98"/>
        <v>149.86000000000001</v>
      </c>
      <c r="M5343">
        <v>67</v>
      </c>
      <c r="N5343">
        <f t="shared" si="99"/>
        <v>170.18</v>
      </c>
      <c r="O5343">
        <v>1</v>
      </c>
      <c r="P5343" t="s">
        <v>101</v>
      </c>
      <c r="R5343"/>
    </row>
    <row r="5344" spans="1:18" x14ac:dyDescent="0.35">
      <c r="A5344" t="s">
        <v>1204</v>
      </c>
      <c r="B5344">
        <v>2018</v>
      </c>
      <c r="C5344">
        <v>7</v>
      </c>
      <c r="D5344">
        <v>7</v>
      </c>
      <c r="E5344" t="s">
        <v>1686</v>
      </c>
      <c r="F5344">
        <v>1</v>
      </c>
      <c r="G5344"/>
      <c r="H5344"/>
      <c r="I5344"/>
      <c r="J5344" t="s">
        <v>87</v>
      </c>
      <c r="K5344">
        <v>74</v>
      </c>
      <c r="L5344">
        <f t="shared" si="98"/>
        <v>187.96</v>
      </c>
      <c r="M5344">
        <v>84</v>
      </c>
      <c r="N5344">
        <f t="shared" si="99"/>
        <v>213.36</v>
      </c>
      <c r="O5344">
        <v>1</v>
      </c>
      <c r="P5344" t="s">
        <v>101</v>
      </c>
      <c r="R5344"/>
    </row>
    <row r="5345" spans="1:18" x14ac:dyDescent="0.35">
      <c r="A5345" t="s">
        <v>1204</v>
      </c>
      <c r="B5345">
        <v>2018</v>
      </c>
      <c r="C5345">
        <v>7</v>
      </c>
      <c r="D5345">
        <v>7</v>
      </c>
      <c r="E5345" t="s">
        <v>1686</v>
      </c>
      <c r="F5345">
        <v>1</v>
      </c>
      <c r="G5345"/>
      <c r="H5345"/>
      <c r="I5345"/>
      <c r="J5345" t="s">
        <v>86</v>
      </c>
      <c r="K5345">
        <v>59</v>
      </c>
      <c r="L5345">
        <f t="shared" si="98"/>
        <v>149.86000000000001</v>
      </c>
      <c r="M5345">
        <v>69</v>
      </c>
      <c r="N5345">
        <f t="shared" si="99"/>
        <v>175.26</v>
      </c>
      <c r="O5345">
        <v>1</v>
      </c>
      <c r="P5345" t="s">
        <v>101</v>
      </c>
      <c r="R5345"/>
    </row>
    <row r="5346" spans="1:18" x14ac:dyDescent="0.35">
      <c r="A5346" t="s">
        <v>1204</v>
      </c>
      <c r="B5346">
        <v>2018</v>
      </c>
      <c r="C5346">
        <v>7</v>
      </c>
      <c r="D5346">
        <v>7</v>
      </c>
      <c r="E5346" t="s">
        <v>1686</v>
      </c>
      <c r="F5346">
        <v>1</v>
      </c>
      <c r="G5346"/>
      <c r="H5346"/>
      <c r="I5346"/>
      <c r="J5346" t="s">
        <v>87</v>
      </c>
      <c r="K5346">
        <v>68</v>
      </c>
      <c r="L5346">
        <f t="shared" si="98"/>
        <v>172.72</v>
      </c>
      <c r="M5346">
        <v>76</v>
      </c>
      <c r="N5346">
        <f t="shared" si="99"/>
        <v>193.04</v>
      </c>
      <c r="O5346">
        <v>1</v>
      </c>
      <c r="P5346" t="s">
        <v>101</v>
      </c>
      <c r="R5346"/>
    </row>
    <row r="5347" spans="1:18" x14ac:dyDescent="0.35">
      <c r="A5347" t="s">
        <v>1204</v>
      </c>
      <c r="B5347">
        <v>2018</v>
      </c>
      <c r="C5347">
        <v>7</v>
      </c>
      <c r="D5347">
        <v>7</v>
      </c>
      <c r="E5347" t="s">
        <v>1686</v>
      </c>
      <c r="F5347">
        <v>1</v>
      </c>
      <c r="G5347"/>
      <c r="H5347"/>
      <c r="I5347"/>
      <c r="J5347" t="s">
        <v>86</v>
      </c>
      <c r="K5347">
        <v>68</v>
      </c>
      <c r="L5347">
        <f t="shared" si="98"/>
        <v>172.72</v>
      </c>
      <c r="M5347">
        <v>76</v>
      </c>
      <c r="N5347">
        <f t="shared" si="99"/>
        <v>193.04</v>
      </c>
      <c r="O5347">
        <v>1</v>
      </c>
      <c r="P5347" t="s">
        <v>101</v>
      </c>
      <c r="R5347"/>
    </row>
    <row r="5348" spans="1:18" x14ac:dyDescent="0.35">
      <c r="A5348" t="s">
        <v>1204</v>
      </c>
      <c r="B5348">
        <v>2018</v>
      </c>
      <c r="C5348">
        <v>7</v>
      </c>
      <c r="D5348">
        <v>7</v>
      </c>
      <c r="E5348" t="s">
        <v>1686</v>
      </c>
      <c r="F5348">
        <v>1</v>
      </c>
      <c r="G5348"/>
      <c r="H5348"/>
      <c r="I5348"/>
      <c r="J5348" t="s">
        <v>87</v>
      </c>
      <c r="K5348">
        <v>88</v>
      </c>
      <c r="L5348">
        <f t="shared" si="98"/>
        <v>223.52</v>
      </c>
      <c r="M5348">
        <v>81</v>
      </c>
      <c r="N5348">
        <f t="shared" si="99"/>
        <v>205.74</v>
      </c>
      <c r="O5348">
        <v>1</v>
      </c>
      <c r="P5348" t="s">
        <v>1200</v>
      </c>
      <c r="R5348" t="s">
        <v>1705</v>
      </c>
    </row>
    <row r="5349" spans="1:18" x14ac:dyDescent="0.35">
      <c r="A5349" t="s">
        <v>1204</v>
      </c>
      <c r="B5349" s="34">
        <v>2018</v>
      </c>
      <c r="C5349" s="34">
        <v>7</v>
      </c>
      <c r="D5349" s="34">
        <v>8</v>
      </c>
      <c r="E5349" s="34" t="s">
        <v>94</v>
      </c>
      <c r="F5349" s="34">
        <v>1</v>
      </c>
      <c r="G5349" s="34"/>
      <c r="H5349" s="34">
        <v>240</v>
      </c>
      <c r="I5349" s="34">
        <v>186139</v>
      </c>
      <c r="J5349" s="34" t="s">
        <v>86</v>
      </c>
      <c r="K5349" s="34">
        <v>64</v>
      </c>
      <c r="L5349" s="34">
        <f t="shared" si="98"/>
        <v>162.56</v>
      </c>
      <c r="M5349" s="34">
        <v>72</v>
      </c>
      <c r="N5349" s="34">
        <f t="shared" si="99"/>
        <v>182.88</v>
      </c>
      <c r="O5349" s="34"/>
      <c r="P5349" s="136" t="s">
        <v>101</v>
      </c>
      <c r="Q5349" s="34">
        <v>2014</v>
      </c>
      <c r="R5349" s="34"/>
    </row>
    <row r="5350" spans="1:18" x14ac:dyDescent="0.35">
      <c r="A5350" t="s">
        <v>1204</v>
      </c>
      <c r="B5350" s="34">
        <v>2018</v>
      </c>
      <c r="C5350" s="34">
        <v>7</v>
      </c>
      <c r="D5350" s="34">
        <v>8</v>
      </c>
      <c r="E5350" s="34" t="s">
        <v>1398</v>
      </c>
      <c r="F5350" s="34">
        <v>1</v>
      </c>
      <c r="G5350" s="34" t="s">
        <v>1064</v>
      </c>
      <c r="H5350" s="34">
        <v>685</v>
      </c>
      <c r="I5350" s="34">
        <v>187073</v>
      </c>
      <c r="J5350" s="34" t="s">
        <v>86</v>
      </c>
      <c r="K5350" s="34">
        <v>61</v>
      </c>
      <c r="L5350" s="34">
        <f t="shared" si="98"/>
        <v>154.94</v>
      </c>
      <c r="M5350" s="34">
        <v>66</v>
      </c>
      <c r="N5350" s="34">
        <f t="shared" si="99"/>
        <v>167.64000000000001</v>
      </c>
      <c r="O5350" s="34">
        <v>1</v>
      </c>
      <c r="P5350" s="136" t="s">
        <v>101</v>
      </c>
      <c r="Q5350" s="34">
        <v>2012</v>
      </c>
      <c r="R5350" s="34"/>
    </row>
    <row r="5351" spans="1:18" x14ac:dyDescent="0.35">
      <c r="A5351" t="s">
        <v>1204</v>
      </c>
      <c r="B5351" s="34">
        <v>2018</v>
      </c>
      <c r="C5351" s="34">
        <v>7</v>
      </c>
      <c r="D5351" s="34">
        <v>8</v>
      </c>
      <c r="E5351" s="34" t="s">
        <v>1398</v>
      </c>
      <c r="F5351" s="34">
        <v>1</v>
      </c>
      <c r="G5351" s="34"/>
      <c r="H5351" s="34">
        <v>902</v>
      </c>
      <c r="I5351" s="34">
        <v>186456</v>
      </c>
      <c r="J5351" s="34" t="s">
        <v>86</v>
      </c>
      <c r="K5351" s="34">
        <v>59</v>
      </c>
      <c r="L5351" s="34">
        <f t="shared" si="98"/>
        <v>149.86000000000001</v>
      </c>
      <c r="M5351" s="34">
        <v>67</v>
      </c>
      <c r="N5351" s="34">
        <f t="shared" si="99"/>
        <v>170.18</v>
      </c>
      <c r="O5351" s="34"/>
      <c r="P5351" t="s">
        <v>101</v>
      </c>
      <c r="Q5351" s="34" t="s">
        <v>1706</v>
      </c>
      <c r="R5351" s="34"/>
    </row>
    <row r="5352" spans="1:18" x14ac:dyDescent="0.35">
      <c r="A5352" t="s">
        <v>1204</v>
      </c>
      <c r="B5352">
        <v>2018</v>
      </c>
      <c r="C5352">
        <v>7</v>
      </c>
      <c r="D5352">
        <v>8</v>
      </c>
      <c r="E5352" t="s">
        <v>94</v>
      </c>
      <c r="F5352">
        <v>1</v>
      </c>
      <c r="G5352"/>
      <c r="H5352" s="34">
        <v>1079</v>
      </c>
      <c r="I5352" s="34">
        <v>186773</v>
      </c>
      <c r="J5352" s="34" t="s">
        <v>87</v>
      </c>
      <c r="K5352" s="34">
        <v>74</v>
      </c>
      <c r="L5352" s="34">
        <f t="shared" si="98"/>
        <v>187.96</v>
      </c>
      <c r="M5352" s="34">
        <v>83</v>
      </c>
      <c r="N5352" s="34">
        <f t="shared" si="99"/>
        <v>210.82</v>
      </c>
      <c r="O5352" s="34">
        <v>0</v>
      </c>
      <c r="P5352" s="136" t="s">
        <v>1203</v>
      </c>
      <c r="R5352"/>
    </row>
    <row r="5353" spans="1:18" x14ac:dyDescent="0.35">
      <c r="A5353" t="s">
        <v>1204</v>
      </c>
      <c r="B5353">
        <v>2018</v>
      </c>
      <c r="C5353">
        <v>7</v>
      </c>
      <c r="D5353">
        <v>8</v>
      </c>
      <c r="E5353" t="s">
        <v>1167</v>
      </c>
      <c r="F5353">
        <v>1</v>
      </c>
      <c r="G5353"/>
      <c r="H5353" s="34">
        <v>1083</v>
      </c>
      <c r="I5353" s="34">
        <v>186774</v>
      </c>
      <c r="J5353" s="34" t="s">
        <v>86</v>
      </c>
      <c r="K5353" s="34">
        <v>57</v>
      </c>
      <c r="L5353" s="34">
        <f t="shared" si="98"/>
        <v>144.78</v>
      </c>
      <c r="M5353" s="34">
        <v>64</v>
      </c>
      <c r="N5353" s="34">
        <f t="shared" si="99"/>
        <v>162.56</v>
      </c>
      <c r="O5353" s="34">
        <v>0</v>
      </c>
      <c r="P5353" s="136" t="s">
        <v>1203</v>
      </c>
      <c r="R5353"/>
    </row>
    <row r="5354" spans="1:18" x14ac:dyDescent="0.35">
      <c r="A5354" t="s">
        <v>1204</v>
      </c>
      <c r="B5354">
        <v>2018</v>
      </c>
      <c r="C5354">
        <v>7</v>
      </c>
      <c r="D5354">
        <v>8</v>
      </c>
      <c r="E5354" t="s">
        <v>1398</v>
      </c>
      <c r="F5354">
        <v>1</v>
      </c>
      <c r="G5354"/>
      <c r="H5354" s="34">
        <v>1084</v>
      </c>
      <c r="I5354" s="34">
        <v>186775</v>
      </c>
      <c r="J5354" s="34" t="s">
        <v>87</v>
      </c>
      <c r="K5354" s="34">
        <v>66</v>
      </c>
      <c r="L5354" s="34">
        <f t="shared" si="98"/>
        <v>167.64000000000001</v>
      </c>
      <c r="M5354" s="34">
        <v>75</v>
      </c>
      <c r="N5354" s="34">
        <f t="shared" si="99"/>
        <v>190.5</v>
      </c>
      <c r="O5354" s="34">
        <v>0</v>
      </c>
      <c r="P5354" s="136" t="s">
        <v>1203</v>
      </c>
      <c r="R5354" t="s">
        <v>562</v>
      </c>
    </row>
    <row r="5355" spans="1:18" x14ac:dyDescent="0.35">
      <c r="A5355" t="s">
        <v>1204</v>
      </c>
      <c r="B5355" s="34">
        <v>2018</v>
      </c>
      <c r="C5355" s="34">
        <v>7</v>
      </c>
      <c r="D5355" s="34">
        <v>8</v>
      </c>
      <c r="E5355" s="34" t="s">
        <v>1398</v>
      </c>
      <c r="F5355" s="34">
        <v>1</v>
      </c>
      <c r="G5355" s="34"/>
      <c r="H5355" s="34" t="s">
        <v>1427</v>
      </c>
      <c r="I5355" s="34">
        <v>186664</v>
      </c>
      <c r="J5355" s="34" t="s">
        <v>86</v>
      </c>
      <c r="K5355" s="34">
        <v>62</v>
      </c>
      <c r="L5355" s="34">
        <f t="shared" si="98"/>
        <v>157.47999999999999</v>
      </c>
      <c r="M5355" s="34">
        <v>71</v>
      </c>
      <c r="N5355" s="34">
        <f t="shared" si="99"/>
        <v>180.34</v>
      </c>
      <c r="O5355" s="34">
        <v>1</v>
      </c>
      <c r="P5355" s="136" t="s">
        <v>101</v>
      </c>
      <c r="Q5355" s="34" t="s">
        <v>1707</v>
      </c>
      <c r="R5355" s="34"/>
    </row>
    <row r="5356" spans="1:18" x14ac:dyDescent="0.35">
      <c r="A5356" t="s">
        <v>1204</v>
      </c>
      <c r="B5356">
        <v>2018</v>
      </c>
      <c r="C5356">
        <v>7</v>
      </c>
      <c r="D5356">
        <v>8</v>
      </c>
      <c r="E5356" t="s">
        <v>123</v>
      </c>
      <c r="F5356">
        <v>1</v>
      </c>
      <c r="G5356"/>
      <c r="H5356"/>
      <c r="I5356" s="34"/>
      <c r="J5356" s="34" t="s">
        <v>86</v>
      </c>
      <c r="K5356" s="34">
        <v>70</v>
      </c>
      <c r="L5356" s="34">
        <f t="shared" si="98"/>
        <v>177.8</v>
      </c>
      <c r="M5356" s="34">
        <v>79</v>
      </c>
      <c r="N5356" s="34">
        <f t="shared" si="99"/>
        <v>200.66</v>
      </c>
      <c r="O5356" s="34">
        <v>1</v>
      </c>
      <c r="P5356" t="s">
        <v>101</v>
      </c>
      <c r="R5356"/>
    </row>
    <row r="5357" spans="1:18" x14ac:dyDescent="0.35">
      <c r="A5357" t="s">
        <v>1204</v>
      </c>
      <c r="B5357">
        <v>2018</v>
      </c>
      <c r="C5357">
        <v>7</v>
      </c>
      <c r="D5357">
        <v>8</v>
      </c>
      <c r="E5357" t="s">
        <v>94</v>
      </c>
      <c r="F5357">
        <v>1</v>
      </c>
      <c r="G5357"/>
      <c r="H5357"/>
      <c r="I5357" s="34"/>
      <c r="J5357" s="34" t="s">
        <v>87</v>
      </c>
      <c r="K5357" s="34">
        <v>67</v>
      </c>
      <c r="L5357" s="34">
        <f t="shared" si="98"/>
        <v>170.18</v>
      </c>
      <c r="M5357" s="34">
        <v>75</v>
      </c>
      <c r="N5357" s="34">
        <f t="shared" si="99"/>
        <v>190.5</v>
      </c>
      <c r="O5357" s="34">
        <v>1</v>
      </c>
      <c r="P5357" s="34" t="s">
        <v>101</v>
      </c>
      <c r="R5357"/>
    </row>
    <row r="5358" spans="1:18" x14ac:dyDescent="0.35">
      <c r="A5358" t="s">
        <v>1204</v>
      </c>
      <c r="B5358">
        <v>2018</v>
      </c>
      <c r="C5358">
        <v>7</v>
      </c>
      <c r="D5358">
        <v>8</v>
      </c>
      <c r="E5358" t="s">
        <v>94</v>
      </c>
      <c r="F5358">
        <v>1</v>
      </c>
      <c r="G5358"/>
      <c r="H5358"/>
      <c r="I5358" s="34"/>
      <c r="J5358" s="34" t="s">
        <v>86</v>
      </c>
      <c r="K5358" s="34">
        <v>65</v>
      </c>
      <c r="L5358" s="34">
        <f t="shared" si="98"/>
        <v>165.1</v>
      </c>
      <c r="M5358" s="34">
        <v>75</v>
      </c>
      <c r="N5358" s="34">
        <f t="shared" si="99"/>
        <v>190.5</v>
      </c>
      <c r="O5358" s="34">
        <v>1</v>
      </c>
      <c r="P5358" s="34" t="s">
        <v>101</v>
      </c>
      <c r="R5358"/>
    </row>
    <row r="5359" spans="1:18" x14ac:dyDescent="0.35">
      <c r="A5359" t="s">
        <v>1204</v>
      </c>
      <c r="B5359">
        <v>2018</v>
      </c>
      <c r="C5359">
        <v>7</v>
      </c>
      <c r="D5359">
        <v>8</v>
      </c>
      <c r="E5359" t="s">
        <v>1686</v>
      </c>
      <c r="F5359">
        <v>1</v>
      </c>
      <c r="G5359"/>
      <c r="H5359"/>
      <c r="I5359" s="34"/>
      <c r="J5359" s="34" t="s">
        <v>86</v>
      </c>
      <c r="K5359" s="34">
        <v>65</v>
      </c>
      <c r="L5359" s="34">
        <f t="shared" si="98"/>
        <v>165.1</v>
      </c>
      <c r="M5359" s="34">
        <v>74</v>
      </c>
      <c r="N5359" s="34">
        <f t="shared" si="99"/>
        <v>187.96</v>
      </c>
      <c r="O5359" s="34">
        <v>1</v>
      </c>
      <c r="P5359" s="34" t="s">
        <v>101</v>
      </c>
      <c r="R5359"/>
    </row>
    <row r="5360" spans="1:18" x14ac:dyDescent="0.35">
      <c r="A5360" t="s">
        <v>1204</v>
      </c>
      <c r="B5360">
        <v>2018</v>
      </c>
      <c r="C5360">
        <v>7</v>
      </c>
      <c r="D5360">
        <v>8</v>
      </c>
      <c r="E5360" t="s">
        <v>1686</v>
      </c>
      <c r="F5360">
        <v>1</v>
      </c>
      <c r="G5360"/>
      <c r="H5360"/>
      <c r="I5360" s="34"/>
      <c r="J5360" s="34" t="s">
        <v>87</v>
      </c>
      <c r="K5360" s="34">
        <v>73</v>
      </c>
      <c r="L5360" s="34">
        <f t="shared" si="98"/>
        <v>185.42000000000002</v>
      </c>
      <c r="M5360" s="34">
        <v>82</v>
      </c>
      <c r="N5360" s="34">
        <f t="shared" si="99"/>
        <v>208.28</v>
      </c>
      <c r="O5360" s="34">
        <v>1</v>
      </c>
      <c r="P5360" s="34" t="s">
        <v>101</v>
      </c>
      <c r="R5360"/>
    </row>
    <row r="5361" spans="1:18" x14ac:dyDescent="0.35">
      <c r="A5361" t="s">
        <v>1204</v>
      </c>
      <c r="B5361">
        <v>2018</v>
      </c>
      <c r="C5361">
        <v>7</v>
      </c>
      <c r="D5361">
        <v>8</v>
      </c>
      <c r="E5361" t="s">
        <v>1686</v>
      </c>
      <c r="F5361">
        <v>1</v>
      </c>
      <c r="G5361"/>
      <c r="H5361"/>
      <c r="I5361" s="34"/>
      <c r="J5361" s="34" t="s">
        <v>87</v>
      </c>
      <c r="K5361" s="34">
        <v>78</v>
      </c>
      <c r="L5361" s="34">
        <f t="shared" si="98"/>
        <v>198.12</v>
      </c>
      <c r="M5361" s="34">
        <v>89</v>
      </c>
      <c r="N5361" s="34">
        <f t="shared" si="99"/>
        <v>226.06</v>
      </c>
      <c r="O5361" s="34">
        <v>1</v>
      </c>
      <c r="P5361" s="34" t="s">
        <v>101</v>
      </c>
      <c r="R5361"/>
    </row>
    <row r="5362" spans="1:18" x14ac:dyDescent="0.35">
      <c r="A5362" t="s">
        <v>1204</v>
      </c>
      <c r="B5362">
        <v>2018</v>
      </c>
      <c r="C5362">
        <v>7</v>
      </c>
      <c r="D5362">
        <v>8</v>
      </c>
      <c r="E5362" t="s">
        <v>1686</v>
      </c>
      <c r="F5362">
        <v>1</v>
      </c>
      <c r="G5362"/>
      <c r="H5362"/>
      <c r="I5362"/>
      <c r="J5362" t="s">
        <v>87</v>
      </c>
      <c r="K5362">
        <v>66</v>
      </c>
      <c r="L5362">
        <f t="shared" si="98"/>
        <v>167.64000000000001</v>
      </c>
      <c r="M5362">
        <v>74</v>
      </c>
      <c r="N5362">
        <f t="shared" si="99"/>
        <v>187.96</v>
      </c>
      <c r="O5362">
        <v>1</v>
      </c>
      <c r="P5362" t="s">
        <v>101</v>
      </c>
      <c r="R5362"/>
    </row>
    <row r="5363" spans="1:18" x14ac:dyDescent="0.35">
      <c r="A5363" t="s">
        <v>1204</v>
      </c>
      <c r="B5363">
        <v>2018</v>
      </c>
      <c r="C5363">
        <v>7</v>
      </c>
      <c r="D5363">
        <v>9</v>
      </c>
      <c r="E5363" t="s">
        <v>1398</v>
      </c>
      <c r="F5363">
        <v>1</v>
      </c>
      <c r="G5363"/>
      <c r="H5363" s="34">
        <v>1075</v>
      </c>
      <c r="I5363">
        <v>186777</v>
      </c>
      <c r="J5363" t="s">
        <v>86</v>
      </c>
      <c r="K5363">
        <v>54</v>
      </c>
      <c r="L5363">
        <f t="shared" si="98"/>
        <v>137.16</v>
      </c>
      <c r="M5363">
        <v>61</v>
      </c>
      <c r="N5363">
        <f t="shared" si="99"/>
        <v>154.94</v>
      </c>
      <c r="O5363">
        <v>0</v>
      </c>
      <c r="P5363" s="136" t="s">
        <v>1203</v>
      </c>
      <c r="R5363"/>
    </row>
    <row r="5364" spans="1:18" x14ac:dyDescent="0.35">
      <c r="A5364" t="s">
        <v>1204</v>
      </c>
      <c r="B5364">
        <v>2018</v>
      </c>
      <c r="C5364">
        <v>7</v>
      </c>
      <c r="D5364">
        <v>9</v>
      </c>
      <c r="E5364" t="s">
        <v>94</v>
      </c>
      <c r="F5364">
        <v>1</v>
      </c>
      <c r="G5364"/>
      <c r="H5364">
        <v>1085</v>
      </c>
      <c r="I5364" s="34">
        <v>186776</v>
      </c>
      <c r="J5364" t="s">
        <v>87</v>
      </c>
      <c r="K5364">
        <v>68</v>
      </c>
      <c r="L5364">
        <f t="shared" si="98"/>
        <v>172.72</v>
      </c>
      <c r="M5364">
        <v>77</v>
      </c>
      <c r="N5364">
        <f t="shared" si="99"/>
        <v>195.58</v>
      </c>
      <c r="O5364">
        <v>0</v>
      </c>
      <c r="P5364" s="136" t="s">
        <v>1203</v>
      </c>
      <c r="R5364"/>
    </row>
    <row r="5365" spans="1:18" x14ac:dyDescent="0.35">
      <c r="A5365" t="s">
        <v>1204</v>
      </c>
      <c r="B5365">
        <v>2018</v>
      </c>
      <c r="C5365">
        <v>7</v>
      </c>
      <c r="D5365">
        <v>9</v>
      </c>
      <c r="E5365" t="s">
        <v>1398</v>
      </c>
      <c r="F5365">
        <v>1</v>
      </c>
      <c r="G5365" t="s">
        <v>1208</v>
      </c>
      <c r="H5365">
        <v>4130</v>
      </c>
      <c r="I5365" t="s">
        <v>1552</v>
      </c>
      <c r="J5365" t="s">
        <v>87</v>
      </c>
      <c r="K5365">
        <v>69</v>
      </c>
      <c r="L5365">
        <f t="shared" si="98"/>
        <v>175.26</v>
      </c>
      <c r="M5365">
        <v>77</v>
      </c>
      <c r="N5365">
        <f t="shared" si="99"/>
        <v>195.58</v>
      </c>
      <c r="O5365">
        <v>0</v>
      </c>
      <c r="P5365" s="136" t="s">
        <v>1203</v>
      </c>
      <c r="R5365"/>
    </row>
    <row r="5366" spans="1:18" x14ac:dyDescent="0.35">
      <c r="A5366" t="s">
        <v>1204</v>
      </c>
      <c r="B5366">
        <v>2018</v>
      </c>
      <c r="C5366">
        <v>7</v>
      </c>
      <c r="D5366">
        <v>9</v>
      </c>
      <c r="E5366" t="s">
        <v>1398</v>
      </c>
      <c r="F5366">
        <v>1</v>
      </c>
      <c r="G5366"/>
      <c r="H5366" t="s">
        <v>1552</v>
      </c>
      <c r="I5366" s="56">
        <v>186778</v>
      </c>
      <c r="J5366" s="56" t="s">
        <v>87</v>
      </c>
      <c r="K5366" s="56">
        <v>75</v>
      </c>
      <c r="L5366" s="56">
        <f t="shared" si="98"/>
        <v>190.5</v>
      </c>
      <c r="M5366" s="56">
        <v>86</v>
      </c>
      <c r="N5366" s="56">
        <f t="shared" si="99"/>
        <v>218.44</v>
      </c>
      <c r="O5366" s="56">
        <v>1</v>
      </c>
      <c r="P5366" s="56" t="s">
        <v>101</v>
      </c>
      <c r="Q5366" t="s">
        <v>1708</v>
      </c>
      <c r="R5366"/>
    </row>
    <row r="5367" spans="1:18" x14ac:dyDescent="0.35">
      <c r="A5367" t="s">
        <v>1204</v>
      </c>
      <c r="B5367">
        <v>2018</v>
      </c>
      <c r="C5367">
        <v>7</v>
      </c>
      <c r="D5367">
        <v>9</v>
      </c>
      <c r="E5367" t="s">
        <v>123</v>
      </c>
      <c r="F5367">
        <v>1</v>
      </c>
      <c r="G5367"/>
      <c r="H5367"/>
      <c r="I5367"/>
      <c r="J5367" s="34" t="s">
        <v>87</v>
      </c>
      <c r="K5367">
        <v>78</v>
      </c>
      <c r="L5367">
        <f t="shared" si="98"/>
        <v>198.12</v>
      </c>
      <c r="M5367">
        <v>89</v>
      </c>
      <c r="N5367">
        <f t="shared" si="99"/>
        <v>226.06</v>
      </c>
      <c r="O5367">
        <v>1</v>
      </c>
      <c r="P5367" t="s">
        <v>101</v>
      </c>
      <c r="R5367" t="s">
        <v>562</v>
      </c>
    </row>
    <row r="5368" spans="1:18" x14ac:dyDescent="0.35">
      <c r="A5368" t="s">
        <v>1204</v>
      </c>
      <c r="B5368">
        <v>2018</v>
      </c>
      <c r="C5368">
        <v>7</v>
      </c>
      <c r="D5368">
        <v>9</v>
      </c>
      <c r="E5368" t="s">
        <v>1167</v>
      </c>
      <c r="F5368">
        <v>1</v>
      </c>
      <c r="G5368"/>
      <c r="H5368"/>
      <c r="I5368"/>
      <c r="J5368" t="s">
        <v>87</v>
      </c>
      <c r="K5368">
        <v>65</v>
      </c>
      <c r="L5368">
        <f t="shared" si="98"/>
        <v>165.1</v>
      </c>
      <c r="M5368">
        <v>74</v>
      </c>
      <c r="N5368">
        <f t="shared" si="99"/>
        <v>187.96</v>
      </c>
      <c r="O5368">
        <v>1</v>
      </c>
      <c r="P5368" t="s">
        <v>101</v>
      </c>
      <c r="R5368"/>
    </row>
    <row r="5369" spans="1:18" x14ac:dyDescent="0.35">
      <c r="A5369" t="s">
        <v>1204</v>
      </c>
      <c r="B5369">
        <v>2018</v>
      </c>
      <c r="C5369">
        <v>7</v>
      </c>
      <c r="D5369">
        <v>9</v>
      </c>
      <c r="E5369" t="s">
        <v>1686</v>
      </c>
      <c r="F5369">
        <v>1</v>
      </c>
      <c r="G5369"/>
      <c r="H5369"/>
      <c r="I5369"/>
      <c r="J5369" t="s">
        <v>86</v>
      </c>
      <c r="K5369">
        <v>62</v>
      </c>
      <c r="L5369">
        <f t="shared" si="98"/>
        <v>157.47999999999999</v>
      </c>
      <c r="M5369">
        <v>69</v>
      </c>
      <c r="N5369">
        <f t="shared" si="99"/>
        <v>175.26</v>
      </c>
      <c r="O5369">
        <v>1</v>
      </c>
      <c r="P5369" t="s">
        <v>101</v>
      </c>
      <c r="R5369"/>
    </row>
    <row r="5370" spans="1:18" x14ac:dyDescent="0.35">
      <c r="A5370" t="s">
        <v>1204</v>
      </c>
      <c r="B5370">
        <v>2018</v>
      </c>
      <c r="C5370">
        <v>7</v>
      </c>
      <c r="D5370">
        <v>9</v>
      </c>
      <c r="E5370" t="s">
        <v>1686</v>
      </c>
      <c r="F5370">
        <v>1</v>
      </c>
      <c r="G5370"/>
      <c r="H5370"/>
      <c r="I5370"/>
      <c r="J5370" t="s">
        <v>87</v>
      </c>
      <c r="K5370">
        <v>73</v>
      </c>
      <c r="L5370">
        <f t="shared" si="98"/>
        <v>185.42000000000002</v>
      </c>
      <c r="M5370">
        <v>84</v>
      </c>
      <c r="N5370">
        <f t="shared" si="99"/>
        <v>213.36</v>
      </c>
      <c r="O5370">
        <v>1</v>
      </c>
      <c r="P5370" t="s">
        <v>101</v>
      </c>
      <c r="R5370"/>
    </row>
    <row r="5371" spans="1:18" x14ac:dyDescent="0.35">
      <c r="A5371" t="s">
        <v>1204</v>
      </c>
      <c r="B5371">
        <v>2018</v>
      </c>
      <c r="C5371">
        <v>7</v>
      </c>
      <c r="D5371">
        <v>9</v>
      </c>
      <c r="E5371" t="s">
        <v>1686</v>
      </c>
      <c r="F5371">
        <v>1</v>
      </c>
      <c r="G5371"/>
      <c r="H5371"/>
      <c r="I5371"/>
      <c r="J5371" t="s">
        <v>87</v>
      </c>
      <c r="K5371">
        <v>81</v>
      </c>
      <c r="L5371">
        <f t="shared" si="98"/>
        <v>205.74</v>
      </c>
      <c r="M5371">
        <v>91</v>
      </c>
      <c r="N5371">
        <f t="shared" si="99"/>
        <v>231.14000000000001</v>
      </c>
      <c r="O5371">
        <v>1</v>
      </c>
      <c r="P5371" t="s">
        <v>101</v>
      </c>
      <c r="R5371"/>
    </row>
    <row r="5372" spans="1:18" x14ac:dyDescent="0.35">
      <c r="A5372" t="s">
        <v>1204</v>
      </c>
      <c r="B5372">
        <v>2018</v>
      </c>
      <c r="C5372">
        <v>7</v>
      </c>
      <c r="D5372">
        <v>9</v>
      </c>
      <c r="E5372" t="s">
        <v>1398</v>
      </c>
      <c r="F5372">
        <v>1</v>
      </c>
      <c r="G5372"/>
      <c r="H5372"/>
      <c r="I5372"/>
      <c r="J5372" t="s">
        <v>86</v>
      </c>
      <c r="K5372">
        <v>65</v>
      </c>
      <c r="L5372">
        <f t="shared" si="98"/>
        <v>165.1</v>
      </c>
      <c r="M5372">
        <v>73</v>
      </c>
      <c r="N5372">
        <f t="shared" si="99"/>
        <v>185.42000000000002</v>
      </c>
      <c r="O5372">
        <v>1</v>
      </c>
      <c r="P5372" t="s">
        <v>101</v>
      </c>
      <c r="R5372"/>
    </row>
    <row r="5373" spans="1:18" x14ac:dyDescent="0.35">
      <c r="A5373" t="s">
        <v>1204</v>
      </c>
      <c r="B5373">
        <v>2018</v>
      </c>
      <c r="C5373">
        <v>7</v>
      </c>
      <c r="D5373">
        <v>10</v>
      </c>
      <c r="E5373" t="s">
        <v>1398</v>
      </c>
      <c r="F5373">
        <v>1</v>
      </c>
      <c r="G5373"/>
      <c r="H5373">
        <v>1074</v>
      </c>
      <c r="I5373">
        <v>186779</v>
      </c>
      <c r="J5373" t="s">
        <v>86</v>
      </c>
      <c r="K5373">
        <v>53</v>
      </c>
      <c r="L5373">
        <f t="shared" si="98"/>
        <v>134.62</v>
      </c>
      <c r="M5373">
        <v>61</v>
      </c>
      <c r="N5373">
        <f t="shared" si="99"/>
        <v>154.94</v>
      </c>
      <c r="O5373">
        <v>0</v>
      </c>
      <c r="P5373" s="136" t="s">
        <v>1203</v>
      </c>
      <c r="R5373"/>
    </row>
    <row r="5374" spans="1:18" x14ac:dyDescent="0.35">
      <c r="A5374" t="s">
        <v>1204</v>
      </c>
      <c r="B5374" s="34">
        <v>2018</v>
      </c>
      <c r="C5374" s="34">
        <v>7</v>
      </c>
      <c r="D5374" s="34">
        <v>10</v>
      </c>
      <c r="E5374" s="34" t="s">
        <v>94</v>
      </c>
      <c r="F5374" s="34">
        <v>1</v>
      </c>
      <c r="G5374" s="34" t="s">
        <v>1709</v>
      </c>
      <c r="H5374" s="34">
        <v>44371</v>
      </c>
      <c r="I5374" s="34">
        <v>186768</v>
      </c>
      <c r="J5374" s="34" t="s">
        <v>87</v>
      </c>
      <c r="K5374" s="34">
        <v>73</v>
      </c>
      <c r="L5374" s="34">
        <f t="shared" si="98"/>
        <v>185.42000000000002</v>
      </c>
      <c r="M5374" s="34">
        <v>83</v>
      </c>
      <c r="N5374" s="34">
        <f t="shared" si="99"/>
        <v>210.82</v>
      </c>
      <c r="O5374" s="34">
        <v>1</v>
      </c>
      <c r="P5374" t="s">
        <v>101</v>
      </c>
      <c r="Q5374" s="34" t="s">
        <v>1710</v>
      </c>
      <c r="R5374" s="34" t="s">
        <v>99</v>
      </c>
    </row>
    <row r="5375" spans="1:18" x14ac:dyDescent="0.35">
      <c r="A5375" t="s">
        <v>1204</v>
      </c>
      <c r="B5375" s="34">
        <v>2018</v>
      </c>
      <c r="C5375" s="34">
        <v>7</v>
      </c>
      <c r="D5375" s="34">
        <v>10</v>
      </c>
      <c r="E5375" s="34" t="s">
        <v>1167</v>
      </c>
      <c r="F5375" s="34">
        <v>1</v>
      </c>
      <c r="G5375" s="34"/>
      <c r="H5375" s="34" t="s">
        <v>1427</v>
      </c>
      <c r="I5375" s="34">
        <v>186613</v>
      </c>
      <c r="J5375" s="34" t="s">
        <v>87</v>
      </c>
      <c r="K5375" s="34">
        <v>67</v>
      </c>
      <c r="L5375" s="34">
        <f t="shared" si="98"/>
        <v>170.18</v>
      </c>
      <c r="M5375" s="34">
        <v>75</v>
      </c>
      <c r="N5375" s="34">
        <f t="shared" si="99"/>
        <v>190.5</v>
      </c>
      <c r="O5375" s="34">
        <v>1</v>
      </c>
      <c r="P5375" s="136" t="s">
        <v>101</v>
      </c>
      <c r="Q5375" s="34" t="s">
        <v>1711</v>
      </c>
      <c r="R5375" s="34"/>
    </row>
    <row r="5376" spans="1:18" x14ac:dyDescent="0.35">
      <c r="A5376" t="s">
        <v>1204</v>
      </c>
      <c r="B5376">
        <v>2018</v>
      </c>
      <c r="C5376">
        <v>7</v>
      </c>
      <c r="D5376">
        <v>10</v>
      </c>
      <c r="E5376" t="s">
        <v>1686</v>
      </c>
      <c r="F5376">
        <v>1</v>
      </c>
      <c r="G5376"/>
      <c r="H5376"/>
      <c r="I5376"/>
      <c r="J5376" t="s">
        <v>86</v>
      </c>
      <c r="K5376">
        <v>62</v>
      </c>
      <c r="L5376">
        <f t="shared" si="98"/>
        <v>157.47999999999999</v>
      </c>
      <c r="M5376">
        <v>70</v>
      </c>
      <c r="N5376">
        <f t="shared" si="99"/>
        <v>177.8</v>
      </c>
      <c r="O5376">
        <v>1</v>
      </c>
      <c r="P5376" t="s">
        <v>101</v>
      </c>
      <c r="R5376"/>
    </row>
    <row r="5377" spans="1:18" x14ac:dyDescent="0.35">
      <c r="A5377" t="s">
        <v>1204</v>
      </c>
      <c r="B5377">
        <v>2018</v>
      </c>
      <c r="C5377">
        <v>7</v>
      </c>
      <c r="D5377">
        <v>10</v>
      </c>
      <c r="E5377" t="s">
        <v>1686</v>
      </c>
      <c r="F5377">
        <v>1</v>
      </c>
      <c r="G5377"/>
      <c r="H5377"/>
      <c r="I5377"/>
      <c r="J5377" t="s">
        <v>86</v>
      </c>
      <c r="K5377">
        <v>61</v>
      </c>
      <c r="L5377">
        <f t="shared" ref="L5377:L5440" si="100">K5377*2.54</f>
        <v>154.94</v>
      </c>
      <c r="M5377">
        <v>69</v>
      </c>
      <c r="N5377">
        <f t="shared" ref="N5377:N5440" si="101">M5377*2.54</f>
        <v>175.26</v>
      </c>
      <c r="O5377">
        <v>1</v>
      </c>
      <c r="P5377" t="s">
        <v>101</v>
      </c>
      <c r="R5377"/>
    </row>
    <row r="5378" spans="1:18" x14ac:dyDescent="0.35">
      <c r="A5378" t="s">
        <v>1204</v>
      </c>
      <c r="B5378">
        <v>2018</v>
      </c>
      <c r="C5378">
        <v>7</v>
      </c>
      <c r="D5378">
        <v>10</v>
      </c>
      <c r="E5378" t="s">
        <v>1686</v>
      </c>
      <c r="F5378">
        <v>1</v>
      </c>
      <c r="G5378"/>
      <c r="H5378"/>
      <c r="I5378"/>
      <c r="J5378" t="s">
        <v>87</v>
      </c>
      <c r="K5378">
        <v>65</v>
      </c>
      <c r="L5378">
        <f t="shared" si="100"/>
        <v>165.1</v>
      </c>
      <c r="M5378">
        <v>72</v>
      </c>
      <c r="N5378">
        <f t="shared" si="101"/>
        <v>182.88</v>
      </c>
      <c r="O5378">
        <v>1</v>
      </c>
      <c r="P5378" t="s">
        <v>101</v>
      </c>
      <c r="R5378"/>
    </row>
    <row r="5379" spans="1:18" x14ac:dyDescent="0.35">
      <c r="A5379" t="s">
        <v>1204</v>
      </c>
      <c r="B5379">
        <v>2018</v>
      </c>
      <c r="C5379">
        <v>7</v>
      </c>
      <c r="D5379">
        <v>10</v>
      </c>
      <c r="E5379" t="s">
        <v>1686</v>
      </c>
      <c r="F5379">
        <v>1</v>
      </c>
      <c r="G5379"/>
      <c r="H5379"/>
      <c r="I5379"/>
      <c r="J5379" t="s">
        <v>87</v>
      </c>
      <c r="K5379">
        <v>75</v>
      </c>
      <c r="L5379">
        <f t="shared" si="100"/>
        <v>190.5</v>
      </c>
      <c r="M5379">
        <v>82</v>
      </c>
      <c r="N5379">
        <f t="shared" si="101"/>
        <v>208.28</v>
      </c>
      <c r="O5379">
        <v>1</v>
      </c>
      <c r="P5379" t="s">
        <v>101</v>
      </c>
      <c r="R5379"/>
    </row>
    <row r="5380" spans="1:18" x14ac:dyDescent="0.35">
      <c r="A5380" t="s">
        <v>1204</v>
      </c>
      <c r="B5380">
        <v>2018</v>
      </c>
      <c r="C5380">
        <v>7</v>
      </c>
      <c r="D5380">
        <v>10</v>
      </c>
      <c r="E5380" t="s">
        <v>1686</v>
      </c>
      <c r="F5380">
        <v>1</v>
      </c>
      <c r="G5380"/>
      <c r="H5380"/>
      <c r="I5380"/>
      <c r="J5380" t="s">
        <v>86</v>
      </c>
      <c r="K5380">
        <v>57</v>
      </c>
      <c r="L5380">
        <f t="shared" si="100"/>
        <v>144.78</v>
      </c>
      <c r="M5380">
        <v>66</v>
      </c>
      <c r="N5380">
        <f t="shared" si="101"/>
        <v>167.64000000000001</v>
      </c>
      <c r="O5380">
        <v>1</v>
      </c>
      <c r="P5380" t="s">
        <v>101</v>
      </c>
      <c r="R5380"/>
    </row>
    <row r="5381" spans="1:18" x14ac:dyDescent="0.35">
      <c r="A5381" t="s">
        <v>1204</v>
      </c>
      <c r="B5381">
        <v>2018</v>
      </c>
      <c r="C5381">
        <v>7</v>
      </c>
      <c r="D5381">
        <v>10</v>
      </c>
      <c r="E5381" t="s">
        <v>1686</v>
      </c>
      <c r="F5381">
        <v>1</v>
      </c>
      <c r="G5381"/>
      <c r="H5381"/>
      <c r="I5381"/>
      <c r="J5381" t="s">
        <v>87</v>
      </c>
      <c r="K5381">
        <v>68</v>
      </c>
      <c r="L5381">
        <f t="shared" si="100"/>
        <v>172.72</v>
      </c>
      <c r="M5381">
        <v>76</v>
      </c>
      <c r="N5381">
        <f t="shared" si="101"/>
        <v>193.04</v>
      </c>
      <c r="O5381">
        <v>1</v>
      </c>
      <c r="P5381" t="s">
        <v>101</v>
      </c>
      <c r="R5381"/>
    </row>
    <row r="5382" spans="1:18" x14ac:dyDescent="0.35">
      <c r="A5382" t="s">
        <v>1204</v>
      </c>
      <c r="B5382">
        <v>2018</v>
      </c>
      <c r="C5382">
        <v>7</v>
      </c>
      <c r="D5382">
        <v>10</v>
      </c>
      <c r="E5382" t="s">
        <v>123</v>
      </c>
      <c r="F5382">
        <v>1</v>
      </c>
      <c r="G5382"/>
      <c r="H5382"/>
      <c r="I5382"/>
      <c r="J5382" t="s">
        <v>87</v>
      </c>
      <c r="K5382">
        <v>72</v>
      </c>
      <c r="L5382">
        <f t="shared" si="100"/>
        <v>182.88</v>
      </c>
      <c r="M5382">
        <v>82</v>
      </c>
      <c r="N5382">
        <f t="shared" si="101"/>
        <v>208.28</v>
      </c>
      <c r="O5382">
        <v>1</v>
      </c>
      <c r="P5382" t="s">
        <v>101</v>
      </c>
      <c r="R5382"/>
    </row>
    <row r="5383" spans="1:18" x14ac:dyDescent="0.35">
      <c r="A5383" t="s">
        <v>1204</v>
      </c>
      <c r="B5383">
        <v>2018</v>
      </c>
      <c r="C5383">
        <v>7</v>
      </c>
      <c r="D5383">
        <v>10</v>
      </c>
      <c r="E5383" t="s">
        <v>94</v>
      </c>
      <c r="F5383">
        <v>1</v>
      </c>
      <c r="G5383"/>
      <c r="H5383"/>
      <c r="I5383"/>
      <c r="J5383" t="s">
        <v>87</v>
      </c>
      <c r="K5383">
        <v>83</v>
      </c>
      <c r="L5383">
        <f t="shared" si="100"/>
        <v>210.82</v>
      </c>
      <c r="M5383">
        <v>91</v>
      </c>
      <c r="N5383">
        <f t="shared" si="101"/>
        <v>231.14000000000001</v>
      </c>
      <c r="O5383">
        <v>1</v>
      </c>
      <c r="P5383" t="s">
        <v>1200</v>
      </c>
      <c r="R5383" t="s">
        <v>99</v>
      </c>
    </row>
    <row r="5384" spans="1:18" x14ac:dyDescent="0.35">
      <c r="A5384" t="s">
        <v>1204</v>
      </c>
      <c r="B5384">
        <v>2018</v>
      </c>
      <c r="C5384">
        <v>7</v>
      </c>
      <c r="D5384">
        <v>10</v>
      </c>
      <c r="E5384" t="s">
        <v>1167</v>
      </c>
      <c r="F5384">
        <v>1</v>
      </c>
      <c r="G5384"/>
      <c r="H5384"/>
      <c r="I5384"/>
      <c r="J5384" t="s">
        <v>86</v>
      </c>
      <c r="K5384">
        <v>64</v>
      </c>
      <c r="L5384">
        <f t="shared" si="100"/>
        <v>162.56</v>
      </c>
      <c r="M5384">
        <v>74</v>
      </c>
      <c r="N5384">
        <f t="shared" si="101"/>
        <v>187.96</v>
      </c>
      <c r="O5384">
        <v>1</v>
      </c>
      <c r="P5384" t="s">
        <v>101</v>
      </c>
      <c r="R5384"/>
    </row>
    <row r="5385" spans="1:18" x14ac:dyDescent="0.35">
      <c r="A5385" t="s">
        <v>1204</v>
      </c>
      <c r="B5385">
        <v>2018</v>
      </c>
      <c r="C5385">
        <v>7</v>
      </c>
      <c r="D5385">
        <v>10</v>
      </c>
      <c r="E5385" t="s">
        <v>1164</v>
      </c>
      <c r="F5385">
        <v>1</v>
      </c>
      <c r="G5385"/>
      <c r="H5385"/>
      <c r="I5385"/>
      <c r="J5385" t="s">
        <v>86</v>
      </c>
      <c r="K5385">
        <v>70</v>
      </c>
      <c r="L5385">
        <f t="shared" si="100"/>
        <v>177.8</v>
      </c>
      <c r="M5385">
        <v>78</v>
      </c>
      <c r="N5385">
        <f t="shared" si="101"/>
        <v>198.12</v>
      </c>
      <c r="O5385">
        <v>1</v>
      </c>
      <c r="P5385" t="s">
        <v>101</v>
      </c>
      <c r="R5385"/>
    </row>
    <row r="5386" spans="1:18" x14ac:dyDescent="0.35">
      <c r="A5386" t="s">
        <v>1204</v>
      </c>
      <c r="B5386">
        <v>2018</v>
      </c>
      <c r="C5386">
        <v>7</v>
      </c>
      <c r="D5386">
        <v>10</v>
      </c>
      <c r="E5386" t="s">
        <v>1448</v>
      </c>
      <c r="F5386">
        <v>1</v>
      </c>
      <c r="G5386"/>
      <c r="H5386"/>
      <c r="I5386"/>
      <c r="J5386" t="s">
        <v>86</v>
      </c>
      <c r="K5386">
        <v>65</v>
      </c>
      <c r="L5386">
        <f t="shared" si="100"/>
        <v>165.1</v>
      </c>
      <c r="M5386">
        <v>73</v>
      </c>
      <c r="N5386">
        <f t="shared" si="101"/>
        <v>185.42000000000002</v>
      </c>
      <c r="O5386">
        <v>1</v>
      </c>
      <c r="P5386" t="s">
        <v>101</v>
      </c>
      <c r="R5386"/>
    </row>
    <row r="5387" spans="1:18" x14ac:dyDescent="0.35">
      <c r="A5387" t="s">
        <v>1204</v>
      </c>
      <c r="B5387">
        <v>2018</v>
      </c>
      <c r="C5387">
        <v>7</v>
      </c>
      <c r="D5387">
        <v>10</v>
      </c>
      <c r="E5387" t="s">
        <v>1398</v>
      </c>
      <c r="F5387">
        <v>1</v>
      </c>
      <c r="G5387"/>
      <c r="H5387"/>
      <c r="I5387"/>
      <c r="J5387" t="s">
        <v>86</v>
      </c>
      <c r="K5387">
        <v>58</v>
      </c>
      <c r="L5387">
        <f t="shared" si="100"/>
        <v>147.32</v>
      </c>
      <c r="M5387">
        <v>65</v>
      </c>
      <c r="N5387">
        <f t="shared" si="101"/>
        <v>165.1</v>
      </c>
      <c r="O5387">
        <v>1</v>
      </c>
      <c r="P5387" t="s">
        <v>101</v>
      </c>
      <c r="R5387"/>
    </row>
    <row r="5388" spans="1:18" x14ac:dyDescent="0.35">
      <c r="A5388" t="s">
        <v>1204</v>
      </c>
      <c r="B5388">
        <v>2018</v>
      </c>
      <c r="C5388">
        <v>7</v>
      </c>
      <c r="D5388">
        <v>10</v>
      </c>
      <c r="E5388" t="s">
        <v>1398</v>
      </c>
      <c r="F5388">
        <v>1</v>
      </c>
      <c r="G5388"/>
      <c r="H5388"/>
      <c r="I5388"/>
      <c r="J5388" t="s">
        <v>86</v>
      </c>
      <c r="K5388">
        <v>38</v>
      </c>
      <c r="L5388">
        <f t="shared" si="100"/>
        <v>96.52</v>
      </c>
      <c r="M5388">
        <v>67</v>
      </c>
      <c r="N5388">
        <f t="shared" si="101"/>
        <v>170.18</v>
      </c>
      <c r="O5388">
        <v>1</v>
      </c>
      <c r="P5388" t="s">
        <v>101</v>
      </c>
      <c r="R5388"/>
    </row>
    <row r="5389" spans="1:18" x14ac:dyDescent="0.35">
      <c r="A5389" t="s">
        <v>1204</v>
      </c>
      <c r="B5389">
        <v>2018</v>
      </c>
      <c r="C5389">
        <v>7</v>
      </c>
      <c r="D5389">
        <v>11</v>
      </c>
      <c r="E5389" t="s">
        <v>1164</v>
      </c>
      <c r="F5389">
        <v>1</v>
      </c>
      <c r="G5389"/>
      <c r="H5389">
        <v>1073</v>
      </c>
      <c r="I5389">
        <v>186780</v>
      </c>
      <c r="J5389" t="s">
        <v>90</v>
      </c>
      <c r="K5389">
        <v>29.5</v>
      </c>
      <c r="L5389">
        <f t="shared" si="100"/>
        <v>74.930000000000007</v>
      </c>
      <c r="M5389">
        <v>35</v>
      </c>
      <c r="N5389">
        <f t="shared" si="101"/>
        <v>88.9</v>
      </c>
      <c r="O5389">
        <v>0</v>
      </c>
      <c r="P5389" s="136" t="s">
        <v>1203</v>
      </c>
      <c r="R5389"/>
    </row>
    <row r="5390" spans="1:18" x14ac:dyDescent="0.35">
      <c r="A5390" t="s">
        <v>1204</v>
      </c>
      <c r="B5390">
        <v>2018</v>
      </c>
      <c r="C5390">
        <v>7</v>
      </c>
      <c r="D5390">
        <v>11</v>
      </c>
      <c r="E5390" t="s">
        <v>1686</v>
      </c>
      <c r="F5390">
        <v>1</v>
      </c>
      <c r="G5390"/>
      <c r="H5390"/>
      <c r="I5390"/>
      <c r="J5390" t="s">
        <v>87</v>
      </c>
      <c r="K5390">
        <v>72</v>
      </c>
      <c r="L5390">
        <f t="shared" si="100"/>
        <v>182.88</v>
      </c>
      <c r="M5390">
        <v>77</v>
      </c>
      <c r="N5390">
        <f t="shared" si="101"/>
        <v>195.58</v>
      </c>
      <c r="O5390">
        <v>1</v>
      </c>
      <c r="P5390" t="s">
        <v>101</v>
      </c>
      <c r="R5390"/>
    </row>
    <row r="5391" spans="1:18" x14ac:dyDescent="0.35">
      <c r="A5391" t="s">
        <v>1204</v>
      </c>
      <c r="B5391">
        <v>2018</v>
      </c>
      <c r="C5391">
        <v>7</v>
      </c>
      <c r="D5391">
        <v>11</v>
      </c>
      <c r="E5391" t="s">
        <v>1686</v>
      </c>
      <c r="F5391">
        <v>1</v>
      </c>
      <c r="G5391"/>
      <c r="H5391"/>
      <c r="I5391"/>
      <c r="J5391" t="s">
        <v>87</v>
      </c>
      <c r="K5391">
        <v>63</v>
      </c>
      <c r="L5391">
        <f t="shared" si="100"/>
        <v>160.02000000000001</v>
      </c>
      <c r="M5391">
        <v>75</v>
      </c>
      <c r="N5391">
        <f t="shared" si="101"/>
        <v>190.5</v>
      </c>
      <c r="O5391">
        <v>1</v>
      </c>
      <c r="P5391" t="s">
        <v>101</v>
      </c>
      <c r="R5391"/>
    </row>
    <row r="5392" spans="1:18" x14ac:dyDescent="0.35">
      <c r="A5392" t="s">
        <v>1204</v>
      </c>
      <c r="B5392">
        <v>2018</v>
      </c>
      <c r="C5392">
        <v>7</v>
      </c>
      <c r="D5392">
        <v>11</v>
      </c>
      <c r="E5392" t="s">
        <v>1686</v>
      </c>
      <c r="F5392">
        <v>1</v>
      </c>
      <c r="G5392"/>
      <c r="H5392"/>
      <c r="I5392"/>
      <c r="J5392" t="s">
        <v>87</v>
      </c>
      <c r="K5392">
        <v>65</v>
      </c>
      <c r="L5392">
        <f t="shared" si="100"/>
        <v>165.1</v>
      </c>
      <c r="M5392">
        <v>72</v>
      </c>
      <c r="N5392">
        <f t="shared" si="101"/>
        <v>182.88</v>
      </c>
      <c r="O5392">
        <v>1</v>
      </c>
      <c r="P5392" t="s">
        <v>101</v>
      </c>
      <c r="R5392"/>
    </row>
    <row r="5393" spans="1:18" x14ac:dyDescent="0.35">
      <c r="A5393" t="s">
        <v>1204</v>
      </c>
      <c r="B5393">
        <v>2018</v>
      </c>
      <c r="C5393">
        <v>7</v>
      </c>
      <c r="D5393">
        <v>11</v>
      </c>
      <c r="E5393" t="s">
        <v>1686</v>
      </c>
      <c r="F5393">
        <v>1</v>
      </c>
      <c r="G5393"/>
      <c r="H5393"/>
      <c r="I5393"/>
      <c r="J5393" t="s">
        <v>87</v>
      </c>
      <c r="K5393">
        <v>77</v>
      </c>
      <c r="L5393">
        <f t="shared" si="100"/>
        <v>195.58</v>
      </c>
      <c r="M5393">
        <v>88</v>
      </c>
      <c r="N5393">
        <f t="shared" si="101"/>
        <v>223.52</v>
      </c>
      <c r="O5393">
        <v>1</v>
      </c>
      <c r="P5393" t="s">
        <v>101</v>
      </c>
      <c r="R5393"/>
    </row>
    <row r="5394" spans="1:18" x14ac:dyDescent="0.35">
      <c r="A5394" t="s">
        <v>1204</v>
      </c>
      <c r="B5394">
        <v>2018</v>
      </c>
      <c r="C5394">
        <v>7</v>
      </c>
      <c r="D5394">
        <v>11</v>
      </c>
      <c r="E5394" t="s">
        <v>123</v>
      </c>
      <c r="F5394">
        <v>1</v>
      </c>
      <c r="G5394"/>
      <c r="H5394"/>
      <c r="I5394"/>
      <c r="J5394" t="s">
        <v>86</v>
      </c>
      <c r="K5394">
        <v>62</v>
      </c>
      <c r="L5394">
        <f t="shared" si="100"/>
        <v>157.47999999999999</v>
      </c>
      <c r="M5394">
        <v>72</v>
      </c>
      <c r="N5394">
        <f t="shared" si="101"/>
        <v>182.88</v>
      </c>
      <c r="O5394">
        <v>1</v>
      </c>
      <c r="P5394" t="s">
        <v>101</v>
      </c>
      <c r="R5394"/>
    </row>
    <row r="5395" spans="1:18" x14ac:dyDescent="0.35">
      <c r="A5395" t="s">
        <v>1204</v>
      </c>
      <c r="B5395">
        <v>2018</v>
      </c>
      <c r="C5395">
        <v>7</v>
      </c>
      <c r="D5395">
        <v>11</v>
      </c>
      <c r="E5395" t="s">
        <v>123</v>
      </c>
      <c r="F5395">
        <v>1</v>
      </c>
      <c r="G5395"/>
      <c r="H5395"/>
      <c r="I5395"/>
      <c r="J5395" t="s">
        <v>87</v>
      </c>
      <c r="K5395">
        <v>71</v>
      </c>
      <c r="L5395">
        <f t="shared" si="100"/>
        <v>180.34</v>
      </c>
      <c r="M5395">
        <v>81</v>
      </c>
      <c r="N5395">
        <f t="shared" si="101"/>
        <v>205.74</v>
      </c>
      <c r="O5395">
        <v>1</v>
      </c>
      <c r="P5395" t="s">
        <v>101</v>
      </c>
      <c r="R5395"/>
    </row>
    <row r="5396" spans="1:18" x14ac:dyDescent="0.35">
      <c r="A5396" t="s">
        <v>1204</v>
      </c>
      <c r="B5396">
        <v>2018</v>
      </c>
      <c r="C5396">
        <v>7</v>
      </c>
      <c r="D5396">
        <v>11</v>
      </c>
      <c r="E5396" t="s">
        <v>1398</v>
      </c>
      <c r="F5396">
        <v>1</v>
      </c>
      <c r="G5396"/>
      <c r="H5396"/>
      <c r="I5396"/>
      <c r="J5396" t="s">
        <v>86</v>
      </c>
      <c r="K5396">
        <v>59</v>
      </c>
      <c r="L5396">
        <f t="shared" si="100"/>
        <v>149.86000000000001</v>
      </c>
      <c r="M5396">
        <v>68</v>
      </c>
      <c r="N5396">
        <f t="shared" si="101"/>
        <v>172.72</v>
      </c>
      <c r="O5396">
        <v>1</v>
      </c>
      <c r="P5396" t="s">
        <v>101</v>
      </c>
      <c r="R5396"/>
    </row>
    <row r="5397" spans="1:18" x14ac:dyDescent="0.35">
      <c r="A5397" t="s">
        <v>1204</v>
      </c>
      <c r="B5397">
        <v>2018</v>
      </c>
      <c r="C5397">
        <v>7</v>
      </c>
      <c r="D5397">
        <v>11</v>
      </c>
      <c r="E5397" t="s">
        <v>1398</v>
      </c>
      <c r="F5397">
        <v>1</v>
      </c>
      <c r="G5397"/>
      <c r="H5397"/>
      <c r="I5397"/>
      <c r="J5397" t="s">
        <v>87</v>
      </c>
      <c r="K5397">
        <v>74</v>
      </c>
      <c r="L5397">
        <f t="shared" si="100"/>
        <v>187.96</v>
      </c>
      <c r="M5397">
        <v>91</v>
      </c>
      <c r="N5397">
        <f t="shared" si="101"/>
        <v>231.14000000000001</v>
      </c>
      <c r="O5397">
        <v>1</v>
      </c>
      <c r="P5397" t="s">
        <v>101</v>
      </c>
      <c r="R5397"/>
    </row>
    <row r="5398" spans="1:18" x14ac:dyDescent="0.35">
      <c r="A5398" t="s">
        <v>1204</v>
      </c>
      <c r="B5398" s="34">
        <v>2018</v>
      </c>
      <c r="C5398" s="34">
        <v>7</v>
      </c>
      <c r="D5398" s="34">
        <v>12</v>
      </c>
      <c r="E5398" s="34" t="s">
        <v>1686</v>
      </c>
      <c r="F5398" s="34">
        <v>1</v>
      </c>
      <c r="G5398" s="34"/>
      <c r="H5398" s="34">
        <v>488</v>
      </c>
      <c r="I5398" s="34">
        <v>186665</v>
      </c>
      <c r="J5398" s="34" t="s">
        <v>86</v>
      </c>
      <c r="K5398" s="34">
        <v>65</v>
      </c>
      <c r="L5398" s="34">
        <f t="shared" si="100"/>
        <v>165.1</v>
      </c>
      <c r="M5398" s="34">
        <v>72</v>
      </c>
      <c r="N5398" s="34">
        <f t="shared" si="101"/>
        <v>182.88</v>
      </c>
      <c r="O5398" s="34"/>
      <c r="P5398" s="136" t="s">
        <v>101</v>
      </c>
      <c r="Q5398" s="34" t="s">
        <v>1707</v>
      </c>
      <c r="R5398" s="34"/>
    </row>
    <row r="5399" spans="1:18" x14ac:dyDescent="0.35">
      <c r="A5399" t="s">
        <v>1204</v>
      </c>
      <c r="B5399">
        <v>2018</v>
      </c>
      <c r="C5399">
        <v>7</v>
      </c>
      <c r="D5399">
        <v>12</v>
      </c>
      <c r="E5399" t="s">
        <v>1398</v>
      </c>
      <c r="F5399">
        <v>1</v>
      </c>
      <c r="G5399"/>
      <c r="H5399">
        <v>1069</v>
      </c>
      <c r="I5399">
        <v>186782</v>
      </c>
      <c r="J5399" t="s">
        <v>87</v>
      </c>
      <c r="K5399">
        <v>66</v>
      </c>
      <c r="L5399">
        <f t="shared" si="100"/>
        <v>167.64000000000001</v>
      </c>
      <c r="M5399">
        <v>75</v>
      </c>
      <c r="N5399">
        <f t="shared" si="101"/>
        <v>190.5</v>
      </c>
      <c r="O5399">
        <v>0</v>
      </c>
      <c r="P5399" s="136" t="s">
        <v>1203</v>
      </c>
      <c r="R5399"/>
    </row>
    <row r="5400" spans="1:18" x14ac:dyDescent="0.35">
      <c r="A5400" t="s">
        <v>1204</v>
      </c>
      <c r="B5400">
        <v>2018</v>
      </c>
      <c r="C5400">
        <v>7</v>
      </c>
      <c r="D5400">
        <v>12</v>
      </c>
      <c r="E5400" t="s">
        <v>123</v>
      </c>
      <c r="F5400">
        <v>1</v>
      </c>
      <c r="G5400"/>
      <c r="H5400">
        <v>1072</v>
      </c>
      <c r="I5400">
        <v>186781</v>
      </c>
      <c r="J5400" t="s">
        <v>87</v>
      </c>
      <c r="K5400">
        <v>70</v>
      </c>
      <c r="L5400">
        <f t="shared" si="100"/>
        <v>177.8</v>
      </c>
      <c r="M5400">
        <v>79</v>
      </c>
      <c r="N5400">
        <f t="shared" si="101"/>
        <v>200.66</v>
      </c>
      <c r="O5400">
        <v>0</v>
      </c>
      <c r="P5400" s="136" t="s">
        <v>1203</v>
      </c>
      <c r="R5400"/>
    </row>
    <row r="5401" spans="1:18" x14ac:dyDescent="0.35">
      <c r="A5401" t="s">
        <v>1204</v>
      </c>
      <c r="B5401" s="34">
        <v>2018</v>
      </c>
      <c r="C5401" s="34">
        <v>7</v>
      </c>
      <c r="D5401" s="34">
        <v>12</v>
      </c>
      <c r="E5401" s="34" t="s">
        <v>1686</v>
      </c>
      <c r="F5401" s="34">
        <v>1</v>
      </c>
      <c r="G5401" s="34"/>
      <c r="H5401" s="34" t="s">
        <v>1552</v>
      </c>
      <c r="I5401" s="34">
        <v>186437</v>
      </c>
      <c r="J5401" s="34" t="s">
        <v>87</v>
      </c>
      <c r="K5401" s="34">
        <v>62</v>
      </c>
      <c r="L5401" s="34">
        <f t="shared" si="100"/>
        <v>157.47999999999999</v>
      </c>
      <c r="M5401" s="34">
        <v>69</v>
      </c>
      <c r="N5401" s="34">
        <f t="shared" si="101"/>
        <v>175.26</v>
      </c>
      <c r="O5401" s="34">
        <v>1</v>
      </c>
      <c r="P5401" s="136" t="s">
        <v>101</v>
      </c>
      <c r="Q5401" s="34" t="s">
        <v>1712</v>
      </c>
      <c r="R5401" s="34"/>
    </row>
    <row r="5402" spans="1:18" x14ac:dyDescent="0.35">
      <c r="A5402" t="s">
        <v>1204</v>
      </c>
      <c r="B5402">
        <v>2018</v>
      </c>
      <c r="C5402">
        <v>7</v>
      </c>
      <c r="D5402">
        <v>12</v>
      </c>
      <c r="E5402" t="s">
        <v>1686</v>
      </c>
      <c r="F5402">
        <v>1</v>
      </c>
      <c r="G5402"/>
      <c r="H5402"/>
      <c r="I5402"/>
      <c r="J5402" t="s">
        <v>86</v>
      </c>
      <c r="K5402">
        <v>68</v>
      </c>
      <c r="L5402">
        <f t="shared" si="100"/>
        <v>172.72</v>
      </c>
      <c r="M5402">
        <v>77</v>
      </c>
      <c r="N5402">
        <f t="shared" si="101"/>
        <v>195.58</v>
      </c>
      <c r="O5402">
        <v>1</v>
      </c>
      <c r="P5402" t="s">
        <v>101</v>
      </c>
      <c r="R5402"/>
    </row>
    <row r="5403" spans="1:18" x14ac:dyDescent="0.35">
      <c r="A5403" t="s">
        <v>1204</v>
      </c>
      <c r="B5403">
        <v>2018</v>
      </c>
      <c r="C5403">
        <v>7</v>
      </c>
      <c r="D5403">
        <v>12</v>
      </c>
      <c r="E5403" t="s">
        <v>1686</v>
      </c>
      <c r="F5403">
        <v>1</v>
      </c>
      <c r="G5403"/>
      <c r="H5403"/>
      <c r="I5403"/>
      <c r="J5403" t="s">
        <v>86</v>
      </c>
      <c r="K5403">
        <v>60</v>
      </c>
      <c r="L5403">
        <f t="shared" si="100"/>
        <v>152.4</v>
      </c>
      <c r="M5403">
        <v>69</v>
      </c>
      <c r="N5403">
        <f t="shared" si="101"/>
        <v>175.26</v>
      </c>
      <c r="O5403">
        <v>1</v>
      </c>
      <c r="P5403" t="s">
        <v>101</v>
      </c>
      <c r="R5403"/>
    </row>
    <row r="5404" spans="1:18" x14ac:dyDescent="0.35">
      <c r="A5404" t="s">
        <v>1204</v>
      </c>
      <c r="B5404">
        <v>2018</v>
      </c>
      <c r="C5404">
        <v>7</v>
      </c>
      <c r="D5404">
        <v>12</v>
      </c>
      <c r="E5404" t="s">
        <v>1686</v>
      </c>
      <c r="F5404">
        <v>1</v>
      </c>
      <c r="G5404"/>
      <c r="H5404"/>
      <c r="I5404"/>
      <c r="J5404" t="s">
        <v>86</v>
      </c>
      <c r="K5404">
        <v>60</v>
      </c>
      <c r="L5404">
        <f t="shared" si="100"/>
        <v>152.4</v>
      </c>
      <c r="M5404">
        <v>67</v>
      </c>
      <c r="N5404">
        <f t="shared" si="101"/>
        <v>170.18</v>
      </c>
      <c r="O5404">
        <v>1</v>
      </c>
      <c r="P5404" t="s">
        <v>101</v>
      </c>
      <c r="R5404"/>
    </row>
    <row r="5405" spans="1:18" x14ac:dyDescent="0.35">
      <c r="A5405" t="s">
        <v>1204</v>
      </c>
      <c r="B5405">
        <v>2018</v>
      </c>
      <c r="C5405">
        <v>7</v>
      </c>
      <c r="D5405">
        <v>12</v>
      </c>
      <c r="E5405" t="s">
        <v>1686</v>
      </c>
      <c r="F5405">
        <v>1</v>
      </c>
      <c r="G5405"/>
      <c r="H5405"/>
      <c r="I5405"/>
      <c r="J5405" t="s">
        <v>87</v>
      </c>
      <c r="K5405">
        <v>67</v>
      </c>
      <c r="L5405">
        <f t="shared" si="100"/>
        <v>170.18</v>
      </c>
      <c r="M5405">
        <v>76</v>
      </c>
      <c r="N5405">
        <f t="shared" si="101"/>
        <v>193.04</v>
      </c>
      <c r="O5405">
        <v>1</v>
      </c>
      <c r="P5405" t="s">
        <v>101</v>
      </c>
      <c r="R5405"/>
    </row>
    <row r="5406" spans="1:18" x14ac:dyDescent="0.35">
      <c r="A5406" t="s">
        <v>1204</v>
      </c>
      <c r="B5406">
        <v>2018</v>
      </c>
      <c r="C5406">
        <v>7</v>
      </c>
      <c r="D5406">
        <v>12</v>
      </c>
      <c r="E5406" t="s">
        <v>1686</v>
      </c>
      <c r="F5406">
        <v>1</v>
      </c>
      <c r="G5406"/>
      <c r="H5406"/>
      <c r="I5406"/>
      <c r="J5406" t="s">
        <v>87</v>
      </c>
      <c r="K5406">
        <v>68</v>
      </c>
      <c r="L5406">
        <f t="shared" si="100"/>
        <v>172.72</v>
      </c>
      <c r="M5406">
        <v>76</v>
      </c>
      <c r="N5406">
        <f t="shared" si="101"/>
        <v>193.04</v>
      </c>
      <c r="O5406">
        <v>1</v>
      </c>
      <c r="P5406" t="s">
        <v>101</v>
      </c>
      <c r="R5406"/>
    </row>
    <row r="5407" spans="1:18" x14ac:dyDescent="0.35">
      <c r="A5407" t="s">
        <v>1204</v>
      </c>
      <c r="B5407">
        <v>2018</v>
      </c>
      <c r="C5407">
        <v>7</v>
      </c>
      <c r="D5407">
        <v>12</v>
      </c>
      <c r="E5407" t="s">
        <v>1686</v>
      </c>
      <c r="F5407">
        <v>1</v>
      </c>
      <c r="G5407"/>
      <c r="H5407"/>
      <c r="I5407"/>
      <c r="J5407" s="34" t="s">
        <v>87</v>
      </c>
      <c r="K5407">
        <v>73</v>
      </c>
      <c r="L5407">
        <f t="shared" si="100"/>
        <v>185.42000000000002</v>
      </c>
      <c r="M5407">
        <v>81</v>
      </c>
      <c r="N5407">
        <f t="shared" si="101"/>
        <v>205.74</v>
      </c>
      <c r="O5407">
        <v>1</v>
      </c>
      <c r="P5407" t="s">
        <v>101</v>
      </c>
      <c r="R5407" t="s">
        <v>562</v>
      </c>
    </row>
    <row r="5408" spans="1:18" x14ac:dyDescent="0.35">
      <c r="A5408" t="s">
        <v>1204</v>
      </c>
      <c r="B5408">
        <v>2018</v>
      </c>
      <c r="C5408">
        <v>7</v>
      </c>
      <c r="D5408">
        <v>12</v>
      </c>
      <c r="E5408" t="s">
        <v>123</v>
      </c>
      <c r="F5408">
        <v>1</v>
      </c>
      <c r="G5408"/>
      <c r="H5408"/>
      <c r="I5408"/>
      <c r="J5408" t="s">
        <v>87</v>
      </c>
      <c r="K5408">
        <v>82</v>
      </c>
      <c r="L5408">
        <f t="shared" si="100"/>
        <v>208.28</v>
      </c>
      <c r="M5408">
        <v>91</v>
      </c>
      <c r="N5408">
        <f t="shared" si="101"/>
        <v>231.14000000000001</v>
      </c>
      <c r="O5408">
        <v>1</v>
      </c>
      <c r="P5408" t="s">
        <v>101</v>
      </c>
      <c r="R5408"/>
    </row>
    <row r="5409" spans="1:18" x14ac:dyDescent="0.35">
      <c r="A5409" t="s">
        <v>1204</v>
      </c>
      <c r="B5409">
        <v>2018</v>
      </c>
      <c r="C5409">
        <v>7</v>
      </c>
      <c r="D5409">
        <v>12</v>
      </c>
      <c r="E5409" t="s">
        <v>1398</v>
      </c>
      <c r="F5409">
        <v>1</v>
      </c>
      <c r="G5409"/>
      <c r="H5409"/>
      <c r="I5409"/>
      <c r="J5409" t="s">
        <v>87</v>
      </c>
      <c r="K5409">
        <v>68</v>
      </c>
      <c r="L5409">
        <f t="shared" si="100"/>
        <v>172.72</v>
      </c>
      <c r="M5409">
        <v>77</v>
      </c>
      <c r="N5409">
        <f t="shared" si="101"/>
        <v>195.58</v>
      </c>
      <c r="O5409">
        <v>1</v>
      </c>
      <c r="P5409" t="s">
        <v>101</v>
      </c>
      <c r="R5409"/>
    </row>
    <row r="5410" spans="1:18" x14ac:dyDescent="0.35">
      <c r="A5410" t="s">
        <v>1204</v>
      </c>
      <c r="B5410" s="34">
        <v>2018</v>
      </c>
      <c r="C5410" s="34">
        <v>7</v>
      </c>
      <c r="D5410" s="34">
        <v>13</v>
      </c>
      <c r="E5410" s="34" t="s">
        <v>1164</v>
      </c>
      <c r="F5410" s="34">
        <v>1</v>
      </c>
      <c r="G5410" s="34"/>
      <c r="H5410" s="34">
        <v>917</v>
      </c>
      <c r="I5410" s="34">
        <v>186471</v>
      </c>
      <c r="J5410" s="34" t="s">
        <v>86</v>
      </c>
      <c r="K5410" s="34">
        <v>58</v>
      </c>
      <c r="L5410" s="34">
        <f t="shared" si="100"/>
        <v>147.32</v>
      </c>
      <c r="M5410" s="34">
        <v>65</v>
      </c>
      <c r="N5410" s="34">
        <f t="shared" si="101"/>
        <v>165.1</v>
      </c>
      <c r="O5410" s="34">
        <v>1</v>
      </c>
      <c r="P5410" s="136" t="s">
        <v>101</v>
      </c>
      <c r="Q5410" s="34" t="s">
        <v>1713</v>
      </c>
      <c r="R5410" s="34"/>
    </row>
    <row r="5411" spans="1:18" x14ac:dyDescent="0.35">
      <c r="A5411" t="s">
        <v>1204</v>
      </c>
      <c r="B5411">
        <v>2018</v>
      </c>
      <c r="C5411">
        <v>7</v>
      </c>
      <c r="D5411">
        <v>13</v>
      </c>
      <c r="E5411" t="s">
        <v>1167</v>
      </c>
      <c r="F5411">
        <v>1</v>
      </c>
      <c r="G5411"/>
      <c r="H5411">
        <v>1067</v>
      </c>
      <c r="I5411">
        <v>186783</v>
      </c>
      <c r="J5411" t="s">
        <v>86</v>
      </c>
      <c r="K5411">
        <v>55</v>
      </c>
      <c r="L5411">
        <f t="shared" si="100"/>
        <v>139.69999999999999</v>
      </c>
      <c r="M5411">
        <v>63</v>
      </c>
      <c r="N5411">
        <f t="shared" si="101"/>
        <v>160.02000000000001</v>
      </c>
      <c r="O5411" s="58">
        <v>0</v>
      </c>
      <c r="P5411" s="136" t="s">
        <v>1203</v>
      </c>
      <c r="R5411"/>
    </row>
    <row r="5412" spans="1:18" x14ac:dyDescent="0.35">
      <c r="A5412" t="s">
        <v>1204</v>
      </c>
      <c r="B5412" s="34">
        <v>2018</v>
      </c>
      <c r="C5412" s="34">
        <v>7</v>
      </c>
      <c r="D5412" s="34">
        <v>13</v>
      </c>
      <c r="E5412" s="34" t="s">
        <v>94</v>
      </c>
      <c r="F5412" s="34">
        <v>1</v>
      </c>
      <c r="G5412" s="34" t="s">
        <v>1427</v>
      </c>
      <c r="H5412" s="34">
        <v>1068</v>
      </c>
      <c r="I5412" s="34">
        <v>186535</v>
      </c>
      <c r="J5412" s="34" t="s">
        <v>87</v>
      </c>
      <c r="K5412" s="34">
        <v>76</v>
      </c>
      <c r="L5412" s="34">
        <f t="shared" si="100"/>
        <v>193.04</v>
      </c>
      <c r="M5412" s="34">
        <v>86</v>
      </c>
      <c r="N5412" s="34">
        <f t="shared" si="101"/>
        <v>218.44</v>
      </c>
      <c r="O5412" s="34">
        <v>0</v>
      </c>
      <c r="P5412" s="136" t="s">
        <v>1203</v>
      </c>
      <c r="Q5412" s="34" t="s">
        <v>1714</v>
      </c>
      <c r="R5412" s="34" t="s">
        <v>562</v>
      </c>
    </row>
    <row r="5413" spans="1:18" x14ac:dyDescent="0.35">
      <c r="A5413" t="s">
        <v>1204</v>
      </c>
      <c r="B5413" s="58">
        <v>2018</v>
      </c>
      <c r="C5413" s="58">
        <v>7</v>
      </c>
      <c r="D5413" s="58">
        <v>13</v>
      </c>
      <c r="E5413" s="58" t="s">
        <v>1686</v>
      </c>
      <c r="F5413" s="58">
        <v>1</v>
      </c>
      <c r="G5413" s="58"/>
      <c r="H5413" s="58" t="s">
        <v>1552</v>
      </c>
      <c r="I5413" s="58">
        <v>16047</v>
      </c>
      <c r="J5413" s="58" t="s">
        <v>87</v>
      </c>
      <c r="K5413" s="58">
        <v>78</v>
      </c>
      <c r="L5413" s="58">
        <f t="shared" si="100"/>
        <v>198.12</v>
      </c>
      <c r="M5413" s="58">
        <v>84</v>
      </c>
      <c r="N5413" s="58">
        <f t="shared" si="101"/>
        <v>213.36</v>
      </c>
      <c r="O5413" s="58">
        <v>0</v>
      </c>
      <c r="P5413" s="136" t="s">
        <v>1203</v>
      </c>
      <c r="Q5413" s="58" t="s">
        <v>1715</v>
      </c>
      <c r="R5413" s="58"/>
    </row>
    <row r="5414" spans="1:18" x14ac:dyDescent="0.35">
      <c r="A5414" t="s">
        <v>1204</v>
      </c>
      <c r="B5414" s="58">
        <v>2018</v>
      </c>
      <c r="C5414" s="58">
        <v>7</v>
      </c>
      <c r="D5414" s="58">
        <v>13</v>
      </c>
      <c r="E5414" s="58" t="s">
        <v>1398</v>
      </c>
      <c r="F5414" s="58">
        <v>1</v>
      </c>
      <c r="G5414" s="58"/>
      <c r="H5414" s="58" t="s">
        <v>1552</v>
      </c>
      <c r="I5414" s="58">
        <v>187067</v>
      </c>
      <c r="J5414" s="58" t="s">
        <v>87</v>
      </c>
      <c r="K5414" s="58">
        <v>64</v>
      </c>
      <c r="L5414" s="58">
        <f t="shared" si="100"/>
        <v>162.56</v>
      </c>
      <c r="M5414" s="58">
        <v>70</v>
      </c>
      <c r="N5414" s="58">
        <f t="shared" si="101"/>
        <v>177.8</v>
      </c>
      <c r="O5414" s="58">
        <v>1</v>
      </c>
      <c r="P5414" s="136" t="s">
        <v>101</v>
      </c>
      <c r="Q5414" s="58">
        <v>2012</v>
      </c>
      <c r="R5414" s="58" t="s">
        <v>1716</v>
      </c>
    </row>
    <row r="5415" spans="1:18" x14ac:dyDescent="0.35">
      <c r="A5415" t="s">
        <v>1204</v>
      </c>
      <c r="B5415">
        <v>2018</v>
      </c>
      <c r="C5415">
        <v>7</v>
      </c>
      <c r="D5415">
        <v>13</v>
      </c>
      <c r="E5415" t="s">
        <v>1686</v>
      </c>
      <c r="F5415">
        <v>1</v>
      </c>
      <c r="G5415"/>
      <c r="H5415"/>
      <c r="I5415"/>
      <c r="J5415" t="s">
        <v>87</v>
      </c>
      <c r="K5415">
        <v>75</v>
      </c>
      <c r="L5415">
        <f t="shared" si="100"/>
        <v>190.5</v>
      </c>
      <c r="M5415">
        <v>87</v>
      </c>
      <c r="N5415">
        <f t="shared" si="101"/>
        <v>220.98</v>
      </c>
      <c r="O5415">
        <v>1</v>
      </c>
      <c r="P5415" t="s">
        <v>101</v>
      </c>
      <c r="R5415"/>
    </row>
    <row r="5416" spans="1:18" x14ac:dyDescent="0.35">
      <c r="A5416" t="s">
        <v>1204</v>
      </c>
      <c r="B5416">
        <v>2018</v>
      </c>
      <c r="C5416">
        <v>7</v>
      </c>
      <c r="D5416">
        <v>13</v>
      </c>
      <c r="E5416" t="s">
        <v>1686</v>
      </c>
      <c r="F5416">
        <v>1</v>
      </c>
      <c r="G5416"/>
      <c r="H5416"/>
      <c r="I5416"/>
      <c r="J5416" t="s">
        <v>87</v>
      </c>
      <c r="K5416">
        <v>71</v>
      </c>
      <c r="L5416">
        <f t="shared" si="100"/>
        <v>180.34</v>
      </c>
      <c r="M5416">
        <v>80</v>
      </c>
      <c r="N5416">
        <f t="shared" si="101"/>
        <v>203.2</v>
      </c>
      <c r="O5416">
        <v>1</v>
      </c>
      <c r="P5416" t="s">
        <v>101</v>
      </c>
      <c r="R5416"/>
    </row>
    <row r="5417" spans="1:18" x14ac:dyDescent="0.35">
      <c r="A5417" t="s">
        <v>1204</v>
      </c>
      <c r="B5417">
        <v>2018</v>
      </c>
      <c r="C5417">
        <v>7</v>
      </c>
      <c r="D5417">
        <v>13</v>
      </c>
      <c r="E5417" t="s">
        <v>1686</v>
      </c>
      <c r="F5417">
        <v>1</v>
      </c>
      <c r="G5417"/>
      <c r="H5417"/>
      <c r="I5417"/>
      <c r="J5417" t="s">
        <v>87</v>
      </c>
      <c r="K5417">
        <v>74</v>
      </c>
      <c r="L5417">
        <f t="shared" si="100"/>
        <v>187.96</v>
      </c>
      <c r="M5417">
        <v>82</v>
      </c>
      <c r="N5417">
        <f t="shared" si="101"/>
        <v>208.28</v>
      </c>
      <c r="O5417">
        <v>1</v>
      </c>
      <c r="P5417" t="s">
        <v>101</v>
      </c>
      <c r="R5417"/>
    </row>
    <row r="5418" spans="1:18" x14ac:dyDescent="0.35">
      <c r="A5418" t="s">
        <v>1204</v>
      </c>
      <c r="B5418">
        <v>2018</v>
      </c>
      <c r="C5418">
        <v>7</v>
      </c>
      <c r="D5418">
        <v>13</v>
      </c>
      <c r="E5418" t="s">
        <v>1686</v>
      </c>
      <c r="F5418">
        <v>1</v>
      </c>
      <c r="G5418"/>
      <c r="H5418"/>
      <c r="I5418"/>
      <c r="J5418" t="s">
        <v>87</v>
      </c>
      <c r="K5418">
        <v>69</v>
      </c>
      <c r="L5418">
        <f t="shared" si="100"/>
        <v>175.26</v>
      </c>
      <c r="M5418">
        <v>78</v>
      </c>
      <c r="N5418">
        <f t="shared" si="101"/>
        <v>198.12</v>
      </c>
      <c r="O5418">
        <v>1</v>
      </c>
      <c r="P5418" t="s">
        <v>101</v>
      </c>
      <c r="R5418"/>
    </row>
    <row r="5419" spans="1:18" x14ac:dyDescent="0.35">
      <c r="A5419" t="s">
        <v>1204</v>
      </c>
      <c r="B5419">
        <v>2018</v>
      </c>
      <c r="C5419">
        <v>7</v>
      </c>
      <c r="D5419">
        <v>13</v>
      </c>
      <c r="E5419" t="s">
        <v>123</v>
      </c>
      <c r="F5419">
        <v>1</v>
      </c>
      <c r="G5419"/>
      <c r="H5419"/>
      <c r="I5419"/>
      <c r="J5419" t="s">
        <v>86</v>
      </c>
      <c r="K5419">
        <v>56</v>
      </c>
      <c r="L5419">
        <f t="shared" si="100"/>
        <v>142.24</v>
      </c>
      <c r="M5419">
        <v>65</v>
      </c>
      <c r="N5419">
        <f t="shared" si="101"/>
        <v>165.1</v>
      </c>
      <c r="O5419">
        <v>1</v>
      </c>
      <c r="P5419" t="s">
        <v>101</v>
      </c>
      <c r="R5419"/>
    </row>
    <row r="5420" spans="1:18" x14ac:dyDescent="0.35">
      <c r="A5420" t="s">
        <v>1204</v>
      </c>
      <c r="B5420">
        <v>2018</v>
      </c>
      <c r="C5420">
        <v>7</v>
      </c>
      <c r="D5420">
        <v>13</v>
      </c>
      <c r="E5420" t="s">
        <v>1167</v>
      </c>
      <c r="F5420">
        <v>1</v>
      </c>
      <c r="G5420"/>
      <c r="H5420"/>
      <c r="I5420"/>
      <c r="J5420" t="s">
        <v>86</v>
      </c>
      <c r="K5420">
        <v>65</v>
      </c>
      <c r="L5420">
        <f t="shared" si="100"/>
        <v>165.1</v>
      </c>
      <c r="M5420">
        <v>74</v>
      </c>
      <c r="N5420">
        <f t="shared" si="101"/>
        <v>187.96</v>
      </c>
      <c r="O5420">
        <v>1</v>
      </c>
      <c r="P5420" t="s">
        <v>101</v>
      </c>
      <c r="R5420"/>
    </row>
    <row r="5421" spans="1:18" x14ac:dyDescent="0.35">
      <c r="A5421" t="s">
        <v>1204</v>
      </c>
      <c r="B5421">
        <v>2018</v>
      </c>
      <c r="C5421">
        <v>7</v>
      </c>
      <c r="D5421">
        <v>13</v>
      </c>
      <c r="E5421" t="s">
        <v>1398</v>
      </c>
      <c r="F5421">
        <v>1</v>
      </c>
      <c r="G5421"/>
      <c r="H5421"/>
      <c r="I5421"/>
      <c r="J5421" t="s">
        <v>86</v>
      </c>
      <c r="K5421">
        <v>62</v>
      </c>
      <c r="L5421">
        <f t="shared" si="100"/>
        <v>157.47999999999999</v>
      </c>
      <c r="M5421">
        <v>70</v>
      </c>
      <c r="N5421">
        <f t="shared" si="101"/>
        <v>177.8</v>
      </c>
      <c r="O5421">
        <v>1</v>
      </c>
      <c r="P5421" t="s">
        <v>101</v>
      </c>
      <c r="R5421"/>
    </row>
    <row r="5422" spans="1:18" x14ac:dyDescent="0.35">
      <c r="A5422" t="s">
        <v>1204</v>
      </c>
      <c r="B5422">
        <v>2018</v>
      </c>
      <c r="C5422">
        <v>7</v>
      </c>
      <c r="D5422">
        <v>14</v>
      </c>
      <c r="E5422" t="s">
        <v>1398</v>
      </c>
      <c r="F5422">
        <v>1</v>
      </c>
      <c r="G5422"/>
      <c r="H5422">
        <v>1061</v>
      </c>
      <c r="I5422">
        <v>186787</v>
      </c>
      <c r="J5422" t="s">
        <v>86</v>
      </c>
      <c r="K5422">
        <v>54</v>
      </c>
      <c r="L5422">
        <f t="shared" si="100"/>
        <v>137.16</v>
      </c>
      <c r="M5422">
        <v>62</v>
      </c>
      <c r="N5422">
        <f t="shared" si="101"/>
        <v>157.47999999999999</v>
      </c>
      <c r="O5422">
        <v>0</v>
      </c>
      <c r="P5422" s="136" t="s">
        <v>1203</v>
      </c>
      <c r="R5422"/>
    </row>
    <row r="5423" spans="1:18" x14ac:dyDescent="0.35">
      <c r="A5423" t="s">
        <v>1204</v>
      </c>
      <c r="B5423">
        <v>2018</v>
      </c>
      <c r="C5423">
        <v>7</v>
      </c>
      <c r="D5423">
        <v>14</v>
      </c>
      <c r="E5423" t="s">
        <v>1398</v>
      </c>
      <c r="F5423">
        <v>1</v>
      </c>
      <c r="G5423"/>
      <c r="H5423">
        <v>1063</v>
      </c>
      <c r="I5423">
        <v>186786</v>
      </c>
      <c r="J5423" t="s">
        <v>87</v>
      </c>
      <c r="K5423">
        <v>68</v>
      </c>
      <c r="L5423">
        <f t="shared" si="100"/>
        <v>172.72</v>
      </c>
      <c r="M5423">
        <v>77</v>
      </c>
      <c r="N5423">
        <f t="shared" si="101"/>
        <v>195.58</v>
      </c>
      <c r="O5423">
        <v>0</v>
      </c>
      <c r="P5423" s="136" t="s">
        <v>1203</v>
      </c>
      <c r="R5423"/>
    </row>
    <row r="5424" spans="1:18" x14ac:dyDescent="0.35">
      <c r="A5424" t="s">
        <v>1204</v>
      </c>
      <c r="B5424">
        <v>2018</v>
      </c>
      <c r="C5424">
        <v>7</v>
      </c>
      <c r="D5424">
        <v>14</v>
      </c>
      <c r="E5424" t="s">
        <v>1164</v>
      </c>
      <c r="F5424">
        <v>1</v>
      </c>
      <c r="G5424" s="34"/>
      <c r="H5424" s="34">
        <v>1064</v>
      </c>
      <c r="I5424" s="34">
        <v>186785</v>
      </c>
      <c r="J5424" s="34" t="s">
        <v>87</v>
      </c>
      <c r="K5424" s="34">
        <v>81</v>
      </c>
      <c r="L5424" s="34">
        <f t="shared" si="100"/>
        <v>205.74</v>
      </c>
      <c r="M5424" s="34">
        <v>89</v>
      </c>
      <c r="N5424" s="34">
        <f t="shared" si="101"/>
        <v>226.06</v>
      </c>
      <c r="O5424" s="34">
        <v>0</v>
      </c>
      <c r="P5424" s="136" t="s">
        <v>1203</v>
      </c>
      <c r="Q5424" s="34"/>
      <c r="R5424" t="s">
        <v>562</v>
      </c>
    </row>
    <row r="5425" spans="1:18" x14ac:dyDescent="0.35">
      <c r="A5425" t="s">
        <v>1204</v>
      </c>
      <c r="B5425">
        <v>2018</v>
      </c>
      <c r="C5425">
        <v>7</v>
      </c>
      <c r="D5425">
        <v>14</v>
      </c>
      <c r="E5425" t="s">
        <v>1167</v>
      </c>
      <c r="F5425">
        <v>1</v>
      </c>
      <c r="G5425" s="34"/>
      <c r="H5425" s="34">
        <v>1066</v>
      </c>
      <c r="I5425" s="34">
        <v>186784</v>
      </c>
      <c r="J5425" s="34" t="s">
        <v>87</v>
      </c>
      <c r="K5425" s="34">
        <v>74</v>
      </c>
      <c r="L5425" s="34">
        <f t="shared" si="100"/>
        <v>187.96</v>
      </c>
      <c r="M5425" s="34">
        <v>81</v>
      </c>
      <c r="N5425" s="34">
        <f t="shared" si="101"/>
        <v>205.74</v>
      </c>
      <c r="O5425" s="34">
        <v>0</v>
      </c>
      <c r="P5425" s="136" t="s">
        <v>1203</v>
      </c>
      <c r="Q5425" s="34"/>
      <c r="R5425" t="s">
        <v>562</v>
      </c>
    </row>
    <row r="5426" spans="1:18" x14ac:dyDescent="0.35">
      <c r="A5426" t="s">
        <v>1204</v>
      </c>
      <c r="B5426">
        <v>2018</v>
      </c>
      <c r="C5426">
        <v>7</v>
      </c>
      <c r="D5426">
        <v>14</v>
      </c>
      <c r="E5426" t="s">
        <v>1398</v>
      </c>
      <c r="F5426">
        <v>1</v>
      </c>
      <c r="G5426"/>
      <c r="H5426"/>
      <c r="I5426"/>
      <c r="J5426" t="s">
        <v>86</v>
      </c>
      <c r="K5426">
        <v>58</v>
      </c>
      <c r="L5426">
        <f t="shared" si="100"/>
        <v>147.32</v>
      </c>
      <c r="M5426">
        <v>65</v>
      </c>
      <c r="N5426">
        <f t="shared" si="101"/>
        <v>165.1</v>
      </c>
      <c r="O5426">
        <v>1</v>
      </c>
      <c r="P5426" t="s">
        <v>101</v>
      </c>
      <c r="R5426"/>
    </row>
    <row r="5427" spans="1:18" x14ac:dyDescent="0.35">
      <c r="A5427" t="s">
        <v>1204</v>
      </c>
      <c r="B5427">
        <v>2018</v>
      </c>
      <c r="C5427">
        <v>7</v>
      </c>
      <c r="D5427">
        <v>14</v>
      </c>
      <c r="E5427" t="s">
        <v>1398</v>
      </c>
      <c r="F5427">
        <v>1</v>
      </c>
      <c r="G5427"/>
      <c r="H5427"/>
      <c r="I5427"/>
      <c r="J5427" t="s">
        <v>86</v>
      </c>
      <c r="K5427">
        <v>64</v>
      </c>
      <c r="L5427">
        <f t="shared" si="100"/>
        <v>162.56</v>
      </c>
      <c r="M5427">
        <v>72</v>
      </c>
      <c r="N5427">
        <f t="shared" si="101"/>
        <v>182.88</v>
      </c>
      <c r="O5427">
        <v>1</v>
      </c>
      <c r="P5427" t="s">
        <v>101</v>
      </c>
      <c r="R5427"/>
    </row>
    <row r="5428" spans="1:18" x14ac:dyDescent="0.35">
      <c r="A5428" t="s">
        <v>1204</v>
      </c>
      <c r="B5428">
        <v>2018</v>
      </c>
      <c r="C5428">
        <v>7</v>
      </c>
      <c r="D5428">
        <v>14</v>
      </c>
      <c r="E5428" t="s">
        <v>1686</v>
      </c>
      <c r="F5428">
        <v>1</v>
      </c>
      <c r="G5428"/>
      <c r="H5428"/>
      <c r="I5428"/>
      <c r="J5428" t="s">
        <v>86</v>
      </c>
      <c r="K5428">
        <v>64</v>
      </c>
      <c r="L5428">
        <f t="shared" si="100"/>
        <v>162.56</v>
      </c>
      <c r="M5428">
        <v>72</v>
      </c>
      <c r="N5428">
        <f t="shared" si="101"/>
        <v>182.88</v>
      </c>
      <c r="O5428">
        <v>1</v>
      </c>
      <c r="P5428" t="s">
        <v>101</v>
      </c>
      <c r="R5428"/>
    </row>
    <row r="5429" spans="1:18" x14ac:dyDescent="0.35">
      <c r="A5429" t="s">
        <v>1204</v>
      </c>
      <c r="B5429">
        <v>2018</v>
      </c>
      <c r="C5429">
        <v>7</v>
      </c>
      <c r="D5429">
        <v>14</v>
      </c>
      <c r="E5429" t="s">
        <v>1686</v>
      </c>
      <c r="F5429">
        <v>1</v>
      </c>
      <c r="G5429"/>
      <c r="H5429"/>
      <c r="I5429"/>
      <c r="J5429" t="s">
        <v>87</v>
      </c>
      <c r="K5429">
        <v>72</v>
      </c>
      <c r="L5429">
        <f t="shared" si="100"/>
        <v>182.88</v>
      </c>
      <c r="M5429">
        <v>80</v>
      </c>
      <c r="N5429">
        <f t="shared" si="101"/>
        <v>203.2</v>
      </c>
      <c r="O5429">
        <v>1</v>
      </c>
      <c r="P5429" t="s">
        <v>101</v>
      </c>
      <c r="R5429"/>
    </row>
    <row r="5430" spans="1:18" x14ac:dyDescent="0.35">
      <c r="A5430" t="s">
        <v>1204</v>
      </c>
      <c r="B5430">
        <v>2018</v>
      </c>
      <c r="C5430">
        <v>7</v>
      </c>
      <c r="D5430">
        <v>14</v>
      </c>
      <c r="E5430" t="s">
        <v>1686</v>
      </c>
      <c r="F5430">
        <v>1</v>
      </c>
      <c r="G5430"/>
      <c r="H5430"/>
      <c r="I5430"/>
      <c r="J5430" t="s">
        <v>87</v>
      </c>
      <c r="K5430">
        <v>65</v>
      </c>
      <c r="L5430">
        <f t="shared" si="100"/>
        <v>165.1</v>
      </c>
      <c r="M5430">
        <v>72</v>
      </c>
      <c r="N5430">
        <f t="shared" si="101"/>
        <v>182.88</v>
      </c>
      <c r="O5430">
        <v>1</v>
      </c>
      <c r="P5430" t="s">
        <v>101</v>
      </c>
      <c r="R5430"/>
    </row>
    <row r="5431" spans="1:18" x14ac:dyDescent="0.35">
      <c r="A5431" t="s">
        <v>1204</v>
      </c>
      <c r="B5431">
        <v>2018</v>
      </c>
      <c r="C5431">
        <v>7</v>
      </c>
      <c r="D5431">
        <v>15</v>
      </c>
      <c r="E5431" t="s">
        <v>1398</v>
      </c>
      <c r="F5431">
        <v>1</v>
      </c>
      <c r="G5431"/>
      <c r="H5431">
        <v>1057</v>
      </c>
      <c r="I5431">
        <v>186791</v>
      </c>
      <c r="J5431" t="s">
        <v>87</v>
      </c>
      <c r="K5431">
        <v>69</v>
      </c>
      <c r="L5431">
        <f t="shared" si="100"/>
        <v>175.26</v>
      </c>
      <c r="M5431">
        <v>78</v>
      </c>
      <c r="N5431">
        <f t="shared" si="101"/>
        <v>198.12</v>
      </c>
      <c r="O5431">
        <v>0</v>
      </c>
      <c r="P5431" s="136" t="s">
        <v>1203</v>
      </c>
      <c r="Q5431" t="s">
        <v>1717</v>
      </c>
      <c r="R5431" t="s">
        <v>562</v>
      </c>
    </row>
    <row r="5432" spans="1:18" x14ac:dyDescent="0.35">
      <c r="A5432" t="s">
        <v>1204</v>
      </c>
      <c r="B5432">
        <v>2018</v>
      </c>
      <c r="C5432">
        <v>7</v>
      </c>
      <c r="D5432">
        <v>15</v>
      </c>
      <c r="E5432" t="s">
        <v>1398</v>
      </c>
      <c r="F5432">
        <v>1</v>
      </c>
      <c r="G5432"/>
      <c r="H5432">
        <v>1058</v>
      </c>
      <c r="I5432">
        <v>186790</v>
      </c>
      <c r="J5432" t="s">
        <v>87</v>
      </c>
      <c r="K5432">
        <v>37</v>
      </c>
      <c r="L5432">
        <f t="shared" si="100"/>
        <v>93.98</v>
      </c>
      <c r="M5432">
        <v>43</v>
      </c>
      <c r="N5432">
        <f t="shared" si="101"/>
        <v>109.22</v>
      </c>
      <c r="O5432">
        <v>0</v>
      </c>
      <c r="P5432" s="136" t="s">
        <v>1203</v>
      </c>
      <c r="R5432"/>
    </row>
    <row r="5433" spans="1:18" x14ac:dyDescent="0.35">
      <c r="A5433" t="s">
        <v>1204</v>
      </c>
      <c r="B5433">
        <v>2018</v>
      </c>
      <c r="C5433">
        <v>7</v>
      </c>
      <c r="D5433">
        <v>15</v>
      </c>
      <c r="E5433" t="s">
        <v>94</v>
      </c>
      <c r="F5433">
        <v>1</v>
      </c>
      <c r="G5433"/>
      <c r="H5433">
        <v>1059</v>
      </c>
      <c r="I5433">
        <v>186789</v>
      </c>
      <c r="J5433" t="s">
        <v>87</v>
      </c>
      <c r="K5433">
        <v>69</v>
      </c>
      <c r="L5433">
        <f t="shared" si="100"/>
        <v>175.26</v>
      </c>
      <c r="M5433">
        <v>77</v>
      </c>
      <c r="N5433">
        <f t="shared" si="101"/>
        <v>195.58</v>
      </c>
      <c r="O5433">
        <v>0</v>
      </c>
      <c r="P5433" s="136" t="s">
        <v>1203</v>
      </c>
      <c r="Q5433">
        <v>1169</v>
      </c>
      <c r="R5433" t="s">
        <v>562</v>
      </c>
    </row>
    <row r="5434" spans="1:18" x14ac:dyDescent="0.35">
      <c r="A5434" t="s">
        <v>1204</v>
      </c>
      <c r="B5434">
        <v>2018</v>
      </c>
      <c r="C5434">
        <v>7</v>
      </c>
      <c r="D5434">
        <v>15</v>
      </c>
      <c r="E5434" t="s">
        <v>123</v>
      </c>
      <c r="F5434">
        <v>1</v>
      </c>
      <c r="G5434"/>
      <c r="H5434">
        <v>1060</v>
      </c>
      <c r="I5434">
        <v>186788</v>
      </c>
      <c r="J5434" t="s">
        <v>90</v>
      </c>
      <c r="K5434">
        <v>29</v>
      </c>
      <c r="L5434">
        <f t="shared" si="100"/>
        <v>73.66</v>
      </c>
      <c r="M5434">
        <v>34</v>
      </c>
      <c r="N5434">
        <f t="shared" si="101"/>
        <v>86.36</v>
      </c>
      <c r="O5434">
        <v>0</v>
      </c>
      <c r="P5434" s="136" t="s">
        <v>1203</v>
      </c>
      <c r="Q5434" t="s">
        <v>1718</v>
      </c>
      <c r="R5434"/>
    </row>
    <row r="5435" spans="1:18" x14ac:dyDescent="0.35">
      <c r="A5435" t="s">
        <v>1204</v>
      </c>
      <c r="B5435">
        <v>2018</v>
      </c>
      <c r="C5435">
        <v>7</v>
      </c>
      <c r="D5435">
        <v>15</v>
      </c>
      <c r="E5435" t="s">
        <v>1686</v>
      </c>
      <c r="F5435">
        <v>1</v>
      </c>
      <c r="G5435" s="34"/>
      <c r="H5435" s="34">
        <v>1084</v>
      </c>
      <c r="I5435" s="34">
        <v>186775</v>
      </c>
      <c r="J5435" s="34" t="s">
        <v>87</v>
      </c>
      <c r="K5435" s="34">
        <v>65</v>
      </c>
      <c r="L5435" s="34">
        <f t="shared" si="100"/>
        <v>165.1</v>
      </c>
      <c r="M5435" s="34">
        <v>74</v>
      </c>
      <c r="N5435" s="34">
        <f t="shared" si="101"/>
        <v>187.96</v>
      </c>
      <c r="O5435" s="34">
        <v>1</v>
      </c>
      <c r="P5435" t="s">
        <v>101</v>
      </c>
      <c r="Q5435" s="34"/>
      <c r="R5435"/>
    </row>
    <row r="5436" spans="1:18" x14ac:dyDescent="0.35">
      <c r="A5436" t="s">
        <v>1204</v>
      </c>
      <c r="B5436" s="34">
        <v>2018</v>
      </c>
      <c r="C5436" s="34">
        <v>7</v>
      </c>
      <c r="D5436" s="34">
        <v>15</v>
      </c>
      <c r="E5436" s="34" t="s">
        <v>1686</v>
      </c>
      <c r="F5436" s="34">
        <v>1</v>
      </c>
      <c r="G5436" s="34"/>
      <c r="H5436" s="34">
        <v>1087</v>
      </c>
      <c r="I5436" s="34">
        <v>186768</v>
      </c>
      <c r="J5436" s="34" t="s">
        <v>86</v>
      </c>
      <c r="K5436" s="34">
        <v>57</v>
      </c>
      <c r="L5436" s="34">
        <f t="shared" si="100"/>
        <v>144.78</v>
      </c>
      <c r="M5436" s="34">
        <v>65</v>
      </c>
      <c r="N5436" s="34">
        <f t="shared" si="101"/>
        <v>165.1</v>
      </c>
      <c r="O5436" s="34">
        <v>0</v>
      </c>
      <c r="P5436" s="34" t="s">
        <v>102</v>
      </c>
      <c r="Q5436" s="34"/>
      <c r="R5436" s="34"/>
    </row>
    <row r="5437" spans="1:18" x14ac:dyDescent="0.35">
      <c r="A5437" t="s">
        <v>1204</v>
      </c>
      <c r="B5437">
        <v>2018</v>
      </c>
      <c r="C5437">
        <v>7</v>
      </c>
      <c r="D5437">
        <v>15</v>
      </c>
      <c r="E5437" t="s">
        <v>1398</v>
      </c>
      <c r="F5437">
        <v>1</v>
      </c>
      <c r="G5437"/>
      <c r="H5437" t="s">
        <v>1719</v>
      </c>
      <c r="I5437">
        <v>409373</v>
      </c>
      <c r="J5437" t="s">
        <v>86</v>
      </c>
      <c r="K5437">
        <v>65</v>
      </c>
      <c r="L5437">
        <f t="shared" si="100"/>
        <v>165.1</v>
      </c>
      <c r="M5437">
        <v>72</v>
      </c>
      <c r="N5437">
        <f t="shared" si="101"/>
        <v>182.88</v>
      </c>
      <c r="O5437">
        <v>1</v>
      </c>
      <c r="P5437" t="s">
        <v>101</v>
      </c>
      <c r="R5437"/>
    </row>
    <row r="5438" spans="1:18" x14ac:dyDescent="0.35">
      <c r="A5438" t="s">
        <v>1204</v>
      </c>
      <c r="B5438">
        <v>2018</v>
      </c>
      <c r="C5438">
        <v>7</v>
      </c>
      <c r="D5438">
        <v>15</v>
      </c>
      <c r="E5438" t="s">
        <v>1686</v>
      </c>
      <c r="F5438">
        <v>1</v>
      </c>
      <c r="G5438"/>
      <c r="H5438" t="s">
        <v>1552</v>
      </c>
      <c r="I5438">
        <v>187220</v>
      </c>
      <c r="J5438" t="s">
        <v>87</v>
      </c>
      <c r="K5438">
        <v>65</v>
      </c>
      <c r="L5438">
        <f t="shared" si="100"/>
        <v>165.1</v>
      </c>
      <c r="M5438">
        <v>72</v>
      </c>
      <c r="N5438">
        <f t="shared" si="101"/>
        <v>182.88</v>
      </c>
      <c r="O5438">
        <v>1</v>
      </c>
      <c r="P5438" s="136" t="s">
        <v>101</v>
      </c>
      <c r="Q5438" t="s">
        <v>1720</v>
      </c>
      <c r="R5438"/>
    </row>
    <row r="5439" spans="1:18" x14ac:dyDescent="0.35">
      <c r="A5439" t="s">
        <v>1204</v>
      </c>
      <c r="B5439">
        <v>2018</v>
      </c>
      <c r="C5439">
        <v>7</v>
      </c>
      <c r="D5439">
        <v>15</v>
      </c>
      <c r="E5439" t="s">
        <v>1164</v>
      </c>
      <c r="F5439">
        <v>1</v>
      </c>
      <c r="G5439"/>
      <c r="H5439"/>
      <c r="I5439"/>
      <c r="J5439" t="s">
        <v>87</v>
      </c>
      <c r="K5439">
        <v>73</v>
      </c>
      <c r="L5439">
        <f t="shared" si="100"/>
        <v>185.42000000000002</v>
      </c>
      <c r="M5439">
        <v>81</v>
      </c>
      <c r="N5439">
        <f t="shared" si="101"/>
        <v>205.74</v>
      </c>
      <c r="O5439">
        <v>1</v>
      </c>
      <c r="P5439" t="s">
        <v>101</v>
      </c>
      <c r="R5439"/>
    </row>
    <row r="5440" spans="1:18" x14ac:dyDescent="0.35">
      <c r="A5440" t="s">
        <v>1204</v>
      </c>
      <c r="B5440">
        <v>2018</v>
      </c>
      <c r="C5440">
        <v>7</v>
      </c>
      <c r="D5440">
        <v>15</v>
      </c>
      <c r="E5440" t="s">
        <v>1686</v>
      </c>
      <c r="F5440">
        <v>1</v>
      </c>
      <c r="G5440"/>
      <c r="H5440"/>
      <c r="I5440"/>
      <c r="J5440" t="s">
        <v>86</v>
      </c>
      <c r="K5440">
        <v>58</v>
      </c>
      <c r="L5440">
        <f t="shared" si="100"/>
        <v>147.32</v>
      </c>
      <c r="M5440">
        <v>65</v>
      </c>
      <c r="N5440">
        <f t="shared" si="101"/>
        <v>165.1</v>
      </c>
      <c r="O5440">
        <v>1</v>
      </c>
      <c r="P5440" t="s">
        <v>101</v>
      </c>
      <c r="R5440"/>
    </row>
    <row r="5441" spans="1:18" x14ac:dyDescent="0.35">
      <c r="A5441" t="s">
        <v>1204</v>
      </c>
      <c r="B5441">
        <v>2018</v>
      </c>
      <c r="C5441">
        <v>7</v>
      </c>
      <c r="D5441">
        <v>15</v>
      </c>
      <c r="E5441" t="s">
        <v>1398</v>
      </c>
      <c r="F5441">
        <v>1</v>
      </c>
      <c r="G5441"/>
      <c r="H5441"/>
      <c r="I5441"/>
      <c r="J5441" t="s">
        <v>87</v>
      </c>
      <c r="K5441">
        <v>66</v>
      </c>
      <c r="L5441">
        <f t="shared" ref="L5441:L5504" si="102">K5441*2.54</f>
        <v>167.64000000000001</v>
      </c>
      <c r="M5441">
        <v>72</v>
      </c>
      <c r="N5441">
        <f t="shared" ref="N5441:N5504" si="103">M5441*2.54</f>
        <v>182.88</v>
      </c>
      <c r="O5441">
        <v>1</v>
      </c>
      <c r="P5441" t="s">
        <v>101</v>
      </c>
      <c r="R5441"/>
    </row>
    <row r="5442" spans="1:18" x14ac:dyDescent="0.35">
      <c r="A5442" t="s">
        <v>1204</v>
      </c>
      <c r="B5442">
        <v>2018</v>
      </c>
      <c r="C5442">
        <v>7</v>
      </c>
      <c r="D5442">
        <v>15</v>
      </c>
      <c r="E5442" t="s">
        <v>1398</v>
      </c>
      <c r="F5442">
        <v>1</v>
      </c>
      <c r="G5442"/>
      <c r="H5442"/>
      <c r="I5442"/>
      <c r="J5442" t="s">
        <v>87</v>
      </c>
      <c r="K5442">
        <v>70</v>
      </c>
      <c r="L5442">
        <f t="shared" si="102"/>
        <v>177.8</v>
      </c>
      <c r="M5442">
        <v>77</v>
      </c>
      <c r="N5442">
        <f t="shared" si="103"/>
        <v>195.58</v>
      </c>
      <c r="O5442">
        <v>1</v>
      </c>
      <c r="P5442" t="s">
        <v>101</v>
      </c>
      <c r="R5442"/>
    </row>
    <row r="5443" spans="1:18" x14ac:dyDescent="0.35">
      <c r="A5443" t="s">
        <v>1204</v>
      </c>
      <c r="B5443" s="58">
        <v>2018</v>
      </c>
      <c r="C5443" s="58">
        <v>7</v>
      </c>
      <c r="D5443" s="58">
        <v>16</v>
      </c>
      <c r="E5443" s="58" t="s">
        <v>123</v>
      </c>
      <c r="F5443" s="58">
        <v>1</v>
      </c>
      <c r="G5443" s="58"/>
      <c r="H5443" s="85">
        <v>774</v>
      </c>
      <c r="I5443" s="85">
        <v>186154</v>
      </c>
      <c r="J5443" s="58" t="s">
        <v>87</v>
      </c>
      <c r="K5443" s="58">
        <v>63</v>
      </c>
      <c r="L5443" s="58">
        <f t="shared" si="102"/>
        <v>160.02000000000001</v>
      </c>
      <c r="M5443" s="58">
        <v>70</v>
      </c>
      <c r="N5443" s="58">
        <f t="shared" si="103"/>
        <v>177.8</v>
      </c>
      <c r="O5443" s="58">
        <v>1</v>
      </c>
      <c r="P5443" t="s">
        <v>101</v>
      </c>
      <c r="Q5443" s="58"/>
      <c r="R5443" s="58"/>
    </row>
    <row r="5444" spans="1:18" x14ac:dyDescent="0.35">
      <c r="A5444" t="s">
        <v>1204</v>
      </c>
      <c r="B5444">
        <v>2018</v>
      </c>
      <c r="C5444">
        <v>7</v>
      </c>
      <c r="D5444">
        <v>16</v>
      </c>
      <c r="E5444" t="s">
        <v>1164</v>
      </c>
      <c r="F5444">
        <v>1</v>
      </c>
      <c r="G5444"/>
      <c r="H5444">
        <v>1036</v>
      </c>
      <c r="I5444">
        <v>186792</v>
      </c>
      <c r="J5444" s="34" t="s">
        <v>87</v>
      </c>
      <c r="K5444">
        <v>91</v>
      </c>
      <c r="L5444">
        <f t="shared" si="102"/>
        <v>231.14000000000001</v>
      </c>
      <c r="M5444">
        <v>101</v>
      </c>
      <c r="N5444">
        <f t="shared" si="103"/>
        <v>256.54000000000002</v>
      </c>
      <c r="O5444">
        <v>0</v>
      </c>
      <c r="P5444" s="136" t="s">
        <v>1203</v>
      </c>
      <c r="R5444" t="s">
        <v>562</v>
      </c>
    </row>
    <row r="5445" spans="1:18" x14ac:dyDescent="0.35">
      <c r="A5445" t="s">
        <v>1204</v>
      </c>
      <c r="B5445" s="34">
        <v>2018</v>
      </c>
      <c r="C5445" s="34">
        <v>7</v>
      </c>
      <c r="D5445" s="34">
        <v>16</v>
      </c>
      <c r="E5445" s="34" t="s">
        <v>1398</v>
      </c>
      <c r="F5445" s="34">
        <v>1</v>
      </c>
      <c r="G5445" s="34"/>
      <c r="H5445" s="34">
        <v>1100</v>
      </c>
      <c r="I5445" s="34">
        <v>359358</v>
      </c>
      <c r="J5445" s="34" t="s">
        <v>87</v>
      </c>
      <c r="K5445" s="34">
        <v>67</v>
      </c>
      <c r="L5445" s="34">
        <f t="shared" si="102"/>
        <v>170.18</v>
      </c>
      <c r="M5445" s="34">
        <v>74</v>
      </c>
      <c r="N5445" s="34">
        <f t="shared" si="103"/>
        <v>187.96</v>
      </c>
      <c r="O5445" s="34">
        <v>1</v>
      </c>
      <c r="P5445" t="s">
        <v>101</v>
      </c>
      <c r="Q5445" s="34"/>
      <c r="R5445" s="34"/>
    </row>
    <row r="5446" spans="1:18" x14ac:dyDescent="0.35">
      <c r="A5446" t="s">
        <v>1204</v>
      </c>
      <c r="B5446">
        <v>2018</v>
      </c>
      <c r="C5446">
        <v>7</v>
      </c>
      <c r="D5446">
        <v>16</v>
      </c>
      <c r="E5446" t="s">
        <v>123</v>
      </c>
      <c r="F5446">
        <v>1</v>
      </c>
      <c r="G5446"/>
      <c r="H5446" t="s">
        <v>1552</v>
      </c>
      <c r="I5446">
        <v>187238</v>
      </c>
      <c r="J5446" t="s">
        <v>87</v>
      </c>
      <c r="K5446">
        <v>60</v>
      </c>
      <c r="L5446">
        <f t="shared" si="102"/>
        <v>152.4</v>
      </c>
      <c r="M5446">
        <v>67</v>
      </c>
      <c r="N5446">
        <f t="shared" si="103"/>
        <v>170.18</v>
      </c>
      <c r="O5446" s="56">
        <v>1</v>
      </c>
      <c r="P5446" s="136" t="s">
        <v>101</v>
      </c>
      <c r="Q5446">
        <v>2013</v>
      </c>
      <c r="R5446"/>
    </row>
    <row r="5447" spans="1:18" x14ac:dyDescent="0.35">
      <c r="A5447" t="s">
        <v>1204</v>
      </c>
      <c r="B5447">
        <v>2018</v>
      </c>
      <c r="C5447">
        <v>7</v>
      </c>
      <c r="D5447">
        <v>16</v>
      </c>
      <c r="E5447" t="s">
        <v>1398</v>
      </c>
      <c r="F5447">
        <v>1</v>
      </c>
      <c r="G5447"/>
      <c r="H5447"/>
      <c r="I5447"/>
      <c r="J5447" t="s">
        <v>86</v>
      </c>
      <c r="K5447">
        <v>58</v>
      </c>
      <c r="L5447">
        <f t="shared" si="102"/>
        <v>147.32</v>
      </c>
      <c r="M5447">
        <v>65</v>
      </c>
      <c r="N5447">
        <f t="shared" si="103"/>
        <v>165.1</v>
      </c>
      <c r="O5447">
        <v>1</v>
      </c>
      <c r="P5447" t="s">
        <v>101</v>
      </c>
      <c r="R5447"/>
    </row>
    <row r="5448" spans="1:18" x14ac:dyDescent="0.35">
      <c r="A5448" t="s">
        <v>1204</v>
      </c>
      <c r="B5448">
        <v>2018</v>
      </c>
      <c r="C5448">
        <v>7</v>
      </c>
      <c r="D5448">
        <v>17</v>
      </c>
      <c r="E5448" t="s">
        <v>1167</v>
      </c>
      <c r="F5448">
        <v>1</v>
      </c>
      <c r="G5448" t="s">
        <v>1064</v>
      </c>
      <c r="H5448">
        <v>485</v>
      </c>
      <c r="I5448">
        <v>187035</v>
      </c>
      <c r="J5448" t="s">
        <v>87</v>
      </c>
      <c r="K5448">
        <v>66</v>
      </c>
      <c r="L5448">
        <f t="shared" si="102"/>
        <v>167.64000000000001</v>
      </c>
      <c r="M5448">
        <v>77</v>
      </c>
      <c r="N5448">
        <f t="shared" si="103"/>
        <v>195.58</v>
      </c>
      <c r="O5448" s="34">
        <v>1</v>
      </c>
      <c r="P5448" s="136" t="s">
        <v>101</v>
      </c>
      <c r="Q5448">
        <v>2012</v>
      </c>
      <c r="R5448"/>
    </row>
    <row r="5449" spans="1:18" x14ac:dyDescent="0.35">
      <c r="A5449" t="s">
        <v>1204</v>
      </c>
      <c r="B5449">
        <v>2018</v>
      </c>
      <c r="C5449">
        <v>7</v>
      </c>
      <c r="D5449">
        <v>17</v>
      </c>
      <c r="E5449" t="s">
        <v>1398</v>
      </c>
      <c r="F5449">
        <v>1</v>
      </c>
      <c r="G5449"/>
      <c r="H5449">
        <v>608</v>
      </c>
      <c r="I5449">
        <v>187131</v>
      </c>
      <c r="J5449" t="s">
        <v>87</v>
      </c>
      <c r="K5449">
        <v>65</v>
      </c>
      <c r="L5449">
        <f t="shared" si="102"/>
        <v>165.1</v>
      </c>
      <c r="M5449">
        <v>71</v>
      </c>
      <c r="N5449">
        <f t="shared" si="103"/>
        <v>180.34</v>
      </c>
      <c r="O5449" s="34">
        <v>1</v>
      </c>
      <c r="P5449" s="136" t="s">
        <v>101</v>
      </c>
      <c r="Q5449">
        <v>2014</v>
      </c>
      <c r="R5449"/>
    </row>
    <row r="5450" spans="1:18" x14ac:dyDescent="0.35">
      <c r="A5450" t="s">
        <v>1204</v>
      </c>
      <c r="B5450">
        <v>2018</v>
      </c>
      <c r="C5450">
        <v>7</v>
      </c>
      <c r="D5450">
        <v>17</v>
      </c>
      <c r="E5450" t="s">
        <v>1164</v>
      </c>
      <c r="F5450">
        <v>1</v>
      </c>
      <c r="G5450"/>
      <c r="H5450" s="34">
        <v>758</v>
      </c>
      <c r="I5450" s="34">
        <v>186520</v>
      </c>
      <c r="J5450" s="34" t="s">
        <v>87</v>
      </c>
      <c r="K5450" s="34">
        <v>70</v>
      </c>
      <c r="L5450" s="34">
        <f t="shared" si="102"/>
        <v>177.8</v>
      </c>
      <c r="M5450" s="34">
        <v>79</v>
      </c>
      <c r="N5450" s="34">
        <f t="shared" si="103"/>
        <v>200.66</v>
      </c>
      <c r="O5450" s="34">
        <v>0</v>
      </c>
      <c r="P5450" s="136" t="s">
        <v>1203</v>
      </c>
      <c r="Q5450">
        <v>2015</v>
      </c>
      <c r="R5450" t="s">
        <v>1721</v>
      </c>
    </row>
    <row r="5451" spans="1:18" x14ac:dyDescent="0.35">
      <c r="A5451" t="s">
        <v>1204</v>
      </c>
      <c r="B5451" s="34">
        <v>2018</v>
      </c>
      <c r="C5451" s="34">
        <v>7</v>
      </c>
      <c r="D5451" s="34">
        <v>17</v>
      </c>
      <c r="E5451" s="34" t="s">
        <v>1398</v>
      </c>
      <c r="F5451" s="34">
        <v>1</v>
      </c>
      <c r="G5451" s="34"/>
      <c r="H5451" s="34"/>
      <c r="I5451" s="34" t="s">
        <v>1722</v>
      </c>
      <c r="J5451" s="34" t="s">
        <v>86</v>
      </c>
      <c r="K5451" s="34">
        <v>61</v>
      </c>
      <c r="L5451" s="34">
        <f t="shared" si="102"/>
        <v>154.94</v>
      </c>
      <c r="M5451" s="34">
        <v>69</v>
      </c>
      <c r="N5451" s="34">
        <f t="shared" si="103"/>
        <v>175.26</v>
      </c>
      <c r="O5451" s="34">
        <v>1</v>
      </c>
      <c r="P5451" s="34" t="s">
        <v>101</v>
      </c>
      <c r="Q5451" s="34"/>
      <c r="R5451" s="34"/>
    </row>
    <row r="5452" spans="1:18" x14ac:dyDescent="0.35">
      <c r="A5452" t="s">
        <v>1204</v>
      </c>
      <c r="B5452" s="34">
        <v>2018</v>
      </c>
      <c r="C5452" s="34">
        <v>7</v>
      </c>
      <c r="D5452" s="34">
        <v>17</v>
      </c>
      <c r="E5452" s="34" t="s">
        <v>1164</v>
      </c>
      <c r="F5452" s="34">
        <v>1</v>
      </c>
      <c r="G5452" s="34" t="s">
        <v>1552</v>
      </c>
      <c r="H5452" s="34" t="s">
        <v>1552</v>
      </c>
      <c r="I5452" s="34">
        <v>186313</v>
      </c>
      <c r="J5452" s="34" t="s">
        <v>87</v>
      </c>
      <c r="K5452" s="34">
        <v>73</v>
      </c>
      <c r="L5452" s="34">
        <f t="shared" si="102"/>
        <v>185.42000000000002</v>
      </c>
      <c r="M5452" s="34">
        <v>83</v>
      </c>
      <c r="N5452" s="34">
        <f t="shared" si="103"/>
        <v>210.82</v>
      </c>
      <c r="O5452" s="34">
        <v>1</v>
      </c>
      <c r="P5452" s="136" t="s">
        <v>101</v>
      </c>
      <c r="Q5452" s="34"/>
      <c r="R5452" s="34"/>
    </row>
    <row r="5453" spans="1:18" x14ac:dyDescent="0.35">
      <c r="A5453" t="s">
        <v>1204</v>
      </c>
      <c r="B5453">
        <v>2018</v>
      </c>
      <c r="C5453">
        <v>7</v>
      </c>
      <c r="D5453">
        <v>17</v>
      </c>
      <c r="E5453" t="s">
        <v>1686</v>
      </c>
      <c r="F5453">
        <v>1</v>
      </c>
      <c r="G5453"/>
      <c r="H5453"/>
      <c r="I5453"/>
      <c r="J5453" t="s">
        <v>87</v>
      </c>
      <c r="K5453">
        <v>84</v>
      </c>
      <c r="L5453">
        <f t="shared" si="102"/>
        <v>213.36</v>
      </c>
      <c r="M5453">
        <v>93</v>
      </c>
      <c r="N5453">
        <f t="shared" si="103"/>
        <v>236.22</v>
      </c>
      <c r="O5453">
        <v>1</v>
      </c>
      <c r="P5453" t="s">
        <v>101</v>
      </c>
      <c r="R5453"/>
    </row>
    <row r="5454" spans="1:18" x14ac:dyDescent="0.35">
      <c r="A5454" t="s">
        <v>1204</v>
      </c>
      <c r="B5454">
        <v>2018</v>
      </c>
      <c r="C5454">
        <v>7</v>
      </c>
      <c r="D5454">
        <v>17</v>
      </c>
      <c r="E5454" t="s">
        <v>1686</v>
      </c>
      <c r="F5454">
        <v>1</v>
      </c>
      <c r="G5454"/>
      <c r="H5454"/>
      <c r="I5454"/>
      <c r="J5454" t="s">
        <v>86</v>
      </c>
      <c r="K5454">
        <v>68</v>
      </c>
      <c r="L5454">
        <f t="shared" si="102"/>
        <v>172.72</v>
      </c>
      <c r="M5454">
        <v>77</v>
      </c>
      <c r="N5454">
        <f t="shared" si="103"/>
        <v>195.58</v>
      </c>
      <c r="O5454">
        <v>1</v>
      </c>
      <c r="P5454" t="s">
        <v>101</v>
      </c>
      <c r="R5454"/>
    </row>
    <row r="5455" spans="1:18" x14ac:dyDescent="0.35">
      <c r="A5455" t="s">
        <v>1204</v>
      </c>
      <c r="B5455">
        <v>2018</v>
      </c>
      <c r="C5455">
        <v>7</v>
      </c>
      <c r="D5455">
        <v>17</v>
      </c>
      <c r="E5455" t="s">
        <v>123</v>
      </c>
      <c r="F5455">
        <v>1</v>
      </c>
      <c r="G5455"/>
      <c r="H5455"/>
      <c r="I5455"/>
      <c r="J5455" t="s">
        <v>87</v>
      </c>
      <c r="K5455">
        <v>73</v>
      </c>
      <c r="L5455">
        <f t="shared" si="102"/>
        <v>185.42000000000002</v>
      </c>
      <c r="M5455">
        <v>81</v>
      </c>
      <c r="N5455">
        <f t="shared" si="103"/>
        <v>205.74</v>
      </c>
      <c r="O5455">
        <v>1</v>
      </c>
      <c r="P5455" t="s">
        <v>101</v>
      </c>
      <c r="R5455"/>
    </row>
    <row r="5456" spans="1:18" x14ac:dyDescent="0.35">
      <c r="A5456" t="s">
        <v>1204</v>
      </c>
      <c r="B5456">
        <v>2018</v>
      </c>
      <c r="C5456">
        <v>7</v>
      </c>
      <c r="D5456">
        <v>17</v>
      </c>
      <c r="E5456" t="s">
        <v>1398</v>
      </c>
      <c r="F5456">
        <v>1</v>
      </c>
      <c r="G5456"/>
      <c r="H5456"/>
      <c r="I5456"/>
      <c r="J5456" t="s">
        <v>87</v>
      </c>
      <c r="K5456">
        <v>84</v>
      </c>
      <c r="L5456">
        <f t="shared" si="102"/>
        <v>213.36</v>
      </c>
      <c r="M5456">
        <v>93</v>
      </c>
      <c r="N5456">
        <f t="shared" si="103"/>
        <v>236.22</v>
      </c>
      <c r="O5456">
        <v>1</v>
      </c>
      <c r="P5456" t="s">
        <v>101</v>
      </c>
      <c r="R5456"/>
    </row>
    <row r="5457" spans="1:18" x14ac:dyDescent="0.35">
      <c r="A5457" t="s">
        <v>1204</v>
      </c>
      <c r="B5457">
        <v>2018</v>
      </c>
      <c r="C5457">
        <v>7</v>
      </c>
      <c r="D5457">
        <v>17</v>
      </c>
      <c r="E5457" t="s">
        <v>1398</v>
      </c>
      <c r="F5457">
        <v>1</v>
      </c>
      <c r="G5457"/>
      <c r="H5457"/>
      <c r="I5457"/>
      <c r="J5457" t="s">
        <v>86</v>
      </c>
      <c r="K5457">
        <v>61</v>
      </c>
      <c r="L5457">
        <f t="shared" si="102"/>
        <v>154.94</v>
      </c>
      <c r="M5457">
        <v>69</v>
      </c>
      <c r="N5457">
        <f t="shared" si="103"/>
        <v>175.26</v>
      </c>
      <c r="O5457">
        <v>1</v>
      </c>
      <c r="P5457" t="s">
        <v>101</v>
      </c>
      <c r="R5457"/>
    </row>
    <row r="5458" spans="1:18" x14ac:dyDescent="0.35">
      <c r="A5458" t="s">
        <v>1204</v>
      </c>
      <c r="B5458">
        <v>2018</v>
      </c>
      <c r="C5458">
        <v>7</v>
      </c>
      <c r="D5458">
        <v>18</v>
      </c>
      <c r="E5458" t="s">
        <v>1686</v>
      </c>
      <c r="F5458">
        <v>1</v>
      </c>
      <c r="G5458" s="34"/>
      <c r="H5458" s="34">
        <v>1093</v>
      </c>
      <c r="I5458" s="34">
        <v>466226</v>
      </c>
      <c r="J5458" s="34" t="s">
        <v>87</v>
      </c>
      <c r="K5458" s="34">
        <v>69</v>
      </c>
      <c r="L5458" s="34">
        <f t="shared" si="102"/>
        <v>175.26</v>
      </c>
      <c r="M5458" s="34">
        <v>80</v>
      </c>
      <c r="N5458" s="34">
        <f t="shared" si="103"/>
        <v>203.2</v>
      </c>
      <c r="O5458" s="34">
        <v>1</v>
      </c>
      <c r="P5458" t="s">
        <v>101</v>
      </c>
      <c r="R5458"/>
    </row>
    <row r="5459" spans="1:18" x14ac:dyDescent="0.35">
      <c r="A5459" t="s">
        <v>1204</v>
      </c>
      <c r="B5459">
        <v>2018</v>
      </c>
      <c r="C5459">
        <v>7</v>
      </c>
      <c r="D5459">
        <v>18</v>
      </c>
      <c r="E5459" t="s">
        <v>1686</v>
      </c>
      <c r="F5459">
        <v>1</v>
      </c>
      <c r="G5459"/>
      <c r="H5459"/>
      <c r="I5459"/>
      <c r="J5459" t="s">
        <v>86</v>
      </c>
      <c r="K5459">
        <v>58</v>
      </c>
      <c r="L5459">
        <f t="shared" si="102"/>
        <v>147.32</v>
      </c>
      <c r="M5459">
        <v>66</v>
      </c>
      <c r="N5459">
        <f t="shared" si="103"/>
        <v>167.64000000000001</v>
      </c>
      <c r="O5459">
        <v>1</v>
      </c>
      <c r="P5459" t="s">
        <v>101</v>
      </c>
      <c r="R5459"/>
    </row>
    <row r="5460" spans="1:18" x14ac:dyDescent="0.35">
      <c r="A5460" t="s">
        <v>1204</v>
      </c>
      <c r="B5460">
        <v>2018</v>
      </c>
      <c r="C5460">
        <v>7</v>
      </c>
      <c r="D5460">
        <v>18</v>
      </c>
      <c r="E5460" t="s">
        <v>1686</v>
      </c>
      <c r="F5460">
        <v>1</v>
      </c>
      <c r="G5460"/>
      <c r="H5460"/>
      <c r="I5460"/>
      <c r="J5460" t="s">
        <v>87</v>
      </c>
      <c r="K5460">
        <v>93</v>
      </c>
      <c r="L5460">
        <f t="shared" si="102"/>
        <v>236.22</v>
      </c>
      <c r="M5460">
        <v>81</v>
      </c>
      <c r="N5460">
        <f t="shared" si="103"/>
        <v>205.74</v>
      </c>
      <c r="O5460">
        <v>1</v>
      </c>
      <c r="P5460" t="s">
        <v>101</v>
      </c>
      <c r="R5460"/>
    </row>
    <row r="5461" spans="1:18" x14ac:dyDescent="0.35">
      <c r="A5461" t="s">
        <v>1204</v>
      </c>
      <c r="B5461">
        <v>2018</v>
      </c>
      <c r="C5461">
        <v>7</v>
      </c>
      <c r="D5461">
        <v>18</v>
      </c>
      <c r="E5461" t="s">
        <v>94</v>
      </c>
      <c r="F5461">
        <v>1</v>
      </c>
      <c r="G5461"/>
      <c r="H5461"/>
      <c r="I5461"/>
      <c r="J5461" t="s">
        <v>87</v>
      </c>
      <c r="K5461">
        <v>69</v>
      </c>
      <c r="L5461">
        <f t="shared" si="102"/>
        <v>175.26</v>
      </c>
      <c r="M5461">
        <v>79</v>
      </c>
      <c r="N5461">
        <f t="shared" si="103"/>
        <v>200.66</v>
      </c>
      <c r="O5461">
        <v>1</v>
      </c>
      <c r="P5461" t="s">
        <v>101</v>
      </c>
      <c r="R5461"/>
    </row>
    <row r="5462" spans="1:18" x14ac:dyDescent="0.35">
      <c r="A5462" t="s">
        <v>1204</v>
      </c>
      <c r="B5462">
        <v>2018</v>
      </c>
      <c r="C5462">
        <v>7</v>
      </c>
      <c r="D5462">
        <v>18</v>
      </c>
      <c r="E5462" t="s">
        <v>1167</v>
      </c>
      <c r="F5462">
        <v>1</v>
      </c>
      <c r="G5462"/>
      <c r="H5462"/>
      <c r="I5462"/>
      <c r="J5462" t="s">
        <v>86</v>
      </c>
      <c r="K5462">
        <v>58</v>
      </c>
      <c r="L5462">
        <f t="shared" si="102"/>
        <v>147.32</v>
      </c>
      <c r="M5462">
        <v>66</v>
      </c>
      <c r="N5462">
        <f t="shared" si="103"/>
        <v>167.64000000000001</v>
      </c>
      <c r="O5462">
        <v>1</v>
      </c>
      <c r="P5462" t="s">
        <v>101</v>
      </c>
      <c r="R5462"/>
    </row>
    <row r="5463" spans="1:18" x14ac:dyDescent="0.35">
      <c r="A5463" t="s">
        <v>1204</v>
      </c>
      <c r="B5463">
        <v>2018</v>
      </c>
      <c r="C5463">
        <v>7</v>
      </c>
      <c r="D5463">
        <v>18</v>
      </c>
      <c r="E5463" t="s">
        <v>1167</v>
      </c>
      <c r="F5463">
        <v>1</v>
      </c>
      <c r="G5463"/>
      <c r="H5463"/>
      <c r="I5463"/>
      <c r="J5463" t="s">
        <v>87</v>
      </c>
      <c r="K5463">
        <v>77</v>
      </c>
      <c r="L5463">
        <f t="shared" si="102"/>
        <v>195.58</v>
      </c>
      <c r="M5463">
        <v>86</v>
      </c>
      <c r="N5463">
        <f t="shared" si="103"/>
        <v>218.44</v>
      </c>
      <c r="O5463">
        <v>1</v>
      </c>
      <c r="P5463" t="s">
        <v>101</v>
      </c>
      <c r="R5463"/>
    </row>
    <row r="5464" spans="1:18" x14ac:dyDescent="0.35">
      <c r="A5464" t="s">
        <v>1204</v>
      </c>
      <c r="B5464">
        <v>2018</v>
      </c>
      <c r="C5464">
        <v>7</v>
      </c>
      <c r="D5464">
        <v>18</v>
      </c>
      <c r="E5464" t="s">
        <v>1164</v>
      </c>
      <c r="F5464">
        <v>1</v>
      </c>
      <c r="G5464"/>
      <c r="H5464"/>
      <c r="I5464"/>
      <c r="J5464" t="s">
        <v>86</v>
      </c>
      <c r="K5464">
        <v>62</v>
      </c>
      <c r="L5464">
        <f t="shared" si="102"/>
        <v>157.47999999999999</v>
      </c>
      <c r="M5464">
        <v>70</v>
      </c>
      <c r="N5464">
        <f t="shared" si="103"/>
        <v>177.8</v>
      </c>
      <c r="O5464">
        <v>1</v>
      </c>
      <c r="P5464" t="s">
        <v>101</v>
      </c>
      <c r="R5464"/>
    </row>
    <row r="5465" spans="1:18" x14ac:dyDescent="0.35">
      <c r="A5465" t="s">
        <v>1204</v>
      </c>
      <c r="B5465">
        <v>2018</v>
      </c>
      <c r="C5465">
        <v>7</v>
      </c>
      <c r="D5465">
        <v>19</v>
      </c>
      <c r="E5465" t="s">
        <v>1686</v>
      </c>
      <c r="F5465">
        <v>1</v>
      </c>
      <c r="G5465"/>
      <c r="H5465"/>
      <c r="I5465"/>
      <c r="J5465" t="s">
        <v>87</v>
      </c>
      <c r="K5465">
        <v>62</v>
      </c>
      <c r="L5465">
        <f t="shared" si="102"/>
        <v>157.47999999999999</v>
      </c>
      <c r="M5465">
        <v>68</v>
      </c>
      <c r="N5465">
        <f t="shared" si="103"/>
        <v>172.72</v>
      </c>
      <c r="O5465">
        <v>1</v>
      </c>
      <c r="P5465" t="s">
        <v>101</v>
      </c>
      <c r="R5465"/>
    </row>
    <row r="5466" spans="1:18" x14ac:dyDescent="0.35">
      <c r="A5466" t="s">
        <v>1204</v>
      </c>
      <c r="B5466">
        <v>2018</v>
      </c>
      <c r="C5466">
        <v>7</v>
      </c>
      <c r="D5466">
        <v>19</v>
      </c>
      <c r="E5466" t="s">
        <v>1686</v>
      </c>
      <c r="F5466">
        <v>1</v>
      </c>
      <c r="G5466"/>
      <c r="H5466"/>
      <c r="I5466"/>
      <c r="J5466" t="s">
        <v>86</v>
      </c>
      <c r="K5466">
        <v>62</v>
      </c>
      <c r="L5466">
        <f t="shared" si="102"/>
        <v>157.47999999999999</v>
      </c>
      <c r="M5466">
        <v>71</v>
      </c>
      <c r="N5466">
        <f t="shared" si="103"/>
        <v>180.34</v>
      </c>
      <c r="O5466">
        <v>1</v>
      </c>
      <c r="P5466" t="s">
        <v>101</v>
      </c>
      <c r="R5466"/>
    </row>
    <row r="5467" spans="1:18" x14ac:dyDescent="0.35">
      <c r="A5467" t="s">
        <v>1204</v>
      </c>
      <c r="B5467">
        <v>2018</v>
      </c>
      <c r="C5467">
        <v>7</v>
      </c>
      <c r="D5467">
        <v>19</v>
      </c>
      <c r="E5467" t="s">
        <v>123</v>
      </c>
      <c r="F5467">
        <v>1</v>
      </c>
      <c r="G5467"/>
      <c r="H5467"/>
      <c r="I5467"/>
      <c r="J5467" t="s">
        <v>86</v>
      </c>
      <c r="K5467">
        <v>53</v>
      </c>
      <c r="L5467">
        <f t="shared" si="102"/>
        <v>134.62</v>
      </c>
      <c r="M5467">
        <v>60</v>
      </c>
      <c r="N5467">
        <f t="shared" si="103"/>
        <v>152.4</v>
      </c>
      <c r="O5467">
        <v>1</v>
      </c>
      <c r="P5467" t="s">
        <v>101</v>
      </c>
      <c r="R5467"/>
    </row>
    <row r="5468" spans="1:18" x14ac:dyDescent="0.35">
      <c r="A5468" t="s">
        <v>1204</v>
      </c>
      <c r="B5468">
        <v>2018</v>
      </c>
      <c r="C5468">
        <v>7</v>
      </c>
      <c r="D5468">
        <v>19</v>
      </c>
      <c r="E5468" t="s">
        <v>94</v>
      </c>
      <c r="F5468">
        <v>1</v>
      </c>
      <c r="G5468"/>
      <c r="H5468"/>
      <c r="I5468"/>
      <c r="J5468" t="s">
        <v>87</v>
      </c>
      <c r="K5468">
        <v>85</v>
      </c>
      <c r="L5468">
        <f t="shared" si="102"/>
        <v>215.9</v>
      </c>
      <c r="M5468">
        <v>95</v>
      </c>
      <c r="N5468">
        <f t="shared" si="103"/>
        <v>241.3</v>
      </c>
      <c r="O5468">
        <v>1</v>
      </c>
      <c r="P5468" t="s">
        <v>1200</v>
      </c>
      <c r="R5468" t="s">
        <v>99</v>
      </c>
    </row>
    <row r="5469" spans="1:18" x14ac:dyDescent="0.35">
      <c r="A5469" t="s">
        <v>1204</v>
      </c>
      <c r="B5469">
        <v>2018</v>
      </c>
      <c r="C5469">
        <v>7</v>
      </c>
      <c r="D5469">
        <v>19</v>
      </c>
      <c r="E5469" t="s">
        <v>1723</v>
      </c>
      <c r="F5469">
        <v>1</v>
      </c>
      <c r="G5469"/>
      <c r="H5469"/>
      <c r="I5469"/>
      <c r="J5469" t="s">
        <v>86</v>
      </c>
      <c r="K5469">
        <v>58</v>
      </c>
      <c r="L5469">
        <f t="shared" si="102"/>
        <v>147.32</v>
      </c>
      <c r="M5469">
        <v>66</v>
      </c>
      <c r="N5469">
        <f t="shared" si="103"/>
        <v>167.64000000000001</v>
      </c>
      <c r="O5469">
        <v>1</v>
      </c>
      <c r="P5469" t="s">
        <v>101</v>
      </c>
      <c r="R5469"/>
    </row>
    <row r="5470" spans="1:18" x14ac:dyDescent="0.35">
      <c r="A5470" t="s">
        <v>1204</v>
      </c>
      <c r="B5470">
        <v>2018</v>
      </c>
      <c r="C5470">
        <v>7</v>
      </c>
      <c r="D5470">
        <v>19</v>
      </c>
      <c r="E5470" t="s">
        <v>1723</v>
      </c>
      <c r="F5470">
        <v>1</v>
      </c>
      <c r="G5470"/>
      <c r="H5470"/>
      <c r="I5470"/>
      <c r="J5470" t="s">
        <v>87</v>
      </c>
      <c r="K5470">
        <v>78</v>
      </c>
      <c r="L5470">
        <f t="shared" si="102"/>
        <v>198.12</v>
      </c>
      <c r="M5470">
        <v>88</v>
      </c>
      <c r="N5470">
        <f t="shared" si="103"/>
        <v>223.52</v>
      </c>
      <c r="O5470">
        <v>1</v>
      </c>
      <c r="P5470" t="s">
        <v>101</v>
      </c>
      <c r="R5470"/>
    </row>
    <row r="5471" spans="1:18" x14ac:dyDescent="0.35">
      <c r="A5471" t="s">
        <v>1204</v>
      </c>
      <c r="B5471">
        <v>2018</v>
      </c>
      <c r="C5471">
        <v>7</v>
      </c>
      <c r="D5471">
        <v>19</v>
      </c>
      <c r="E5471" t="s">
        <v>1723</v>
      </c>
      <c r="F5471">
        <v>1</v>
      </c>
      <c r="G5471"/>
      <c r="H5471"/>
      <c r="I5471"/>
      <c r="J5471" t="s">
        <v>86</v>
      </c>
      <c r="K5471">
        <v>51</v>
      </c>
      <c r="L5471">
        <f t="shared" si="102"/>
        <v>129.54</v>
      </c>
      <c r="M5471">
        <v>58</v>
      </c>
      <c r="N5471">
        <f t="shared" si="103"/>
        <v>147.32</v>
      </c>
      <c r="O5471">
        <v>1</v>
      </c>
      <c r="P5471" t="s">
        <v>101</v>
      </c>
      <c r="R5471"/>
    </row>
    <row r="5472" spans="1:18" x14ac:dyDescent="0.35">
      <c r="A5472" t="s">
        <v>1204</v>
      </c>
      <c r="B5472">
        <v>2018</v>
      </c>
      <c r="C5472">
        <v>7</v>
      </c>
      <c r="D5472">
        <v>19</v>
      </c>
      <c r="E5472" t="s">
        <v>1723</v>
      </c>
      <c r="F5472">
        <v>1</v>
      </c>
      <c r="G5472"/>
      <c r="H5472"/>
      <c r="I5472"/>
      <c r="J5472" t="s">
        <v>86</v>
      </c>
      <c r="K5472">
        <v>70</v>
      </c>
      <c r="L5472">
        <f t="shared" si="102"/>
        <v>177.8</v>
      </c>
      <c r="M5472">
        <v>80</v>
      </c>
      <c r="N5472">
        <f t="shared" si="103"/>
        <v>203.2</v>
      </c>
      <c r="O5472">
        <v>1</v>
      </c>
      <c r="P5472" t="s">
        <v>101</v>
      </c>
      <c r="R5472"/>
    </row>
    <row r="5473" spans="1:18" x14ac:dyDescent="0.35">
      <c r="A5473" t="s">
        <v>1204</v>
      </c>
      <c r="B5473">
        <v>2018</v>
      </c>
      <c r="C5473">
        <v>7</v>
      </c>
      <c r="D5473">
        <v>19</v>
      </c>
      <c r="E5473" t="s">
        <v>1724</v>
      </c>
      <c r="F5473">
        <v>1</v>
      </c>
      <c r="G5473"/>
      <c r="H5473"/>
      <c r="I5473"/>
      <c r="J5473" t="s">
        <v>87</v>
      </c>
      <c r="K5473">
        <v>74</v>
      </c>
      <c r="L5473">
        <f t="shared" si="102"/>
        <v>187.96</v>
      </c>
      <c r="M5473">
        <v>84</v>
      </c>
      <c r="N5473">
        <f t="shared" si="103"/>
        <v>213.36</v>
      </c>
      <c r="O5473">
        <v>1</v>
      </c>
      <c r="P5473" t="s">
        <v>101</v>
      </c>
      <c r="R5473"/>
    </row>
    <row r="5474" spans="1:18" x14ac:dyDescent="0.35">
      <c r="A5474" t="s">
        <v>1204</v>
      </c>
      <c r="B5474">
        <v>2018</v>
      </c>
      <c r="C5474">
        <v>7</v>
      </c>
      <c r="D5474">
        <v>20</v>
      </c>
      <c r="E5474" t="s">
        <v>1164</v>
      </c>
      <c r="F5474">
        <v>1</v>
      </c>
      <c r="G5474"/>
      <c r="H5474">
        <v>1054</v>
      </c>
      <c r="I5474">
        <v>186794</v>
      </c>
      <c r="J5474" t="s">
        <v>87</v>
      </c>
      <c r="K5474">
        <v>67</v>
      </c>
      <c r="L5474">
        <f t="shared" si="102"/>
        <v>170.18</v>
      </c>
      <c r="M5474">
        <v>75</v>
      </c>
      <c r="N5474">
        <f t="shared" si="103"/>
        <v>190.5</v>
      </c>
      <c r="O5474">
        <v>0</v>
      </c>
      <c r="P5474" s="136" t="s">
        <v>1203</v>
      </c>
      <c r="R5474" t="s">
        <v>562</v>
      </c>
    </row>
    <row r="5475" spans="1:18" x14ac:dyDescent="0.35">
      <c r="A5475" t="s">
        <v>1204</v>
      </c>
      <c r="B5475">
        <v>2018</v>
      </c>
      <c r="C5475">
        <v>7</v>
      </c>
      <c r="D5475">
        <v>20</v>
      </c>
      <c r="E5475" t="s">
        <v>123</v>
      </c>
      <c r="F5475">
        <v>1</v>
      </c>
      <c r="G5475"/>
      <c r="H5475">
        <v>1055</v>
      </c>
      <c r="I5475">
        <v>186793</v>
      </c>
      <c r="J5475" s="34" t="s">
        <v>87</v>
      </c>
      <c r="K5475">
        <v>71</v>
      </c>
      <c r="L5475">
        <f t="shared" si="102"/>
        <v>180.34</v>
      </c>
      <c r="M5475">
        <v>82</v>
      </c>
      <c r="N5475">
        <f t="shared" si="103"/>
        <v>208.28</v>
      </c>
      <c r="O5475">
        <v>0</v>
      </c>
      <c r="P5475" s="136" t="s">
        <v>1203</v>
      </c>
      <c r="R5475" t="s">
        <v>562</v>
      </c>
    </row>
    <row r="5476" spans="1:18" x14ac:dyDescent="0.35">
      <c r="A5476" t="s">
        <v>1204</v>
      </c>
      <c r="B5476">
        <v>2018</v>
      </c>
      <c r="C5476">
        <v>7</v>
      </c>
      <c r="D5476">
        <v>20</v>
      </c>
      <c r="E5476" t="s">
        <v>123</v>
      </c>
      <c r="F5476">
        <v>1</v>
      </c>
      <c r="G5476"/>
      <c r="H5476"/>
      <c r="I5476"/>
      <c r="J5476" t="s">
        <v>86</v>
      </c>
      <c r="K5476">
        <v>69</v>
      </c>
      <c r="L5476">
        <f t="shared" si="102"/>
        <v>175.26</v>
      </c>
      <c r="M5476">
        <v>80</v>
      </c>
      <c r="N5476">
        <f t="shared" si="103"/>
        <v>203.2</v>
      </c>
      <c r="O5476">
        <v>1</v>
      </c>
      <c r="P5476" t="s">
        <v>101</v>
      </c>
      <c r="R5476"/>
    </row>
    <row r="5477" spans="1:18" x14ac:dyDescent="0.35">
      <c r="A5477" t="s">
        <v>1204</v>
      </c>
      <c r="B5477">
        <v>2018</v>
      </c>
      <c r="C5477">
        <v>7</v>
      </c>
      <c r="D5477">
        <v>20</v>
      </c>
      <c r="E5477" t="s">
        <v>1686</v>
      </c>
      <c r="F5477">
        <v>1</v>
      </c>
      <c r="G5477"/>
      <c r="H5477"/>
      <c r="I5477"/>
      <c r="J5477" t="s">
        <v>87</v>
      </c>
      <c r="K5477">
        <v>65</v>
      </c>
      <c r="L5477">
        <f t="shared" si="102"/>
        <v>165.1</v>
      </c>
      <c r="M5477">
        <v>72</v>
      </c>
      <c r="N5477">
        <f t="shared" si="103"/>
        <v>182.88</v>
      </c>
      <c r="O5477">
        <v>1</v>
      </c>
      <c r="P5477" t="s">
        <v>101</v>
      </c>
      <c r="R5477"/>
    </row>
    <row r="5478" spans="1:18" x14ac:dyDescent="0.35">
      <c r="A5478" t="s">
        <v>1204</v>
      </c>
      <c r="B5478">
        <v>2018</v>
      </c>
      <c r="C5478">
        <v>7</v>
      </c>
      <c r="D5478">
        <v>20</v>
      </c>
      <c r="E5478" t="s">
        <v>1686</v>
      </c>
      <c r="F5478">
        <v>1</v>
      </c>
      <c r="G5478"/>
      <c r="H5478"/>
      <c r="I5478"/>
      <c r="J5478" t="s">
        <v>86</v>
      </c>
      <c r="K5478">
        <v>61</v>
      </c>
      <c r="L5478">
        <f t="shared" si="102"/>
        <v>154.94</v>
      </c>
      <c r="M5478">
        <v>71</v>
      </c>
      <c r="N5478">
        <f t="shared" si="103"/>
        <v>180.34</v>
      </c>
      <c r="O5478">
        <v>1</v>
      </c>
      <c r="P5478" t="s">
        <v>101</v>
      </c>
      <c r="R5478"/>
    </row>
    <row r="5479" spans="1:18" x14ac:dyDescent="0.35">
      <c r="A5479" t="s">
        <v>1204</v>
      </c>
      <c r="B5479">
        <v>2018</v>
      </c>
      <c r="C5479">
        <v>7</v>
      </c>
      <c r="D5479">
        <v>20</v>
      </c>
      <c r="E5479" t="s">
        <v>1686</v>
      </c>
      <c r="F5479">
        <v>1</v>
      </c>
      <c r="G5479"/>
      <c r="H5479"/>
      <c r="I5479"/>
      <c r="J5479" t="s">
        <v>86</v>
      </c>
      <c r="K5479">
        <v>56</v>
      </c>
      <c r="L5479">
        <f t="shared" si="102"/>
        <v>142.24</v>
      </c>
      <c r="M5479">
        <v>64</v>
      </c>
      <c r="N5479">
        <f t="shared" si="103"/>
        <v>162.56</v>
      </c>
      <c r="O5479">
        <v>1</v>
      </c>
      <c r="P5479" t="s">
        <v>101</v>
      </c>
      <c r="R5479"/>
    </row>
    <row r="5480" spans="1:18" x14ac:dyDescent="0.35">
      <c r="A5480" t="s">
        <v>1204</v>
      </c>
      <c r="B5480">
        <v>2018</v>
      </c>
      <c r="C5480">
        <v>7</v>
      </c>
      <c r="D5480">
        <v>20</v>
      </c>
      <c r="E5480" t="s">
        <v>1686</v>
      </c>
      <c r="F5480">
        <v>1</v>
      </c>
      <c r="G5480"/>
      <c r="H5480"/>
      <c r="I5480"/>
      <c r="J5480" t="s">
        <v>87</v>
      </c>
      <c r="K5480">
        <v>75</v>
      </c>
      <c r="L5480">
        <f t="shared" si="102"/>
        <v>190.5</v>
      </c>
      <c r="M5480">
        <v>82</v>
      </c>
      <c r="N5480">
        <f t="shared" si="103"/>
        <v>208.28</v>
      </c>
      <c r="O5480">
        <v>1</v>
      </c>
      <c r="P5480" t="s">
        <v>1200</v>
      </c>
      <c r="R5480" t="s">
        <v>1725</v>
      </c>
    </row>
    <row r="5481" spans="1:18" x14ac:dyDescent="0.35">
      <c r="A5481" t="s">
        <v>1204</v>
      </c>
      <c r="B5481">
        <v>2018</v>
      </c>
      <c r="C5481">
        <v>7</v>
      </c>
      <c r="D5481">
        <v>20</v>
      </c>
      <c r="E5481" t="s">
        <v>1686</v>
      </c>
      <c r="F5481">
        <v>1</v>
      </c>
      <c r="G5481"/>
      <c r="H5481"/>
      <c r="I5481"/>
      <c r="J5481" t="s">
        <v>87</v>
      </c>
      <c r="K5481">
        <v>70</v>
      </c>
      <c r="L5481">
        <f t="shared" si="102"/>
        <v>177.8</v>
      </c>
      <c r="M5481">
        <v>79</v>
      </c>
      <c r="N5481">
        <f t="shared" si="103"/>
        <v>200.66</v>
      </c>
      <c r="O5481">
        <v>1</v>
      </c>
      <c r="P5481" t="s">
        <v>101</v>
      </c>
      <c r="R5481"/>
    </row>
    <row r="5482" spans="1:18" x14ac:dyDescent="0.35">
      <c r="A5482" t="s">
        <v>1204</v>
      </c>
      <c r="B5482">
        <v>2018</v>
      </c>
      <c r="C5482">
        <v>7</v>
      </c>
      <c r="D5482">
        <v>21</v>
      </c>
      <c r="E5482" t="s">
        <v>1398</v>
      </c>
      <c r="F5482">
        <v>1</v>
      </c>
      <c r="G5482" t="s">
        <v>1208</v>
      </c>
      <c r="H5482">
        <v>42680</v>
      </c>
      <c r="I5482" t="s">
        <v>1552</v>
      </c>
      <c r="J5482" t="s">
        <v>87</v>
      </c>
      <c r="K5482">
        <v>67</v>
      </c>
      <c r="L5482">
        <f t="shared" si="102"/>
        <v>170.18</v>
      </c>
      <c r="M5482">
        <v>74</v>
      </c>
      <c r="N5482">
        <f t="shared" si="103"/>
        <v>187.96</v>
      </c>
      <c r="O5482">
        <v>1</v>
      </c>
      <c r="P5482" t="s">
        <v>101</v>
      </c>
      <c r="R5482"/>
    </row>
    <row r="5483" spans="1:18" x14ac:dyDescent="0.35">
      <c r="A5483" t="s">
        <v>1204</v>
      </c>
      <c r="B5483">
        <v>2018</v>
      </c>
      <c r="C5483">
        <v>7</v>
      </c>
      <c r="D5483">
        <v>21</v>
      </c>
      <c r="E5483" t="s">
        <v>1398</v>
      </c>
      <c r="F5483">
        <v>1</v>
      </c>
      <c r="G5483"/>
      <c r="H5483"/>
      <c r="I5483"/>
      <c r="J5483" t="s">
        <v>86</v>
      </c>
      <c r="K5483">
        <v>57</v>
      </c>
      <c r="L5483">
        <f t="shared" si="102"/>
        <v>144.78</v>
      </c>
      <c r="M5483">
        <v>63</v>
      </c>
      <c r="N5483">
        <f t="shared" si="103"/>
        <v>160.02000000000001</v>
      </c>
      <c r="O5483">
        <v>1</v>
      </c>
      <c r="P5483" t="s">
        <v>101</v>
      </c>
      <c r="R5483"/>
    </row>
    <row r="5484" spans="1:18" x14ac:dyDescent="0.35">
      <c r="A5484" t="s">
        <v>1204</v>
      </c>
      <c r="B5484">
        <v>2018</v>
      </c>
      <c r="C5484">
        <v>7</v>
      </c>
      <c r="D5484">
        <v>21</v>
      </c>
      <c r="E5484" t="s">
        <v>1686</v>
      </c>
      <c r="F5484">
        <v>1</v>
      </c>
      <c r="G5484"/>
      <c r="H5484"/>
      <c r="I5484"/>
      <c r="J5484" t="s">
        <v>87</v>
      </c>
      <c r="K5484">
        <v>74</v>
      </c>
      <c r="L5484">
        <f t="shared" si="102"/>
        <v>187.96</v>
      </c>
      <c r="M5484">
        <v>80</v>
      </c>
      <c r="N5484">
        <f t="shared" si="103"/>
        <v>203.2</v>
      </c>
      <c r="O5484">
        <v>1</v>
      </c>
      <c r="P5484" t="s">
        <v>101</v>
      </c>
      <c r="R5484"/>
    </row>
    <row r="5485" spans="1:18" x14ac:dyDescent="0.35">
      <c r="A5485" t="s">
        <v>1204</v>
      </c>
      <c r="B5485">
        <v>2018</v>
      </c>
      <c r="C5485">
        <v>7</v>
      </c>
      <c r="D5485">
        <v>22</v>
      </c>
      <c r="E5485" t="s">
        <v>1686</v>
      </c>
      <c r="F5485">
        <v>1</v>
      </c>
      <c r="G5485" t="s">
        <v>1726</v>
      </c>
      <c r="H5485">
        <v>16047</v>
      </c>
      <c r="I5485">
        <v>187207</v>
      </c>
      <c r="J5485" t="s">
        <v>87</v>
      </c>
      <c r="K5485">
        <v>76</v>
      </c>
      <c r="L5485">
        <f t="shared" si="102"/>
        <v>193.04</v>
      </c>
      <c r="M5485">
        <v>83</v>
      </c>
      <c r="N5485">
        <f t="shared" si="103"/>
        <v>210.82</v>
      </c>
      <c r="O5485">
        <v>1</v>
      </c>
      <c r="P5485" s="136" t="s">
        <v>101</v>
      </c>
      <c r="Q5485">
        <v>2013</v>
      </c>
      <c r="R5485" t="s">
        <v>1727</v>
      </c>
    </row>
    <row r="5486" spans="1:18" x14ac:dyDescent="0.35">
      <c r="A5486" t="s">
        <v>1204</v>
      </c>
      <c r="B5486">
        <v>2018</v>
      </c>
      <c r="C5486">
        <v>7</v>
      </c>
      <c r="D5486">
        <v>22</v>
      </c>
      <c r="E5486" t="s">
        <v>123</v>
      </c>
      <c r="F5486">
        <v>1</v>
      </c>
      <c r="G5486"/>
      <c r="H5486"/>
      <c r="I5486"/>
      <c r="J5486" t="s">
        <v>87</v>
      </c>
      <c r="K5486">
        <v>87</v>
      </c>
      <c r="L5486">
        <f t="shared" si="102"/>
        <v>220.98</v>
      </c>
      <c r="M5486">
        <v>96</v>
      </c>
      <c r="N5486">
        <f t="shared" si="103"/>
        <v>243.84</v>
      </c>
      <c r="O5486">
        <v>1</v>
      </c>
      <c r="P5486" t="s">
        <v>1200</v>
      </c>
      <c r="R5486" t="s">
        <v>99</v>
      </c>
    </row>
    <row r="5487" spans="1:18" x14ac:dyDescent="0.35">
      <c r="A5487" t="s">
        <v>1204</v>
      </c>
      <c r="B5487">
        <v>2018</v>
      </c>
      <c r="C5487">
        <v>7</v>
      </c>
      <c r="D5487">
        <v>22</v>
      </c>
      <c r="E5487" t="s">
        <v>1398</v>
      </c>
      <c r="F5487">
        <v>1</v>
      </c>
      <c r="G5487"/>
      <c r="H5487"/>
      <c r="I5487"/>
      <c r="J5487" t="s">
        <v>86</v>
      </c>
      <c r="K5487">
        <v>72</v>
      </c>
      <c r="L5487">
        <f t="shared" si="102"/>
        <v>182.88</v>
      </c>
      <c r="M5487">
        <v>81</v>
      </c>
      <c r="N5487">
        <f t="shared" si="103"/>
        <v>205.74</v>
      </c>
      <c r="O5487">
        <v>1</v>
      </c>
      <c r="P5487" t="s">
        <v>101</v>
      </c>
      <c r="R5487"/>
    </row>
    <row r="5488" spans="1:18" x14ac:dyDescent="0.35">
      <c r="A5488" t="s">
        <v>1204</v>
      </c>
      <c r="B5488">
        <v>2018</v>
      </c>
      <c r="C5488">
        <v>7</v>
      </c>
      <c r="D5488">
        <v>22</v>
      </c>
      <c r="E5488" t="s">
        <v>1398</v>
      </c>
      <c r="F5488">
        <v>1</v>
      </c>
      <c r="G5488"/>
      <c r="H5488"/>
      <c r="I5488"/>
      <c r="J5488" t="s">
        <v>86</v>
      </c>
      <c r="K5488">
        <v>61</v>
      </c>
      <c r="L5488">
        <f t="shared" si="102"/>
        <v>154.94</v>
      </c>
      <c r="M5488">
        <v>69</v>
      </c>
      <c r="N5488">
        <f t="shared" si="103"/>
        <v>175.26</v>
      </c>
      <c r="O5488">
        <v>1</v>
      </c>
      <c r="P5488" t="s">
        <v>101</v>
      </c>
      <c r="R5488"/>
    </row>
    <row r="5489" spans="1:18" x14ac:dyDescent="0.35">
      <c r="A5489" t="s">
        <v>1204</v>
      </c>
      <c r="B5489">
        <v>2018</v>
      </c>
      <c r="C5489">
        <v>7</v>
      </c>
      <c r="D5489">
        <v>22</v>
      </c>
      <c r="E5489" t="s">
        <v>1686</v>
      </c>
      <c r="F5489">
        <v>1</v>
      </c>
      <c r="G5489"/>
      <c r="H5489"/>
      <c r="I5489"/>
      <c r="J5489" t="s">
        <v>86</v>
      </c>
      <c r="K5489">
        <v>57</v>
      </c>
      <c r="L5489">
        <f t="shared" si="102"/>
        <v>144.78</v>
      </c>
      <c r="M5489">
        <v>68</v>
      </c>
      <c r="N5489">
        <f t="shared" si="103"/>
        <v>172.72</v>
      </c>
      <c r="O5489">
        <v>1</v>
      </c>
      <c r="P5489" t="s">
        <v>101</v>
      </c>
      <c r="R5489"/>
    </row>
    <row r="5490" spans="1:18" x14ac:dyDescent="0.35">
      <c r="A5490" t="s">
        <v>1204</v>
      </c>
      <c r="B5490">
        <v>2018</v>
      </c>
      <c r="C5490">
        <v>7</v>
      </c>
      <c r="D5490">
        <v>22</v>
      </c>
      <c r="E5490" t="s">
        <v>1686</v>
      </c>
      <c r="F5490">
        <v>1</v>
      </c>
      <c r="G5490"/>
      <c r="H5490"/>
      <c r="I5490"/>
      <c r="J5490" t="s">
        <v>87</v>
      </c>
      <c r="K5490">
        <v>66</v>
      </c>
      <c r="L5490">
        <f t="shared" si="102"/>
        <v>167.64000000000001</v>
      </c>
      <c r="M5490">
        <v>75</v>
      </c>
      <c r="N5490">
        <f t="shared" si="103"/>
        <v>190.5</v>
      </c>
      <c r="O5490">
        <v>1</v>
      </c>
      <c r="P5490" t="s">
        <v>101</v>
      </c>
      <c r="R5490"/>
    </row>
    <row r="5491" spans="1:18" x14ac:dyDescent="0.35">
      <c r="A5491" t="s">
        <v>1204</v>
      </c>
      <c r="B5491">
        <v>2018</v>
      </c>
      <c r="C5491">
        <v>7</v>
      </c>
      <c r="D5491">
        <v>22</v>
      </c>
      <c r="E5491" t="s">
        <v>1686</v>
      </c>
      <c r="F5491">
        <v>1</v>
      </c>
      <c r="G5491"/>
      <c r="H5491"/>
      <c r="I5491"/>
      <c r="J5491" t="s">
        <v>86</v>
      </c>
      <c r="K5491">
        <v>59</v>
      </c>
      <c r="L5491">
        <f t="shared" si="102"/>
        <v>149.86000000000001</v>
      </c>
      <c r="M5491">
        <v>64</v>
      </c>
      <c r="N5491">
        <f t="shared" si="103"/>
        <v>162.56</v>
      </c>
      <c r="O5491">
        <v>1</v>
      </c>
      <c r="P5491" t="s">
        <v>101</v>
      </c>
      <c r="R5491"/>
    </row>
    <row r="5492" spans="1:18" x14ac:dyDescent="0.35">
      <c r="A5492" t="s">
        <v>1204</v>
      </c>
      <c r="B5492">
        <v>2018</v>
      </c>
      <c r="C5492">
        <v>7</v>
      </c>
      <c r="D5492">
        <v>22</v>
      </c>
      <c r="E5492" t="s">
        <v>1686</v>
      </c>
      <c r="F5492">
        <v>1</v>
      </c>
      <c r="G5492"/>
      <c r="H5492"/>
      <c r="I5492"/>
      <c r="J5492" t="s">
        <v>86</v>
      </c>
      <c r="K5492">
        <v>63</v>
      </c>
      <c r="L5492">
        <f t="shared" si="102"/>
        <v>160.02000000000001</v>
      </c>
      <c r="M5492">
        <v>71</v>
      </c>
      <c r="N5492">
        <f t="shared" si="103"/>
        <v>180.34</v>
      </c>
      <c r="O5492">
        <v>1</v>
      </c>
      <c r="P5492" t="s">
        <v>101</v>
      </c>
      <c r="R5492"/>
    </row>
    <row r="5493" spans="1:18" x14ac:dyDescent="0.35">
      <c r="A5493" t="s">
        <v>1204</v>
      </c>
      <c r="B5493">
        <v>2018</v>
      </c>
      <c r="C5493">
        <v>7</v>
      </c>
      <c r="D5493">
        <v>23</v>
      </c>
      <c r="E5493" t="s">
        <v>1398</v>
      </c>
      <c r="F5493">
        <v>1</v>
      </c>
      <c r="G5493"/>
      <c r="H5493">
        <v>1053</v>
      </c>
      <c r="I5493">
        <v>186795</v>
      </c>
      <c r="J5493" t="s">
        <v>87</v>
      </c>
      <c r="K5493">
        <v>60</v>
      </c>
      <c r="L5493">
        <f t="shared" si="102"/>
        <v>152.4</v>
      </c>
      <c r="M5493">
        <v>67</v>
      </c>
      <c r="N5493">
        <f t="shared" si="103"/>
        <v>170.18</v>
      </c>
      <c r="O5493">
        <v>0</v>
      </c>
      <c r="P5493" s="136" t="s">
        <v>1203</v>
      </c>
      <c r="R5493"/>
    </row>
    <row r="5494" spans="1:18" x14ac:dyDescent="0.35">
      <c r="A5494" t="s">
        <v>1204</v>
      </c>
      <c r="B5494">
        <v>2018</v>
      </c>
      <c r="C5494">
        <v>7</v>
      </c>
      <c r="D5494">
        <v>23</v>
      </c>
      <c r="E5494" t="s">
        <v>1686</v>
      </c>
      <c r="F5494">
        <v>1</v>
      </c>
      <c r="G5494" s="34"/>
      <c r="H5494" s="34" t="s">
        <v>1552</v>
      </c>
      <c r="I5494" s="34">
        <v>186774</v>
      </c>
      <c r="J5494" s="34" t="s">
        <v>86</v>
      </c>
      <c r="K5494" s="34">
        <v>58</v>
      </c>
      <c r="L5494" s="34">
        <f t="shared" si="102"/>
        <v>147.32</v>
      </c>
      <c r="M5494" s="34">
        <v>65</v>
      </c>
      <c r="N5494" s="34">
        <f t="shared" si="103"/>
        <v>165.1</v>
      </c>
      <c r="O5494" s="56">
        <v>1</v>
      </c>
      <c r="P5494" t="s">
        <v>101</v>
      </c>
      <c r="Q5494" s="34"/>
      <c r="R5494"/>
    </row>
    <row r="5495" spans="1:18" x14ac:dyDescent="0.35">
      <c r="A5495" t="s">
        <v>1204</v>
      </c>
      <c r="B5495">
        <v>2018</v>
      </c>
      <c r="C5495">
        <v>7</v>
      </c>
      <c r="D5495">
        <v>23</v>
      </c>
      <c r="E5495" t="s">
        <v>1686</v>
      </c>
      <c r="F5495">
        <v>1</v>
      </c>
      <c r="G5495"/>
      <c r="H5495"/>
      <c r="I5495"/>
      <c r="J5495" t="s">
        <v>87</v>
      </c>
      <c r="K5495">
        <v>84</v>
      </c>
      <c r="L5495">
        <f t="shared" si="102"/>
        <v>213.36</v>
      </c>
      <c r="M5495">
        <v>94</v>
      </c>
      <c r="N5495">
        <f t="shared" si="103"/>
        <v>238.76</v>
      </c>
      <c r="O5495">
        <v>1</v>
      </c>
      <c r="P5495" t="s">
        <v>101</v>
      </c>
      <c r="R5495"/>
    </row>
    <row r="5496" spans="1:18" x14ac:dyDescent="0.35">
      <c r="A5496" t="s">
        <v>1204</v>
      </c>
      <c r="B5496">
        <v>2018</v>
      </c>
      <c r="C5496">
        <v>7</v>
      </c>
      <c r="D5496">
        <v>24</v>
      </c>
      <c r="E5496" t="s">
        <v>1398</v>
      </c>
      <c r="F5496">
        <v>1</v>
      </c>
      <c r="G5496"/>
      <c r="H5496">
        <v>1052</v>
      </c>
      <c r="I5496">
        <v>186796</v>
      </c>
      <c r="J5496" s="34" t="s">
        <v>87</v>
      </c>
      <c r="K5496">
        <v>66</v>
      </c>
      <c r="L5496">
        <f t="shared" si="102"/>
        <v>167.64000000000001</v>
      </c>
      <c r="M5496">
        <v>74</v>
      </c>
      <c r="N5496">
        <f t="shared" si="103"/>
        <v>187.96</v>
      </c>
      <c r="O5496" s="34">
        <v>0</v>
      </c>
      <c r="P5496" s="136" t="s">
        <v>1203</v>
      </c>
      <c r="R5496" t="s">
        <v>562</v>
      </c>
    </row>
    <row r="5497" spans="1:18" x14ac:dyDescent="0.35">
      <c r="A5497" t="s">
        <v>1204</v>
      </c>
      <c r="B5497">
        <v>2018</v>
      </c>
      <c r="C5497">
        <v>7</v>
      </c>
      <c r="D5497">
        <v>24</v>
      </c>
      <c r="E5497" t="s">
        <v>1686</v>
      </c>
      <c r="F5497">
        <v>1</v>
      </c>
      <c r="G5497"/>
      <c r="H5497"/>
      <c r="I5497"/>
      <c r="J5497" t="s">
        <v>87</v>
      </c>
      <c r="K5497">
        <v>71</v>
      </c>
      <c r="L5497">
        <f t="shared" si="102"/>
        <v>180.34</v>
      </c>
      <c r="M5497">
        <v>79</v>
      </c>
      <c r="N5497">
        <f t="shared" si="103"/>
        <v>200.66</v>
      </c>
      <c r="O5497">
        <v>1</v>
      </c>
      <c r="P5497" t="s">
        <v>101</v>
      </c>
      <c r="R5497"/>
    </row>
    <row r="5498" spans="1:18" x14ac:dyDescent="0.35">
      <c r="A5498" t="s">
        <v>1204</v>
      </c>
      <c r="B5498">
        <v>2018</v>
      </c>
      <c r="C5498">
        <v>7</v>
      </c>
      <c r="D5498">
        <v>24</v>
      </c>
      <c r="E5498" t="s">
        <v>1398</v>
      </c>
      <c r="F5498">
        <v>1</v>
      </c>
      <c r="G5498"/>
      <c r="H5498"/>
      <c r="I5498"/>
      <c r="J5498" t="s">
        <v>86</v>
      </c>
      <c r="K5498">
        <v>52</v>
      </c>
      <c r="L5498">
        <f t="shared" si="102"/>
        <v>132.08000000000001</v>
      </c>
      <c r="M5498">
        <v>60</v>
      </c>
      <c r="N5498">
        <f t="shared" si="103"/>
        <v>152.4</v>
      </c>
      <c r="O5498">
        <v>1</v>
      </c>
      <c r="P5498" t="s">
        <v>101</v>
      </c>
      <c r="R5498"/>
    </row>
    <row r="5499" spans="1:18" x14ac:dyDescent="0.35">
      <c r="A5499" t="s">
        <v>1204</v>
      </c>
      <c r="B5499">
        <v>2018</v>
      </c>
      <c r="C5499">
        <v>7</v>
      </c>
      <c r="D5499">
        <v>24</v>
      </c>
      <c r="E5499" t="s">
        <v>1398</v>
      </c>
      <c r="F5499">
        <v>1</v>
      </c>
      <c r="G5499"/>
      <c r="H5499"/>
      <c r="I5499"/>
      <c r="J5499" t="s">
        <v>87</v>
      </c>
      <c r="K5499">
        <v>68</v>
      </c>
      <c r="L5499">
        <f t="shared" si="102"/>
        <v>172.72</v>
      </c>
      <c r="M5499">
        <v>76</v>
      </c>
      <c r="N5499">
        <f t="shared" si="103"/>
        <v>193.04</v>
      </c>
      <c r="O5499">
        <v>1</v>
      </c>
      <c r="P5499" t="s">
        <v>1200</v>
      </c>
      <c r="R5499" t="s">
        <v>99</v>
      </c>
    </row>
    <row r="5500" spans="1:18" x14ac:dyDescent="0.35">
      <c r="A5500" t="s">
        <v>1204</v>
      </c>
      <c r="B5500">
        <v>2018</v>
      </c>
      <c r="C5500">
        <v>7</v>
      </c>
      <c r="D5500">
        <v>24</v>
      </c>
      <c r="E5500" t="s">
        <v>1398</v>
      </c>
      <c r="F5500">
        <v>1</v>
      </c>
      <c r="G5500"/>
      <c r="H5500"/>
      <c r="I5500"/>
      <c r="J5500" t="s">
        <v>86</v>
      </c>
      <c r="K5500">
        <v>64</v>
      </c>
      <c r="L5500">
        <f t="shared" si="102"/>
        <v>162.56</v>
      </c>
      <c r="M5500">
        <v>75</v>
      </c>
      <c r="N5500">
        <f t="shared" si="103"/>
        <v>190.5</v>
      </c>
      <c r="O5500">
        <v>1</v>
      </c>
      <c r="P5500" t="s">
        <v>101</v>
      </c>
      <c r="R5500"/>
    </row>
    <row r="5501" spans="1:18" x14ac:dyDescent="0.35">
      <c r="A5501" t="s">
        <v>1204</v>
      </c>
      <c r="B5501" s="34">
        <v>2018</v>
      </c>
      <c r="C5501" s="34">
        <v>7</v>
      </c>
      <c r="D5501" s="34">
        <v>25</v>
      </c>
      <c r="E5501" s="34" t="s">
        <v>1686</v>
      </c>
      <c r="F5501" s="34">
        <v>1</v>
      </c>
      <c r="G5501" s="34"/>
      <c r="H5501" s="34">
        <v>1055</v>
      </c>
      <c r="I5501" s="34">
        <v>186793</v>
      </c>
      <c r="J5501" s="34" t="s">
        <v>87</v>
      </c>
      <c r="K5501" s="34">
        <v>71</v>
      </c>
      <c r="L5501" s="34">
        <f t="shared" si="102"/>
        <v>180.34</v>
      </c>
      <c r="M5501" s="34">
        <v>82</v>
      </c>
      <c r="N5501" s="34">
        <f t="shared" si="103"/>
        <v>208.28</v>
      </c>
      <c r="O5501" s="34">
        <v>1</v>
      </c>
      <c r="P5501" t="s">
        <v>101</v>
      </c>
      <c r="Q5501" s="34" t="s">
        <v>1728</v>
      </c>
      <c r="R5501" s="34" t="s">
        <v>562</v>
      </c>
    </row>
    <row r="5502" spans="1:18" x14ac:dyDescent="0.35">
      <c r="A5502" t="s">
        <v>1204</v>
      </c>
      <c r="B5502">
        <v>2018</v>
      </c>
      <c r="C5502">
        <v>7</v>
      </c>
      <c r="D5502">
        <v>25</v>
      </c>
      <c r="E5502" t="s">
        <v>1686</v>
      </c>
      <c r="F5502">
        <v>1</v>
      </c>
      <c r="G5502" t="s">
        <v>1228</v>
      </c>
      <c r="H5502" s="56">
        <v>5032</v>
      </c>
      <c r="I5502" s="56"/>
      <c r="J5502" s="56" t="s">
        <v>87</v>
      </c>
      <c r="K5502" s="56">
        <v>75</v>
      </c>
      <c r="L5502" s="56">
        <f t="shared" si="102"/>
        <v>190.5</v>
      </c>
      <c r="M5502" s="56">
        <v>84</v>
      </c>
      <c r="N5502" s="56">
        <f t="shared" si="103"/>
        <v>213.36</v>
      </c>
      <c r="O5502" s="56">
        <v>1</v>
      </c>
      <c r="P5502" s="56" t="s">
        <v>101</v>
      </c>
      <c r="Q5502" s="56" t="s">
        <v>1728</v>
      </c>
      <c r="R5502" t="s">
        <v>562</v>
      </c>
    </row>
    <row r="5503" spans="1:18" x14ac:dyDescent="0.35">
      <c r="A5503" t="s">
        <v>1204</v>
      </c>
      <c r="B5503">
        <v>2018</v>
      </c>
      <c r="C5503">
        <v>7</v>
      </c>
      <c r="D5503">
        <v>25</v>
      </c>
      <c r="E5503" t="s">
        <v>1686</v>
      </c>
      <c r="F5503">
        <v>1</v>
      </c>
      <c r="G5503"/>
      <c r="H5503"/>
      <c r="I5503"/>
      <c r="J5503" t="s">
        <v>87</v>
      </c>
      <c r="K5503">
        <v>81</v>
      </c>
      <c r="L5503">
        <f t="shared" si="102"/>
        <v>205.74</v>
      </c>
      <c r="M5503">
        <v>91</v>
      </c>
      <c r="N5503">
        <f t="shared" si="103"/>
        <v>231.14000000000001</v>
      </c>
      <c r="O5503">
        <v>1</v>
      </c>
      <c r="P5503" t="s">
        <v>101</v>
      </c>
      <c r="R5503"/>
    </row>
    <row r="5504" spans="1:18" x14ac:dyDescent="0.35">
      <c r="A5504" t="s">
        <v>1204</v>
      </c>
      <c r="B5504">
        <v>2018</v>
      </c>
      <c r="C5504">
        <v>7</v>
      </c>
      <c r="D5504">
        <v>25</v>
      </c>
      <c r="E5504" t="s">
        <v>1398</v>
      </c>
      <c r="F5504">
        <v>1</v>
      </c>
      <c r="G5504"/>
      <c r="H5504"/>
      <c r="I5504"/>
      <c r="J5504" t="s">
        <v>86</v>
      </c>
      <c r="K5504">
        <v>56</v>
      </c>
      <c r="L5504">
        <f t="shared" si="102"/>
        <v>142.24</v>
      </c>
      <c r="M5504">
        <v>63</v>
      </c>
      <c r="N5504">
        <f t="shared" si="103"/>
        <v>160.02000000000001</v>
      </c>
      <c r="O5504">
        <v>1</v>
      </c>
      <c r="P5504" t="s">
        <v>101</v>
      </c>
      <c r="R5504"/>
    </row>
    <row r="5505" spans="1:18" x14ac:dyDescent="0.35">
      <c r="A5505" t="s">
        <v>1204</v>
      </c>
      <c r="B5505">
        <v>2018</v>
      </c>
      <c r="C5505">
        <v>7</v>
      </c>
      <c r="D5505">
        <v>25</v>
      </c>
      <c r="E5505" t="s">
        <v>94</v>
      </c>
      <c r="F5505">
        <v>1</v>
      </c>
      <c r="G5505"/>
      <c r="H5505"/>
      <c r="I5505"/>
      <c r="J5505" t="s">
        <v>87</v>
      </c>
      <c r="K5505">
        <v>74</v>
      </c>
      <c r="L5505">
        <f t="shared" ref="L5505:L5568" si="104">K5505*2.54</f>
        <v>187.96</v>
      </c>
      <c r="M5505">
        <v>84</v>
      </c>
      <c r="N5505">
        <f t="shared" ref="N5505:N5568" si="105">M5505*2.54</f>
        <v>213.36</v>
      </c>
      <c r="O5505">
        <v>1</v>
      </c>
      <c r="P5505" t="s">
        <v>101</v>
      </c>
      <c r="R5505"/>
    </row>
    <row r="5506" spans="1:18" x14ac:dyDescent="0.35">
      <c r="A5506" t="s">
        <v>1204</v>
      </c>
      <c r="B5506">
        <v>2018</v>
      </c>
      <c r="C5506">
        <v>7</v>
      </c>
      <c r="D5506">
        <v>25</v>
      </c>
      <c r="E5506" t="s">
        <v>1167</v>
      </c>
      <c r="F5506">
        <v>1</v>
      </c>
      <c r="G5506"/>
      <c r="H5506"/>
      <c r="I5506"/>
      <c r="J5506" t="s">
        <v>86</v>
      </c>
      <c r="K5506">
        <v>60</v>
      </c>
      <c r="L5506">
        <f t="shared" si="104"/>
        <v>152.4</v>
      </c>
      <c r="M5506">
        <v>67</v>
      </c>
      <c r="N5506">
        <f t="shared" si="105"/>
        <v>170.18</v>
      </c>
      <c r="O5506">
        <v>1</v>
      </c>
      <c r="P5506" t="s">
        <v>101</v>
      </c>
      <c r="R5506"/>
    </row>
    <row r="5507" spans="1:18" x14ac:dyDescent="0.35">
      <c r="A5507" t="s">
        <v>1204</v>
      </c>
      <c r="B5507">
        <v>2018</v>
      </c>
      <c r="C5507">
        <v>7</v>
      </c>
      <c r="D5507">
        <v>26</v>
      </c>
      <c r="E5507" t="s">
        <v>1398</v>
      </c>
      <c r="F5507">
        <v>1</v>
      </c>
      <c r="G5507"/>
      <c r="H5507">
        <v>1776</v>
      </c>
      <c r="I5507">
        <v>186797</v>
      </c>
      <c r="J5507" t="s">
        <v>86</v>
      </c>
      <c r="K5507">
        <v>56</v>
      </c>
      <c r="L5507">
        <f t="shared" si="104"/>
        <v>142.24</v>
      </c>
      <c r="M5507">
        <v>64</v>
      </c>
      <c r="N5507">
        <f t="shared" si="105"/>
        <v>162.56</v>
      </c>
      <c r="O5507">
        <v>0</v>
      </c>
      <c r="P5507" s="136" t="s">
        <v>1203</v>
      </c>
      <c r="R5507"/>
    </row>
    <row r="5508" spans="1:18" x14ac:dyDescent="0.35">
      <c r="A5508" t="s">
        <v>1204</v>
      </c>
      <c r="B5508">
        <v>2018</v>
      </c>
      <c r="C5508">
        <v>7</v>
      </c>
      <c r="D5508">
        <v>26</v>
      </c>
      <c r="E5508" t="s">
        <v>1686</v>
      </c>
      <c r="F5508">
        <v>1</v>
      </c>
      <c r="G5508"/>
      <c r="H5508"/>
      <c r="I5508"/>
      <c r="J5508" t="s">
        <v>86</v>
      </c>
      <c r="K5508">
        <v>63</v>
      </c>
      <c r="L5508">
        <f t="shared" si="104"/>
        <v>160.02000000000001</v>
      </c>
      <c r="M5508">
        <v>53</v>
      </c>
      <c r="N5508">
        <f t="shared" si="105"/>
        <v>134.62</v>
      </c>
      <c r="O5508">
        <v>1</v>
      </c>
      <c r="P5508" t="s">
        <v>101</v>
      </c>
      <c r="R5508"/>
    </row>
    <row r="5509" spans="1:18" x14ac:dyDescent="0.35">
      <c r="A5509" t="s">
        <v>1204</v>
      </c>
      <c r="B5509">
        <v>2018</v>
      </c>
      <c r="C5509">
        <v>7</v>
      </c>
      <c r="D5509">
        <v>26</v>
      </c>
      <c r="E5509" t="s">
        <v>1686</v>
      </c>
      <c r="F5509">
        <v>1</v>
      </c>
      <c r="G5509"/>
      <c r="H5509"/>
      <c r="I5509"/>
      <c r="J5509" s="34" t="s">
        <v>87</v>
      </c>
      <c r="K5509">
        <v>78</v>
      </c>
      <c r="L5509">
        <f t="shared" si="104"/>
        <v>198.12</v>
      </c>
      <c r="M5509">
        <v>88</v>
      </c>
      <c r="N5509">
        <f t="shared" si="105"/>
        <v>223.52</v>
      </c>
      <c r="O5509">
        <v>1</v>
      </c>
      <c r="P5509" t="s">
        <v>101</v>
      </c>
      <c r="R5509" t="s">
        <v>562</v>
      </c>
    </row>
    <row r="5510" spans="1:18" x14ac:dyDescent="0.35">
      <c r="A5510" t="s">
        <v>1204</v>
      </c>
      <c r="B5510">
        <v>2018</v>
      </c>
      <c r="C5510">
        <v>7</v>
      </c>
      <c r="D5510">
        <v>26</v>
      </c>
      <c r="E5510" t="s">
        <v>123</v>
      </c>
      <c r="F5510">
        <v>1</v>
      </c>
      <c r="G5510"/>
      <c r="H5510"/>
      <c r="I5510"/>
      <c r="J5510" t="s">
        <v>86</v>
      </c>
      <c r="K5510">
        <v>65</v>
      </c>
      <c r="L5510">
        <f t="shared" si="104"/>
        <v>165.1</v>
      </c>
      <c r="M5510">
        <v>73</v>
      </c>
      <c r="N5510">
        <f t="shared" si="105"/>
        <v>185.42000000000002</v>
      </c>
      <c r="O5510">
        <v>1</v>
      </c>
      <c r="P5510" t="s">
        <v>101</v>
      </c>
      <c r="R5510"/>
    </row>
    <row r="5511" spans="1:18" x14ac:dyDescent="0.35">
      <c r="A5511" t="s">
        <v>1204</v>
      </c>
      <c r="B5511">
        <v>2018</v>
      </c>
      <c r="C5511">
        <v>7</v>
      </c>
      <c r="D5511">
        <v>26</v>
      </c>
      <c r="E5511" t="s">
        <v>1167</v>
      </c>
      <c r="F5511">
        <v>1</v>
      </c>
      <c r="G5511"/>
      <c r="H5511"/>
      <c r="I5511"/>
      <c r="J5511" t="s">
        <v>87</v>
      </c>
      <c r="K5511">
        <v>62</v>
      </c>
      <c r="L5511">
        <f t="shared" si="104"/>
        <v>157.47999999999999</v>
      </c>
      <c r="M5511">
        <v>71</v>
      </c>
      <c r="N5511">
        <f t="shared" si="105"/>
        <v>180.34</v>
      </c>
      <c r="O5511">
        <v>1</v>
      </c>
      <c r="P5511" t="s">
        <v>101</v>
      </c>
      <c r="R5511"/>
    </row>
    <row r="5512" spans="1:18" x14ac:dyDescent="0.35">
      <c r="A5512" t="s">
        <v>1204</v>
      </c>
      <c r="B5512">
        <v>2018</v>
      </c>
      <c r="C5512">
        <v>7</v>
      </c>
      <c r="D5512">
        <v>26</v>
      </c>
      <c r="E5512" t="s">
        <v>1398</v>
      </c>
      <c r="F5512">
        <v>1</v>
      </c>
      <c r="G5512"/>
      <c r="H5512"/>
      <c r="I5512"/>
      <c r="J5512" t="s">
        <v>87</v>
      </c>
      <c r="K5512">
        <v>72</v>
      </c>
      <c r="L5512">
        <f t="shared" si="104"/>
        <v>182.88</v>
      </c>
      <c r="M5512">
        <v>80</v>
      </c>
      <c r="N5512">
        <f t="shared" si="105"/>
        <v>203.2</v>
      </c>
      <c r="O5512">
        <v>1</v>
      </c>
      <c r="P5512" t="s">
        <v>1200</v>
      </c>
      <c r="R5512" t="s">
        <v>99</v>
      </c>
    </row>
    <row r="5513" spans="1:18" x14ac:dyDescent="0.35">
      <c r="A5513" t="s">
        <v>1204</v>
      </c>
      <c r="B5513">
        <v>2018</v>
      </c>
      <c r="C5513">
        <v>7</v>
      </c>
      <c r="D5513">
        <v>27</v>
      </c>
      <c r="E5513" t="s">
        <v>1398</v>
      </c>
      <c r="F5513">
        <v>1</v>
      </c>
      <c r="G5513"/>
      <c r="H5513">
        <v>1777</v>
      </c>
      <c r="I5513">
        <v>186798</v>
      </c>
      <c r="J5513" t="s">
        <v>87</v>
      </c>
      <c r="K5513">
        <v>76</v>
      </c>
      <c r="L5513">
        <f t="shared" si="104"/>
        <v>193.04</v>
      </c>
      <c r="M5513">
        <v>84</v>
      </c>
      <c r="N5513">
        <f t="shared" si="105"/>
        <v>213.36</v>
      </c>
      <c r="O5513">
        <v>0</v>
      </c>
      <c r="P5513" s="136" t="s">
        <v>1203</v>
      </c>
      <c r="R5513" t="s">
        <v>562</v>
      </c>
    </row>
    <row r="5514" spans="1:18" x14ac:dyDescent="0.35">
      <c r="A5514" t="s">
        <v>1204</v>
      </c>
      <c r="B5514">
        <v>2018</v>
      </c>
      <c r="C5514">
        <v>7</v>
      </c>
      <c r="D5514">
        <v>27</v>
      </c>
      <c r="E5514" t="s">
        <v>1686</v>
      </c>
      <c r="F5514">
        <v>1</v>
      </c>
      <c r="G5514"/>
      <c r="H5514"/>
      <c r="I5514"/>
      <c r="J5514" t="s">
        <v>87</v>
      </c>
      <c r="K5514">
        <v>87</v>
      </c>
      <c r="L5514">
        <f t="shared" si="104"/>
        <v>220.98</v>
      </c>
      <c r="M5514">
        <v>96</v>
      </c>
      <c r="N5514">
        <f t="shared" si="105"/>
        <v>243.84</v>
      </c>
      <c r="O5514">
        <v>1</v>
      </c>
      <c r="P5514" t="s">
        <v>101</v>
      </c>
      <c r="R5514"/>
    </row>
    <row r="5515" spans="1:18" x14ac:dyDescent="0.35">
      <c r="A5515" t="s">
        <v>1204</v>
      </c>
      <c r="B5515">
        <v>2018</v>
      </c>
      <c r="C5515">
        <v>7</v>
      </c>
      <c r="D5515">
        <v>27</v>
      </c>
      <c r="E5515" t="s">
        <v>1686</v>
      </c>
      <c r="F5515">
        <v>1</v>
      </c>
      <c r="G5515"/>
      <c r="H5515"/>
      <c r="I5515"/>
      <c r="J5515" t="s">
        <v>86</v>
      </c>
      <c r="K5515">
        <v>58</v>
      </c>
      <c r="L5515">
        <f t="shared" si="104"/>
        <v>147.32</v>
      </c>
      <c r="M5515">
        <v>66</v>
      </c>
      <c r="N5515">
        <f t="shared" si="105"/>
        <v>167.64000000000001</v>
      </c>
      <c r="O5515">
        <v>1</v>
      </c>
      <c r="P5515" t="s">
        <v>101</v>
      </c>
      <c r="R5515"/>
    </row>
    <row r="5516" spans="1:18" x14ac:dyDescent="0.35">
      <c r="A5516" t="s">
        <v>1204</v>
      </c>
      <c r="B5516">
        <v>2018</v>
      </c>
      <c r="C5516">
        <v>7</v>
      </c>
      <c r="D5516">
        <v>27</v>
      </c>
      <c r="E5516" t="s">
        <v>1686</v>
      </c>
      <c r="F5516">
        <v>1</v>
      </c>
      <c r="G5516"/>
      <c r="H5516"/>
      <c r="I5516"/>
      <c r="J5516" t="s">
        <v>86</v>
      </c>
      <c r="K5516">
        <v>58</v>
      </c>
      <c r="L5516">
        <f t="shared" si="104"/>
        <v>147.32</v>
      </c>
      <c r="M5516">
        <v>68</v>
      </c>
      <c r="N5516">
        <f t="shared" si="105"/>
        <v>172.72</v>
      </c>
      <c r="O5516">
        <v>1</v>
      </c>
      <c r="P5516" t="s">
        <v>101</v>
      </c>
      <c r="R5516"/>
    </row>
    <row r="5517" spans="1:18" x14ac:dyDescent="0.35">
      <c r="A5517" t="s">
        <v>1204</v>
      </c>
      <c r="B5517">
        <v>2018</v>
      </c>
      <c r="C5517">
        <v>7</v>
      </c>
      <c r="D5517">
        <v>27</v>
      </c>
      <c r="E5517" t="s">
        <v>1686</v>
      </c>
      <c r="F5517">
        <v>1</v>
      </c>
      <c r="G5517"/>
      <c r="H5517"/>
      <c r="I5517"/>
      <c r="J5517" t="s">
        <v>87</v>
      </c>
      <c r="K5517">
        <v>70</v>
      </c>
      <c r="L5517">
        <f t="shared" si="104"/>
        <v>177.8</v>
      </c>
      <c r="M5517">
        <v>78</v>
      </c>
      <c r="N5517">
        <f t="shared" si="105"/>
        <v>198.12</v>
      </c>
      <c r="O5517">
        <v>1</v>
      </c>
      <c r="P5517" t="s">
        <v>1200</v>
      </c>
      <c r="R5517" t="s">
        <v>99</v>
      </c>
    </row>
    <row r="5518" spans="1:18" x14ac:dyDescent="0.35">
      <c r="A5518" t="s">
        <v>1204</v>
      </c>
      <c r="B5518">
        <v>2018</v>
      </c>
      <c r="C5518">
        <v>7</v>
      </c>
      <c r="D5518">
        <v>27</v>
      </c>
      <c r="E5518" t="s">
        <v>1686</v>
      </c>
      <c r="F5518">
        <v>1</v>
      </c>
      <c r="G5518"/>
      <c r="H5518"/>
      <c r="I5518"/>
      <c r="J5518" t="s">
        <v>87</v>
      </c>
      <c r="K5518">
        <v>71</v>
      </c>
      <c r="L5518">
        <f t="shared" si="104"/>
        <v>180.34</v>
      </c>
      <c r="M5518">
        <v>77</v>
      </c>
      <c r="N5518">
        <f t="shared" si="105"/>
        <v>195.58</v>
      </c>
      <c r="O5518">
        <v>1</v>
      </c>
      <c r="P5518" t="s">
        <v>101</v>
      </c>
      <c r="R5518"/>
    </row>
    <row r="5519" spans="1:18" x14ac:dyDescent="0.35">
      <c r="A5519" t="s">
        <v>1204</v>
      </c>
      <c r="B5519">
        <v>2018</v>
      </c>
      <c r="C5519">
        <v>7</v>
      </c>
      <c r="D5519">
        <v>27</v>
      </c>
      <c r="E5519" t="s">
        <v>1686</v>
      </c>
      <c r="F5519">
        <v>1</v>
      </c>
      <c r="G5519"/>
      <c r="H5519"/>
      <c r="I5519"/>
      <c r="J5519" t="s">
        <v>86</v>
      </c>
      <c r="K5519">
        <v>68</v>
      </c>
      <c r="L5519">
        <f t="shared" si="104"/>
        <v>172.72</v>
      </c>
      <c r="M5519">
        <v>75</v>
      </c>
      <c r="N5519">
        <f t="shared" si="105"/>
        <v>190.5</v>
      </c>
      <c r="O5519">
        <v>1</v>
      </c>
      <c r="P5519" t="s">
        <v>101</v>
      </c>
      <c r="R5519" t="s">
        <v>1729</v>
      </c>
    </row>
    <row r="5520" spans="1:18" x14ac:dyDescent="0.35">
      <c r="A5520" t="s">
        <v>1204</v>
      </c>
      <c r="B5520">
        <v>2018</v>
      </c>
      <c r="C5520">
        <v>7</v>
      </c>
      <c r="D5520">
        <v>28</v>
      </c>
      <c r="E5520" t="s">
        <v>1398</v>
      </c>
      <c r="F5520">
        <v>1</v>
      </c>
      <c r="G5520"/>
      <c r="H5520">
        <v>1778</v>
      </c>
      <c r="I5520">
        <v>186799</v>
      </c>
      <c r="J5520" t="s">
        <v>87</v>
      </c>
      <c r="K5520">
        <v>69</v>
      </c>
      <c r="L5520">
        <f t="shared" si="104"/>
        <v>175.26</v>
      </c>
      <c r="M5520">
        <v>76</v>
      </c>
      <c r="N5520">
        <f t="shared" si="105"/>
        <v>193.04</v>
      </c>
      <c r="O5520">
        <v>0</v>
      </c>
      <c r="P5520" s="136" t="s">
        <v>1203</v>
      </c>
      <c r="R5520" t="s">
        <v>562</v>
      </c>
    </row>
    <row r="5521" spans="1:18" x14ac:dyDescent="0.35">
      <c r="A5521" t="s">
        <v>1204</v>
      </c>
      <c r="B5521">
        <v>2018</v>
      </c>
      <c r="C5521">
        <v>7</v>
      </c>
      <c r="D5521">
        <v>28</v>
      </c>
      <c r="E5521" t="s">
        <v>123</v>
      </c>
      <c r="F5521">
        <v>1</v>
      </c>
      <c r="G5521"/>
      <c r="H5521"/>
      <c r="I5521"/>
      <c r="J5521" t="s">
        <v>86</v>
      </c>
      <c r="K5521">
        <v>61</v>
      </c>
      <c r="L5521">
        <f t="shared" si="104"/>
        <v>154.94</v>
      </c>
      <c r="M5521">
        <v>69</v>
      </c>
      <c r="N5521">
        <f t="shared" si="105"/>
        <v>175.26</v>
      </c>
      <c r="O5521">
        <v>1</v>
      </c>
      <c r="P5521" t="s">
        <v>101</v>
      </c>
      <c r="R5521"/>
    </row>
    <row r="5522" spans="1:18" x14ac:dyDescent="0.35">
      <c r="A5522" t="s">
        <v>1204</v>
      </c>
      <c r="B5522">
        <v>2018</v>
      </c>
      <c r="C5522">
        <v>7</v>
      </c>
      <c r="D5522">
        <v>28</v>
      </c>
      <c r="E5522" t="s">
        <v>94</v>
      </c>
      <c r="F5522">
        <v>1</v>
      </c>
      <c r="G5522"/>
      <c r="H5522"/>
      <c r="I5522"/>
      <c r="J5522" t="s">
        <v>87</v>
      </c>
      <c r="K5522">
        <v>73</v>
      </c>
      <c r="L5522">
        <f t="shared" si="104"/>
        <v>185.42000000000002</v>
      </c>
      <c r="M5522">
        <v>83</v>
      </c>
      <c r="N5522">
        <f t="shared" si="105"/>
        <v>210.82</v>
      </c>
      <c r="O5522">
        <v>1</v>
      </c>
      <c r="P5522" t="s">
        <v>101</v>
      </c>
      <c r="R5522"/>
    </row>
    <row r="5523" spans="1:18" x14ac:dyDescent="0.35">
      <c r="A5523" t="s">
        <v>1204</v>
      </c>
      <c r="B5523">
        <v>2018</v>
      </c>
      <c r="C5523">
        <v>7</v>
      </c>
      <c r="D5523">
        <v>28</v>
      </c>
      <c r="E5523" t="s">
        <v>1398</v>
      </c>
      <c r="F5523">
        <v>1</v>
      </c>
      <c r="G5523"/>
      <c r="H5523"/>
      <c r="I5523"/>
      <c r="J5523" t="s">
        <v>86</v>
      </c>
      <c r="K5523">
        <v>56</v>
      </c>
      <c r="L5523">
        <f t="shared" si="104"/>
        <v>142.24</v>
      </c>
      <c r="M5523">
        <v>64</v>
      </c>
      <c r="N5523">
        <f t="shared" si="105"/>
        <v>162.56</v>
      </c>
      <c r="O5523">
        <v>1</v>
      </c>
      <c r="P5523" t="s">
        <v>101</v>
      </c>
      <c r="R5523"/>
    </row>
    <row r="5524" spans="1:18" x14ac:dyDescent="0.35">
      <c r="A5524" t="s">
        <v>1204</v>
      </c>
      <c r="B5524">
        <v>2018</v>
      </c>
      <c r="C5524">
        <v>7</v>
      </c>
      <c r="D5524">
        <v>28</v>
      </c>
      <c r="E5524" t="s">
        <v>1398</v>
      </c>
      <c r="F5524">
        <v>1</v>
      </c>
      <c r="G5524"/>
      <c r="H5524"/>
      <c r="I5524"/>
      <c r="J5524" t="s">
        <v>86</v>
      </c>
      <c r="K5524">
        <v>60</v>
      </c>
      <c r="L5524">
        <f t="shared" si="104"/>
        <v>152.4</v>
      </c>
      <c r="M5524">
        <v>68</v>
      </c>
      <c r="N5524">
        <f t="shared" si="105"/>
        <v>172.72</v>
      </c>
      <c r="O5524">
        <v>1</v>
      </c>
      <c r="P5524" t="s">
        <v>101</v>
      </c>
      <c r="R5524"/>
    </row>
    <row r="5525" spans="1:18" x14ac:dyDescent="0.35">
      <c r="A5525" t="s">
        <v>1204</v>
      </c>
      <c r="B5525">
        <v>2018</v>
      </c>
      <c r="C5525">
        <v>7</v>
      </c>
      <c r="D5525">
        <v>29</v>
      </c>
      <c r="E5525" t="s">
        <v>1398</v>
      </c>
      <c r="F5525">
        <v>1</v>
      </c>
      <c r="G5525"/>
      <c r="H5525">
        <v>1779</v>
      </c>
      <c r="I5525">
        <v>475094</v>
      </c>
      <c r="J5525" t="s">
        <v>86</v>
      </c>
      <c r="K5525">
        <v>58</v>
      </c>
      <c r="L5525">
        <f t="shared" si="104"/>
        <v>147.32</v>
      </c>
      <c r="M5525">
        <v>66</v>
      </c>
      <c r="N5525">
        <f t="shared" si="105"/>
        <v>167.64000000000001</v>
      </c>
      <c r="O5525">
        <v>0</v>
      </c>
      <c r="P5525" s="136" t="s">
        <v>1203</v>
      </c>
      <c r="R5525"/>
    </row>
    <row r="5526" spans="1:18" x14ac:dyDescent="0.35">
      <c r="A5526" t="s">
        <v>1204</v>
      </c>
      <c r="B5526">
        <v>2018</v>
      </c>
      <c r="C5526">
        <v>7</v>
      </c>
      <c r="D5526">
        <v>29</v>
      </c>
      <c r="E5526" t="s">
        <v>1686</v>
      </c>
      <c r="F5526">
        <v>1</v>
      </c>
      <c r="G5526"/>
      <c r="H5526">
        <v>3154</v>
      </c>
      <c r="I5526" t="s">
        <v>1730</v>
      </c>
      <c r="J5526" t="s">
        <v>86</v>
      </c>
      <c r="K5526">
        <v>72</v>
      </c>
      <c r="L5526">
        <f t="shared" si="104"/>
        <v>182.88</v>
      </c>
      <c r="M5526">
        <v>80</v>
      </c>
      <c r="N5526">
        <f t="shared" si="105"/>
        <v>203.2</v>
      </c>
      <c r="O5526">
        <v>0</v>
      </c>
      <c r="P5526" s="136" t="s">
        <v>1203</v>
      </c>
      <c r="R5526"/>
    </row>
    <row r="5527" spans="1:18" x14ac:dyDescent="0.35">
      <c r="A5527" t="s">
        <v>1204</v>
      </c>
      <c r="B5527">
        <v>2018</v>
      </c>
      <c r="C5527">
        <v>7</v>
      </c>
      <c r="D5527">
        <v>29</v>
      </c>
      <c r="E5527" t="s">
        <v>94</v>
      </c>
      <c r="F5527">
        <v>1</v>
      </c>
      <c r="G5527"/>
      <c r="H5527"/>
      <c r="I5527"/>
      <c r="J5527" t="s">
        <v>87</v>
      </c>
      <c r="K5527">
        <v>72</v>
      </c>
      <c r="L5527">
        <f t="shared" si="104"/>
        <v>182.88</v>
      </c>
      <c r="M5527">
        <v>82</v>
      </c>
      <c r="N5527">
        <f t="shared" si="105"/>
        <v>208.28</v>
      </c>
      <c r="O5527">
        <v>1</v>
      </c>
      <c r="P5527" t="s">
        <v>101</v>
      </c>
      <c r="R5527"/>
    </row>
    <row r="5528" spans="1:18" x14ac:dyDescent="0.35">
      <c r="A5528" t="s">
        <v>1204</v>
      </c>
      <c r="B5528">
        <v>2018</v>
      </c>
      <c r="C5528">
        <v>7</v>
      </c>
      <c r="D5528">
        <v>29</v>
      </c>
      <c r="E5528" t="s">
        <v>1731</v>
      </c>
      <c r="F5528">
        <v>1</v>
      </c>
      <c r="G5528"/>
      <c r="H5528"/>
      <c r="I5528"/>
      <c r="J5528" t="s">
        <v>86</v>
      </c>
      <c r="K5528">
        <v>68</v>
      </c>
      <c r="L5528">
        <f t="shared" si="104"/>
        <v>172.72</v>
      </c>
      <c r="M5528">
        <v>76</v>
      </c>
      <c r="N5528">
        <f t="shared" si="105"/>
        <v>193.04</v>
      </c>
      <c r="O5528">
        <v>1</v>
      </c>
      <c r="P5528" t="s">
        <v>101</v>
      </c>
      <c r="R5528"/>
    </row>
    <row r="5529" spans="1:18" x14ac:dyDescent="0.35">
      <c r="A5529" t="s">
        <v>1204</v>
      </c>
      <c r="B5529">
        <v>2018</v>
      </c>
      <c r="C5529">
        <v>7</v>
      </c>
      <c r="D5529">
        <v>29</v>
      </c>
      <c r="E5529" t="s">
        <v>1686</v>
      </c>
      <c r="F5529">
        <v>1</v>
      </c>
      <c r="G5529"/>
      <c r="H5529"/>
      <c r="I5529"/>
      <c r="J5529" t="s">
        <v>86</v>
      </c>
      <c r="K5529">
        <v>65</v>
      </c>
      <c r="L5529">
        <f t="shared" si="104"/>
        <v>165.1</v>
      </c>
      <c r="M5529">
        <v>72</v>
      </c>
      <c r="N5529">
        <f t="shared" si="105"/>
        <v>182.88</v>
      </c>
      <c r="O5529">
        <v>1</v>
      </c>
      <c r="P5529" t="s">
        <v>101</v>
      </c>
      <c r="R5529"/>
    </row>
    <row r="5530" spans="1:18" x14ac:dyDescent="0.35">
      <c r="A5530" t="s">
        <v>1204</v>
      </c>
      <c r="B5530">
        <v>2018</v>
      </c>
      <c r="C5530">
        <v>7</v>
      </c>
      <c r="D5530">
        <v>30</v>
      </c>
      <c r="E5530" t="s">
        <v>1167</v>
      </c>
      <c r="F5530">
        <v>1</v>
      </c>
      <c r="G5530" t="s">
        <v>1427</v>
      </c>
      <c r="H5530" s="56">
        <v>768</v>
      </c>
      <c r="I5530" s="56">
        <v>186524</v>
      </c>
      <c r="J5530" s="56" t="s">
        <v>87</v>
      </c>
      <c r="K5530" s="56">
        <v>75</v>
      </c>
      <c r="L5530" s="56">
        <f t="shared" si="104"/>
        <v>190.5</v>
      </c>
      <c r="M5530" s="56">
        <v>85</v>
      </c>
      <c r="N5530" s="56">
        <f t="shared" si="105"/>
        <v>215.9</v>
      </c>
      <c r="O5530" s="56">
        <v>0</v>
      </c>
      <c r="P5530" s="136" t="s">
        <v>1203</v>
      </c>
      <c r="Q5530">
        <v>2015</v>
      </c>
      <c r="R5530"/>
    </row>
    <row r="5531" spans="1:18" x14ac:dyDescent="0.35">
      <c r="A5531" t="s">
        <v>1204</v>
      </c>
      <c r="B5531" s="34">
        <v>2018</v>
      </c>
      <c r="C5531" s="34">
        <v>7</v>
      </c>
      <c r="D5531" s="34">
        <v>30</v>
      </c>
      <c r="E5531" s="34" t="s">
        <v>1732</v>
      </c>
      <c r="F5531" s="34">
        <v>1</v>
      </c>
      <c r="G5531" s="34" t="s">
        <v>1427</v>
      </c>
      <c r="H5531" s="34">
        <v>752</v>
      </c>
      <c r="I5531" s="34">
        <v>186537</v>
      </c>
      <c r="J5531" s="34" t="s">
        <v>87</v>
      </c>
      <c r="K5531" s="34">
        <v>62</v>
      </c>
      <c r="L5531" s="34">
        <f t="shared" si="104"/>
        <v>157.47999999999999</v>
      </c>
      <c r="M5531" s="34">
        <v>67</v>
      </c>
      <c r="N5531" s="34">
        <f t="shared" si="105"/>
        <v>170.18</v>
      </c>
      <c r="O5531" s="34">
        <v>1</v>
      </c>
      <c r="P5531" s="136" t="s">
        <v>101</v>
      </c>
      <c r="Q5531" s="195">
        <v>42197</v>
      </c>
      <c r="R5531" s="34"/>
    </row>
    <row r="5532" spans="1:18" x14ac:dyDescent="0.35">
      <c r="A5532" t="s">
        <v>1204</v>
      </c>
      <c r="B5532">
        <v>2018</v>
      </c>
      <c r="C5532">
        <v>7</v>
      </c>
      <c r="D5532">
        <v>31</v>
      </c>
      <c r="E5532" t="s">
        <v>94</v>
      </c>
      <c r="F5532">
        <v>1</v>
      </c>
      <c r="G5532" s="34"/>
      <c r="H5532" s="34">
        <v>768</v>
      </c>
      <c r="I5532" s="34">
        <v>186524</v>
      </c>
      <c r="J5532" s="34" t="s">
        <v>87</v>
      </c>
      <c r="K5532" s="34">
        <v>75</v>
      </c>
      <c r="L5532" s="34">
        <f t="shared" si="104"/>
        <v>190.5</v>
      </c>
      <c r="M5532" s="34">
        <v>81</v>
      </c>
      <c r="N5532" s="34">
        <f t="shared" si="105"/>
        <v>205.74</v>
      </c>
      <c r="O5532" s="34">
        <v>1</v>
      </c>
      <c r="P5532" t="s">
        <v>101</v>
      </c>
      <c r="Q5532" t="s">
        <v>1733</v>
      </c>
      <c r="R5532" t="s">
        <v>562</v>
      </c>
    </row>
    <row r="5533" spans="1:18" x14ac:dyDescent="0.35">
      <c r="A5533" t="s">
        <v>1204</v>
      </c>
      <c r="B5533">
        <v>2018</v>
      </c>
      <c r="C5533">
        <v>7</v>
      </c>
      <c r="D5533">
        <v>31</v>
      </c>
      <c r="E5533" t="s">
        <v>1686</v>
      </c>
      <c r="F5533">
        <v>1</v>
      </c>
      <c r="G5533"/>
      <c r="H5533"/>
      <c r="I5533"/>
      <c r="J5533" t="s">
        <v>86</v>
      </c>
      <c r="K5533">
        <v>57</v>
      </c>
      <c r="L5533">
        <f t="shared" si="104"/>
        <v>144.78</v>
      </c>
      <c r="M5533">
        <v>65</v>
      </c>
      <c r="N5533">
        <f t="shared" si="105"/>
        <v>165.1</v>
      </c>
      <c r="O5533">
        <v>1</v>
      </c>
      <c r="P5533" t="s">
        <v>101</v>
      </c>
      <c r="R5533"/>
    </row>
    <row r="5534" spans="1:18" x14ac:dyDescent="0.35">
      <c r="A5534" t="s">
        <v>1204</v>
      </c>
      <c r="B5534">
        <v>2018</v>
      </c>
      <c r="C5534">
        <v>7</v>
      </c>
      <c r="D5534">
        <v>31</v>
      </c>
      <c r="E5534" t="s">
        <v>1398</v>
      </c>
      <c r="F5534">
        <v>1</v>
      </c>
      <c r="G5534"/>
      <c r="H5534"/>
      <c r="I5534"/>
      <c r="J5534" t="s">
        <v>87</v>
      </c>
      <c r="K5534">
        <v>70</v>
      </c>
      <c r="L5534">
        <f t="shared" si="104"/>
        <v>177.8</v>
      </c>
      <c r="M5534">
        <v>79</v>
      </c>
      <c r="N5534">
        <f t="shared" si="105"/>
        <v>200.66</v>
      </c>
      <c r="O5534">
        <v>1</v>
      </c>
      <c r="P5534" t="s">
        <v>101</v>
      </c>
      <c r="R5534"/>
    </row>
    <row r="5535" spans="1:18" x14ac:dyDescent="0.35">
      <c r="A5535" t="s">
        <v>1204</v>
      </c>
      <c r="B5535">
        <v>2018</v>
      </c>
      <c r="C5535">
        <v>7</v>
      </c>
      <c r="D5535">
        <v>31</v>
      </c>
      <c r="E5535" t="s">
        <v>1398</v>
      </c>
      <c r="F5535">
        <v>1</v>
      </c>
      <c r="G5535"/>
      <c r="H5535"/>
      <c r="I5535"/>
      <c r="J5535" t="s">
        <v>87</v>
      </c>
      <c r="K5535">
        <v>66</v>
      </c>
      <c r="L5535">
        <f t="shared" si="104"/>
        <v>167.64000000000001</v>
      </c>
      <c r="M5535">
        <v>75</v>
      </c>
      <c r="N5535">
        <f t="shared" si="105"/>
        <v>190.5</v>
      </c>
      <c r="O5535">
        <v>1</v>
      </c>
      <c r="P5535" t="s">
        <v>101</v>
      </c>
      <c r="R5535"/>
    </row>
    <row r="5536" spans="1:18" x14ac:dyDescent="0.35">
      <c r="A5536" t="s">
        <v>1204</v>
      </c>
      <c r="B5536">
        <v>2018</v>
      </c>
      <c r="C5536">
        <v>7</v>
      </c>
      <c r="D5536">
        <v>31</v>
      </c>
      <c r="E5536" t="s">
        <v>94</v>
      </c>
      <c r="F5536">
        <v>1</v>
      </c>
      <c r="G5536"/>
      <c r="H5536"/>
      <c r="I5536"/>
      <c r="J5536" t="s">
        <v>86</v>
      </c>
      <c r="K5536">
        <v>67</v>
      </c>
      <c r="L5536">
        <f t="shared" si="104"/>
        <v>170.18</v>
      </c>
      <c r="M5536">
        <v>76</v>
      </c>
      <c r="N5536">
        <f t="shared" si="105"/>
        <v>193.04</v>
      </c>
      <c r="O5536">
        <v>1</v>
      </c>
      <c r="P5536" t="s">
        <v>101</v>
      </c>
      <c r="R5536"/>
    </row>
    <row r="5537" spans="1:18" x14ac:dyDescent="0.35">
      <c r="A5537" t="s">
        <v>1204</v>
      </c>
      <c r="B5537">
        <v>2018</v>
      </c>
      <c r="C5537">
        <v>8</v>
      </c>
      <c r="D5537">
        <v>1</v>
      </c>
      <c r="E5537" t="s">
        <v>1686</v>
      </c>
      <c r="F5537">
        <v>1</v>
      </c>
      <c r="G5537" s="34"/>
      <c r="H5537" s="34"/>
      <c r="I5537" s="34"/>
      <c r="J5537" s="34" t="s">
        <v>87</v>
      </c>
      <c r="K5537" s="34">
        <v>67</v>
      </c>
      <c r="L5537" s="34">
        <f t="shared" si="104"/>
        <v>170.18</v>
      </c>
      <c r="M5537" s="34">
        <v>77</v>
      </c>
      <c r="N5537" s="34">
        <f t="shared" si="105"/>
        <v>195.58</v>
      </c>
      <c r="O5537">
        <v>1</v>
      </c>
      <c r="P5537" t="s">
        <v>101</v>
      </c>
      <c r="R5537"/>
    </row>
    <row r="5538" spans="1:18" x14ac:dyDescent="0.35">
      <c r="A5538" t="s">
        <v>1204</v>
      </c>
      <c r="B5538">
        <v>2018</v>
      </c>
      <c r="C5538">
        <v>8</v>
      </c>
      <c r="D5538">
        <v>1</v>
      </c>
      <c r="E5538" t="s">
        <v>1686</v>
      </c>
      <c r="F5538">
        <v>1</v>
      </c>
      <c r="G5538" s="34"/>
      <c r="H5538" s="34"/>
      <c r="I5538" s="34"/>
      <c r="J5538" s="34" t="s">
        <v>87</v>
      </c>
      <c r="K5538" s="34">
        <v>71</v>
      </c>
      <c r="L5538" s="34">
        <f t="shared" si="104"/>
        <v>180.34</v>
      </c>
      <c r="M5538" s="34">
        <v>79</v>
      </c>
      <c r="N5538" s="34">
        <f t="shared" si="105"/>
        <v>200.66</v>
      </c>
      <c r="O5538">
        <v>1</v>
      </c>
      <c r="P5538" t="s">
        <v>101</v>
      </c>
      <c r="R5538"/>
    </row>
    <row r="5539" spans="1:18" x14ac:dyDescent="0.35">
      <c r="A5539" t="s">
        <v>1204</v>
      </c>
      <c r="B5539">
        <v>2018</v>
      </c>
      <c r="C5539">
        <v>8</v>
      </c>
      <c r="D5539">
        <v>1</v>
      </c>
      <c r="E5539" t="s">
        <v>1686</v>
      </c>
      <c r="F5539">
        <v>1</v>
      </c>
      <c r="G5539"/>
      <c r="H5539"/>
      <c r="I5539"/>
      <c r="J5539" t="s">
        <v>87</v>
      </c>
      <c r="K5539">
        <v>69</v>
      </c>
      <c r="L5539">
        <f t="shared" si="104"/>
        <v>175.26</v>
      </c>
      <c r="M5539">
        <v>76</v>
      </c>
      <c r="N5539">
        <f t="shared" si="105"/>
        <v>193.04</v>
      </c>
      <c r="O5539">
        <v>1</v>
      </c>
      <c r="P5539" t="s">
        <v>101</v>
      </c>
      <c r="R5539"/>
    </row>
    <row r="5540" spans="1:18" x14ac:dyDescent="0.35">
      <c r="A5540" t="s">
        <v>1204</v>
      </c>
      <c r="B5540">
        <v>2018</v>
      </c>
      <c r="C5540">
        <v>8</v>
      </c>
      <c r="D5540">
        <v>1</v>
      </c>
      <c r="E5540" t="s">
        <v>1686</v>
      </c>
      <c r="F5540">
        <v>1</v>
      </c>
      <c r="G5540"/>
      <c r="H5540"/>
      <c r="I5540"/>
      <c r="J5540" t="s">
        <v>87</v>
      </c>
      <c r="K5540">
        <v>65</v>
      </c>
      <c r="L5540">
        <f t="shared" si="104"/>
        <v>165.1</v>
      </c>
      <c r="M5540">
        <v>75</v>
      </c>
      <c r="N5540">
        <f t="shared" si="105"/>
        <v>190.5</v>
      </c>
      <c r="O5540">
        <v>1</v>
      </c>
      <c r="P5540" t="s">
        <v>101</v>
      </c>
      <c r="R5540"/>
    </row>
    <row r="5541" spans="1:18" x14ac:dyDescent="0.35">
      <c r="A5541" t="s">
        <v>1204</v>
      </c>
      <c r="B5541">
        <v>2018</v>
      </c>
      <c r="C5541">
        <v>8</v>
      </c>
      <c r="D5541">
        <v>1</v>
      </c>
      <c r="E5541" t="s">
        <v>1731</v>
      </c>
      <c r="F5541">
        <v>1</v>
      </c>
      <c r="G5541"/>
      <c r="H5541"/>
      <c r="I5541"/>
      <c r="J5541" t="s">
        <v>87</v>
      </c>
      <c r="K5541">
        <v>76</v>
      </c>
      <c r="L5541">
        <f t="shared" si="104"/>
        <v>193.04</v>
      </c>
      <c r="M5541">
        <v>86</v>
      </c>
      <c r="N5541">
        <f t="shared" si="105"/>
        <v>218.44</v>
      </c>
      <c r="O5541">
        <v>1</v>
      </c>
      <c r="P5541" t="s">
        <v>101</v>
      </c>
      <c r="R5541"/>
    </row>
    <row r="5542" spans="1:18" x14ac:dyDescent="0.35">
      <c r="A5542" t="s">
        <v>1204</v>
      </c>
      <c r="B5542">
        <v>2018</v>
      </c>
      <c r="C5542">
        <v>8</v>
      </c>
      <c r="D5542">
        <v>1</v>
      </c>
      <c r="E5542" t="s">
        <v>1398</v>
      </c>
      <c r="F5542">
        <v>1</v>
      </c>
      <c r="G5542"/>
      <c r="H5542"/>
      <c r="I5542"/>
      <c r="J5542" t="s">
        <v>86</v>
      </c>
      <c r="K5542">
        <v>72</v>
      </c>
      <c r="L5542">
        <f t="shared" si="104"/>
        <v>182.88</v>
      </c>
      <c r="M5542">
        <v>82</v>
      </c>
      <c r="N5542">
        <f t="shared" si="105"/>
        <v>208.28</v>
      </c>
      <c r="O5542">
        <v>1</v>
      </c>
      <c r="P5542" t="s">
        <v>101</v>
      </c>
      <c r="R5542"/>
    </row>
    <row r="5543" spans="1:18" x14ac:dyDescent="0.35">
      <c r="A5543" t="s">
        <v>1204</v>
      </c>
      <c r="B5543">
        <v>2018</v>
      </c>
      <c r="C5543">
        <v>8</v>
      </c>
      <c r="D5543">
        <v>2</v>
      </c>
      <c r="E5543" t="s">
        <v>94</v>
      </c>
      <c r="F5543">
        <v>1</v>
      </c>
      <c r="G5543"/>
      <c r="H5543">
        <v>784</v>
      </c>
      <c r="I5543">
        <v>467603</v>
      </c>
      <c r="J5543" s="34" t="s">
        <v>87</v>
      </c>
      <c r="K5543">
        <v>63</v>
      </c>
      <c r="L5543">
        <f t="shared" si="104"/>
        <v>160.02000000000001</v>
      </c>
      <c r="M5543">
        <v>73</v>
      </c>
      <c r="N5543">
        <f t="shared" si="105"/>
        <v>185.42000000000002</v>
      </c>
      <c r="O5543" s="34">
        <v>0</v>
      </c>
      <c r="P5543" s="136" t="s">
        <v>1203</v>
      </c>
      <c r="R5543" t="s">
        <v>562</v>
      </c>
    </row>
    <row r="5544" spans="1:18" x14ac:dyDescent="0.35">
      <c r="A5544" t="s">
        <v>1204</v>
      </c>
      <c r="B5544">
        <v>2018</v>
      </c>
      <c r="C5544">
        <v>8</v>
      </c>
      <c r="D5544">
        <v>2</v>
      </c>
      <c r="E5544" t="s">
        <v>94</v>
      </c>
      <c r="F5544">
        <v>1</v>
      </c>
      <c r="G5544" s="34"/>
      <c r="H5544" s="34">
        <v>1053</v>
      </c>
      <c r="I5544" s="34">
        <v>186795</v>
      </c>
      <c r="J5544" s="34" t="s">
        <v>87</v>
      </c>
      <c r="K5544" s="34">
        <v>35</v>
      </c>
      <c r="L5544" s="34">
        <f t="shared" si="104"/>
        <v>88.9</v>
      </c>
      <c r="M5544" s="34">
        <v>40</v>
      </c>
      <c r="N5544" s="34">
        <f t="shared" si="105"/>
        <v>101.6</v>
      </c>
      <c r="O5544" s="34">
        <v>1</v>
      </c>
      <c r="P5544" t="s">
        <v>101</v>
      </c>
      <c r="Q5544" s="195">
        <v>43304</v>
      </c>
      <c r="R5544"/>
    </row>
    <row r="5545" spans="1:18" x14ac:dyDescent="0.35">
      <c r="A5545" t="s">
        <v>1204</v>
      </c>
      <c r="B5545">
        <v>2018</v>
      </c>
      <c r="C5545">
        <v>8</v>
      </c>
      <c r="D5545">
        <v>2</v>
      </c>
      <c r="E5545" t="s">
        <v>123</v>
      </c>
      <c r="F5545">
        <v>1</v>
      </c>
      <c r="G5545" s="34"/>
      <c r="H5545" s="34">
        <v>1782</v>
      </c>
      <c r="I5545" s="34">
        <v>347495</v>
      </c>
      <c r="J5545" s="34" t="s">
        <v>90</v>
      </c>
      <c r="K5545" s="34">
        <v>35</v>
      </c>
      <c r="L5545" s="34">
        <f t="shared" si="104"/>
        <v>88.9</v>
      </c>
      <c r="M5545" s="34">
        <v>40</v>
      </c>
      <c r="N5545" s="34">
        <f t="shared" si="105"/>
        <v>101.6</v>
      </c>
      <c r="O5545" s="34">
        <v>0</v>
      </c>
      <c r="P5545" s="136" t="s">
        <v>1203</v>
      </c>
      <c r="R5545"/>
    </row>
    <row r="5546" spans="1:18" x14ac:dyDescent="0.35">
      <c r="A5546" t="s">
        <v>1204</v>
      </c>
      <c r="B5546">
        <v>2018</v>
      </c>
      <c r="C5546">
        <v>8</v>
      </c>
      <c r="D5546">
        <v>2</v>
      </c>
      <c r="E5546" t="s">
        <v>94</v>
      </c>
      <c r="F5546">
        <v>1</v>
      </c>
      <c r="G5546"/>
      <c r="H5546">
        <v>1783</v>
      </c>
      <c r="I5546">
        <v>477803</v>
      </c>
      <c r="J5546" t="s">
        <v>87</v>
      </c>
      <c r="K5546">
        <v>74</v>
      </c>
      <c r="L5546">
        <f t="shared" si="104"/>
        <v>187.96</v>
      </c>
      <c r="M5546">
        <v>84</v>
      </c>
      <c r="N5546">
        <f t="shared" si="105"/>
        <v>213.36</v>
      </c>
      <c r="O5546" s="34">
        <v>0</v>
      </c>
      <c r="P5546" s="136" t="s">
        <v>1203</v>
      </c>
      <c r="R5546" t="s">
        <v>562</v>
      </c>
    </row>
    <row r="5547" spans="1:18" x14ac:dyDescent="0.35">
      <c r="A5547" t="s">
        <v>1204</v>
      </c>
      <c r="B5547">
        <v>2018</v>
      </c>
      <c r="C5547">
        <v>8</v>
      </c>
      <c r="D5547">
        <v>2</v>
      </c>
      <c r="E5547" t="s">
        <v>123</v>
      </c>
      <c r="F5547">
        <v>1</v>
      </c>
      <c r="G5547"/>
      <c r="H5547">
        <v>5032</v>
      </c>
      <c r="I5547">
        <v>463710</v>
      </c>
      <c r="J5547" t="s">
        <v>86</v>
      </c>
      <c r="K5547">
        <v>74</v>
      </c>
      <c r="L5547">
        <f t="shared" si="104"/>
        <v>187.96</v>
      </c>
      <c r="M5547">
        <v>84</v>
      </c>
      <c r="N5547">
        <f t="shared" si="105"/>
        <v>213.36</v>
      </c>
      <c r="O5547">
        <v>0</v>
      </c>
      <c r="P5547" s="136" t="s">
        <v>1203</v>
      </c>
      <c r="Q5547" t="s">
        <v>1734</v>
      </c>
      <c r="R5547"/>
    </row>
    <row r="5548" spans="1:18" x14ac:dyDescent="0.35">
      <c r="A5548" t="s">
        <v>1204</v>
      </c>
      <c r="B5548">
        <v>2018</v>
      </c>
      <c r="C5548">
        <v>8</v>
      </c>
      <c r="D5548">
        <v>2</v>
      </c>
      <c r="E5548" t="s">
        <v>1686</v>
      </c>
      <c r="F5548">
        <v>1</v>
      </c>
      <c r="G5548"/>
      <c r="H5548"/>
      <c r="I5548"/>
      <c r="J5548" t="s">
        <v>87</v>
      </c>
      <c r="K5548">
        <v>78</v>
      </c>
      <c r="L5548">
        <f t="shared" si="104"/>
        <v>198.12</v>
      </c>
      <c r="M5548">
        <v>89</v>
      </c>
      <c r="N5548">
        <f t="shared" si="105"/>
        <v>226.06</v>
      </c>
      <c r="O5548">
        <v>1</v>
      </c>
      <c r="P5548" t="s">
        <v>101</v>
      </c>
      <c r="R5548"/>
    </row>
    <row r="5549" spans="1:18" x14ac:dyDescent="0.35">
      <c r="A5549" t="s">
        <v>1204</v>
      </c>
      <c r="B5549">
        <v>2018</v>
      </c>
      <c r="C5549">
        <v>8</v>
      </c>
      <c r="D5549">
        <v>2</v>
      </c>
      <c r="E5549" t="s">
        <v>123</v>
      </c>
      <c r="F5549">
        <v>1</v>
      </c>
      <c r="G5549"/>
      <c r="H5549"/>
      <c r="I5549"/>
      <c r="J5549" t="s">
        <v>86</v>
      </c>
      <c r="K5549">
        <v>63</v>
      </c>
      <c r="L5549">
        <f t="shared" si="104"/>
        <v>160.02000000000001</v>
      </c>
      <c r="M5549">
        <v>73</v>
      </c>
      <c r="N5549">
        <f t="shared" si="105"/>
        <v>185.42000000000002</v>
      </c>
      <c r="O5549">
        <v>1</v>
      </c>
      <c r="P5549" t="s">
        <v>101</v>
      </c>
      <c r="R5549"/>
    </row>
    <row r="5550" spans="1:18" x14ac:dyDescent="0.35">
      <c r="A5550" t="s">
        <v>1204</v>
      </c>
      <c r="B5550">
        <v>2018</v>
      </c>
      <c r="C5550">
        <v>8</v>
      </c>
      <c r="D5550">
        <v>2</v>
      </c>
      <c r="E5550" t="s">
        <v>1167</v>
      </c>
      <c r="F5550">
        <v>1</v>
      </c>
      <c r="G5550"/>
      <c r="H5550"/>
      <c r="I5550"/>
      <c r="J5550" t="s">
        <v>87</v>
      </c>
      <c r="K5550">
        <v>65</v>
      </c>
      <c r="L5550">
        <f t="shared" si="104"/>
        <v>165.1</v>
      </c>
      <c r="M5550">
        <v>74</v>
      </c>
      <c r="N5550">
        <f t="shared" si="105"/>
        <v>187.96</v>
      </c>
      <c r="O5550">
        <v>1</v>
      </c>
      <c r="P5550" t="s">
        <v>101</v>
      </c>
      <c r="R5550"/>
    </row>
    <row r="5551" spans="1:18" x14ac:dyDescent="0.35">
      <c r="A5551" t="s">
        <v>1204</v>
      </c>
      <c r="B5551">
        <v>2018</v>
      </c>
      <c r="C5551">
        <v>8</v>
      </c>
      <c r="D5551">
        <v>2</v>
      </c>
      <c r="E5551" t="s">
        <v>1164</v>
      </c>
      <c r="F5551">
        <v>1</v>
      </c>
      <c r="G5551"/>
      <c r="H5551"/>
      <c r="I5551"/>
      <c r="J5551" t="s">
        <v>86</v>
      </c>
      <c r="K5551">
        <v>60</v>
      </c>
      <c r="L5551">
        <f t="shared" si="104"/>
        <v>152.4</v>
      </c>
      <c r="M5551">
        <v>67</v>
      </c>
      <c r="N5551">
        <f t="shared" si="105"/>
        <v>170.18</v>
      </c>
      <c r="O5551">
        <v>1</v>
      </c>
      <c r="P5551" t="s">
        <v>101</v>
      </c>
      <c r="R5551"/>
    </row>
    <row r="5552" spans="1:18" x14ac:dyDescent="0.35">
      <c r="A5552" t="s">
        <v>1204</v>
      </c>
      <c r="B5552">
        <v>2018</v>
      </c>
      <c r="C5552">
        <v>8</v>
      </c>
      <c r="D5552">
        <v>3</v>
      </c>
      <c r="E5552" t="s">
        <v>123</v>
      </c>
      <c r="F5552">
        <v>1</v>
      </c>
      <c r="G5552"/>
      <c r="H5552">
        <v>1785</v>
      </c>
      <c r="I5552">
        <v>480172</v>
      </c>
      <c r="J5552" t="s">
        <v>87</v>
      </c>
      <c r="K5552">
        <v>69</v>
      </c>
      <c r="L5552">
        <f t="shared" si="104"/>
        <v>175.26</v>
      </c>
      <c r="M5552">
        <v>77</v>
      </c>
      <c r="N5552">
        <f t="shared" si="105"/>
        <v>195.58</v>
      </c>
      <c r="O5552" s="34">
        <v>0</v>
      </c>
      <c r="P5552" s="136" t="s">
        <v>1203</v>
      </c>
      <c r="R5552" t="s">
        <v>562</v>
      </c>
    </row>
    <row r="5553" spans="1:18" x14ac:dyDescent="0.35">
      <c r="A5553" t="s">
        <v>1204</v>
      </c>
      <c r="B5553">
        <v>2018</v>
      </c>
      <c r="C5553">
        <v>8</v>
      </c>
      <c r="D5553">
        <v>3</v>
      </c>
      <c r="E5553" t="s">
        <v>1167</v>
      </c>
      <c r="F5553">
        <v>1</v>
      </c>
      <c r="G5553"/>
      <c r="H5553">
        <v>1786</v>
      </c>
      <c r="I5553">
        <v>351599</v>
      </c>
      <c r="J5553" t="s">
        <v>87</v>
      </c>
      <c r="K5553">
        <v>79</v>
      </c>
      <c r="L5553">
        <f t="shared" si="104"/>
        <v>200.66</v>
      </c>
      <c r="M5553">
        <v>89</v>
      </c>
      <c r="N5553">
        <f t="shared" si="105"/>
        <v>226.06</v>
      </c>
      <c r="O5553" s="34">
        <v>0</v>
      </c>
      <c r="P5553" s="136" t="s">
        <v>1203</v>
      </c>
      <c r="R5553" t="s">
        <v>562</v>
      </c>
    </row>
    <row r="5554" spans="1:18" x14ac:dyDescent="0.35">
      <c r="A5554" t="s">
        <v>1204</v>
      </c>
      <c r="B5554" s="58">
        <v>2018</v>
      </c>
      <c r="C5554" s="58">
        <v>8</v>
      </c>
      <c r="D5554" s="58">
        <v>3</v>
      </c>
      <c r="E5554" s="58" t="s">
        <v>123</v>
      </c>
      <c r="F5554" s="58">
        <v>1</v>
      </c>
      <c r="G5554" s="58"/>
      <c r="H5554" s="58" t="s">
        <v>1552</v>
      </c>
      <c r="I5554" s="196">
        <v>985121000000000</v>
      </c>
      <c r="J5554" s="58" t="s">
        <v>86</v>
      </c>
      <c r="K5554" s="58">
        <v>60</v>
      </c>
      <c r="L5554" s="58">
        <f t="shared" si="104"/>
        <v>152.4</v>
      </c>
      <c r="M5554" s="58">
        <v>69</v>
      </c>
      <c r="N5554" s="58">
        <f t="shared" si="105"/>
        <v>175.26</v>
      </c>
      <c r="O5554" s="58">
        <v>1</v>
      </c>
      <c r="P5554" s="58" t="s">
        <v>101</v>
      </c>
      <c r="Q5554" s="58" t="s">
        <v>1735</v>
      </c>
      <c r="R5554" s="58"/>
    </row>
    <row r="5555" spans="1:18" x14ac:dyDescent="0.35">
      <c r="A5555" t="s">
        <v>1204</v>
      </c>
      <c r="B5555">
        <v>2018</v>
      </c>
      <c r="C5555">
        <v>8</v>
      </c>
      <c r="D5555">
        <v>3</v>
      </c>
      <c r="E5555" t="s">
        <v>1398</v>
      </c>
      <c r="F5555">
        <v>1</v>
      </c>
      <c r="G5555"/>
      <c r="H5555"/>
      <c r="I5555"/>
      <c r="J5555" t="s">
        <v>86</v>
      </c>
      <c r="K5555">
        <v>71</v>
      </c>
      <c r="L5555">
        <f t="shared" si="104"/>
        <v>180.34</v>
      </c>
      <c r="M5555">
        <v>81</v>
      </c>
      <c r="N5555">
        <f t="shared" si="105"/>
        <v>205.74</v>
      </c>
      <c r="O5555">
        <v>1</v>
      </c>
      <c r="P5555" t="s">
        <v>101</v>
      </c>
      <c r="R5555"/>
    </row>
    <row r="5556" spans="1:18" x14ac:dyDescent="0.35">
      <c r="A5556" t="s">
        <v>1204</v>
      </c>
      <c r="B5556">
        <v>2018</v>
      </c>
      <c r="C5556">
        <v>8</v>
      </c>
      <c r="D5556">
        <v>3</v>
      </c>
      <c r="E5556" t="s">
        <v>1398</v>
      </c>
      <c r="F5556">
        <v>1</v>
      </c>
      <c r="G5556"/>
      <c r="H5556"/>
      <c r="I5556"/>
      <c r="J5556" t="s">
        <v>87</v>
      </c>
      <c r="K5556">
        <v>76</v>
      </c>
      <c r="L5556">
        <f t="shared" si="104"/>
        <v>193.04</v>
      </c>
      <c r="M5556">
        <v>86</v>
      </c>
      <c r="N5556">
        <f t="shared" si="105"/>
        <v>218.44</v>
      </c>
      <c r="O5556">
        <v>1</v>
      </c>
      <c r="P5556" t="s">
        <v>1200</v>
      </c>
      <c r="R5556" t="s">
        <v>1440</v>
      </c>
    </row>
    <row r="5557" spans="1:18" x14ac:dyDescent="0.35">
      <c r="A5557" t="s">
        <v>1204</v>
      </c>
      <c r="B5557">
        <v>2018</v>
      </c>
      <c r="C5557">
        <v>8</v>
      </c>
      <c r="D5557">
        <v>4</v>
      </c>
      <c r="E5557" t="s">
        <v>1398</v>
      </c>
      <c r="F5557">
        <v>1</v>
      </c>
      <c r="G5557"/>
      <c r="H5557">
        <v>880905</v>
      </c>
      <c r="I5557">
        <v>473293</v>
      </c>
      <c r="J5557" s="34" t="s">
        <v>87</v>
      </c>
      <c r="K5557">
        <v>68</v>
      </c>
      <c r="L5557">
        <f t="shared" si="104"/>
        <v>172.72</v>
      </c>
      <c r="M5557">
        <v>75</v>
      </c>
      <c r="N5557">
        <f t="shared" si="105"/>
        <v>190.5</v>
      </c>
      <c r="O5557">
        <v>0</v>
      </c>
      <c r="P5557" s="136" t="s">
        <v>1203</v>
      </c>
      <c r="Q5557" t="s">
        <v>1736</v>
      </c>
      <c r="R5557" t="s">
        <v>562</v>
      </c>
    </row>
    <row r="5558" spans="1:18" x14ac:dyDescent="0.35">
      <c r="A5558" t="s">
        <v>1204</v>
      </c>
      <c r="B5558">
        <v>2018</v>
      </c>
      <c r="C5558">
        <v>8</v>
      </c>
      <c r="D5558">
        <v>4</v>
      </c>
      <c r="E5558" t="s">
        <v>94</v>
      </c>
      <c r="F5558">
        <v>1</v>
      </c>
      <c r="G5558"/>
      <c r="H5558"/>
      <c r="I5558"/>
      <c r="J5558" t="s">
        <v>87</v>
      </c>
      <c r="K5558">
        <v>71</v>
      </c>
      <c r="L5558">
        <f t="shared" si="104"/>
        <v>180.34</v>
      </c>
      <c r="M5558">
        <v>81</v>
      </c>
      <c r="N5558">
        <f t="shared" si="105"/>
        <v>205.74</v>
      </c>
      <c r="O5558">
        <v>1</v>
      </c>
      <c r="P5558" t="s">
        <v>1200</v>
      </c>
      <c r="R5558" t="s">
        <v>99</v>
      </c>
    </row>
    <row r="5559" spans="1:18" x14ac:dyDescent="0.35">
      <c r="A5559" t="s">
        <v>1204</v>
      </c>
      <c r="B5559">
        <v>2018</v>
      </c>
      <c r="C5559">
        <v>8</v>
      </c>
      <c r="D5559">
        <v>4</v>
      </c>
      <c r="E5559" t="s">
        <v>94</v>
      </c>
      <c r="F5559">
        <v>1</v>
      </c>
      <c r="G5559"/>
      <c r="H5559"/>
      <c r="I5559"/>
      <c r="J5559" t="s">
        <v>87</v>
      </c>
      <c r="K5559">
        <v>76</v>
      </c>
      <c r="L5559">
        <f t="shared" si="104"/>
        <v>193.04</v>
      </c>
      <c r="M5559">
        <v>86</v>
      </c>
      <c r="N5559">
        <f t="shared" si="105"/>
        <v>218.44</v>
      </c>
      <c r="O5559">
        <v>1</v>
      </c>
      <c r="P5559" t="s">
        <v>101</v>
      </c>
      <c r="R5559"/>
    </row>
    <row r="5560" spans="1:18" x14ac:dyDescent="0.35">
      <c r="A5560" t="s">
        <v>1204</v>
      </c>
      <c r="B5560">
        <v>2018</v>
      </c>
      <c r="C5560">
        <v>8</v>
      </c>
      <c r="D5560">
        <v>4</v>
      </c>
      <c r="E5560" t="s">
        <v>1398</v>
      </c>
      <c r="F5560">
        <v>1</v>
      </c>
      <c r="G5560"/>
      <c r="H5560"/>
      <c r="I5560"/>
      <c r="J5560" t="s">
        <v>87</v>
      </c>
      <c r="K5560">
        <v>70</v>
      </c>
      <c r="L5560">
        <f t="shared" si="104"/>
        <v>177.8</v>
      </c>
      <c r="M5560">
        <v>77</v>
      </c>
      <c r="N5560">
        <f t="shared" si="105"/>
        <v>195.58</v>
      </c>
      <c r="O5560">
        <v>1</v>
      </c>
      <c r="P5560" t="s">
        <v>101</v>
      </c>
      <c r="R5560"/>
    </row>
    <row r="5561" spans="1:18" x14ac:dyDescent="0.35">
      <c r="A5561" t="s">
        <v>1204</v>
      </c>
      <c r="B5561">
        <v>2018</v>
      </c>
      <c r="C5561">
        <v>8</v>
      </c>
      <c r="D5561">
        <v>4</v>
      </c>
      <c r="E5561" t="s">
        <v>1398</v>
      </c>
      <c r="F5561">
        <v>1</v>
      </c>
      <c r="G5561"/>
      <c r="H5561"/>
      <c r="I5561"/>
      <c r="J5561" t="s">
        <v>86</v>
      </c>
      <c r="K5561">
        <v>64</v>
      </c>
      <c r="L5561">
        <f t="shared" si="104"/>
        <v>162.56</v>
      </c>
      <c r="M5561">
        <v>73</v>
      </c>
      <c r="N5561">
        <f t="shared" si="105"/>
        <v>185.42000000000002</v>
      </c>
      <c r="O5561">
        <v>1</v>
      </c>
      <c r="P5561" t="s">
        <v>1200</v>
      </c>
      <c r="R5561" t="s">
        <v>99</v>
      </c>
    </row>
    <row r="5562" spans="1:18" x14ac:dyDescent="0.35">
      <c r="A5562" t="s">
        <v>1204</v>
      </c>
      <c r="B5562">
        <v>2018</v>
      </c>
      <c r="C5562">
        <v>8</v>
      </c>
      <c r="D5562">
        <v>5</v>
      </c>
      <c r="E5562" t="s">
        <v>94</v>
      </c>
      <c r="F5562">
        <v>1</v>
      </c>
      <c r="G5562"/>
      <c r="H5562">
        <v>1787</v>
      </c>
      <c r="I5562">
        <v>465574</v>
      </c>
      <c r="J5562" t="s">
        <v>86</v>
      </c>
      <c r="K5562">
        <v>54</v>
      </c>
      <c r="L5562">
        <f t="shared" si="104"/>
        <v>137.16</v>
      </c>
      <c r="M5562">
        <v>61</v>
      </c>
      <c r="N5562">
        <f t="shared" si="105"/>
        <v>154.94</v>
      </c>
      <c r="O5562" s="34">
        <v>0</v>
      </c>
      <c r="P5562" s="136" t="s">
        <v>1203</v>
      </c>
      <c r="R5562"/>
    </row>
    <row r="5563" spans="1:18" x14ac:dyDescent="0.35">
      <c r="A5563" t="s">
        <v>1204</v>
      </c>
      <c r="B5563">
        <v>2018</v>
      </c>
      <c r="C5563">
        <v>8</v>
      </c>
      <c r="D5563">
        <v>5</v>
      </c>
      <c r="E5563" t="s">
        <v>94</v>
      </c>
      <c r="F5563">
        <v>1</v>
      </c>
      <c r="G5563"/>
      <c r="H5563"/>
      <c r="I5563"/>
      <c r="J5563" t="s">
        <v>87</v>
      </c>
      <c r="K5563">
        <v>76</v>
      </c>
      <c r="L5563">
        <f t="shared" si="104"/>
        <v>193.04</v>
      </c>
      <c r="M5563">
        <v>84</v>
      </c>
      <c r="N5563">
        <f t="shared" si="105"/>
        <v>213.36</v>
      </c>
      <c r="O5563">
        <v>1</v>
      </c>
      <c r="P5563" t="s">
        <v>101</v>
      </c>
      <c r="R5563"/>
    </row>
    <row r="5564" spans="1:18" x14ac:dyDescent="0.35">
      <c r="A5564" t="s">
        <v>1204</v>
      </c>
      <c r="B5564">
        <v>2018</v>
      </c>
      <c r="C5564">
        <v>8</v>
      </c>
      <c r="D5564">
        <v>5</v>
      </c>
      <c r="E5564" t="s">
        <v>1686</v>
      </c>
      <c r="F5564">
        <v>1</v>
      </c>
      <c r="G5564"/>
      <c r="H5564"/>
      <c r="I5564"/>
      <c r="J5564" s="34" t="s">
        <v>87</v>
      </c>
      <c r="K5564">
        <v>77</v>
      </c>
      <c r="L5564">
        <f t="shared" si="104"/>
        <v>195.58</v>
      </c>
      <c r="M5564">
        <v>87</v>
      </c>
      <c r="N5564">
        <f t="shared" si="105"/>
        <v>220.98</v>
      </c>
      <c r="O5564">
        <v>1</v>
      </c>
      <c r="P5564" t="s">
        <v>101</v>
      </c>
      <c r="R5564" t="s">
        <v>562</v>
      </c>
    </row>
    <row r="5565" spans="1:18" x14ac:dyDescent="0.35">
      <c r="A5565" t="s">
        <v>1204</v>
      </c>
      <c r="B5565">
        <v>2018</v>
      </c>
      <c r="C5565">
        <v>8</v>
      </c>
      <c r="D5565">
        <v>6</v>
      </c>
      <c r="E5565" t="s">
        <v>123</v>
      </c>
      <c r="F5565">
        <v>1</v>
      </c>
      <c r="G5565"/>
      <c r="H5565"/>
      <c r="I5565"/>
      <c r="J5565" t="s">
        <v>86</v>
      </c>
      <c r="K5565">
        <v>60</v>
      </c>
      <c r="L5565">
        <f t="shared" si="104"/>
        <v>152.4</v>
      </c>
      <c r="M5565">
        <v>67</v>
      </c>
      <c r="N5565">
        <f t="shared" si="105"/>
        <v>170.18</v>
      </c>
      <c r="O5565">
        <v>1</v>
      </c>
      <c r="P5565" t="s">
        <v>101</v>
      </c>
      <c r="R5565"/>
    </row>
    <row r="5566" spans="1:18" x14ac:dyDescent="0.35">
      <c r="A5566" t="s">
        <v>1204</v>
      </c>
      <c r="B5566">
        <v>2018</v>
      </c>
      <c r="C5566">
        <v>8</v>
      </c>
      <c r="D5566">
        <v>6</v>
      </c>
      <c r="E5566" t="s">
        <v>1167</v>
      </c>
      <c r="F5566">
        <v>1</v>
      </c>
      <c r="G5566"/>
      <c r="H5566"/>
      <c r="I5566"/>
      <c r="J5566" t="s">
        <v>86</v>
      </c>
      <c r="K5566">
        <v>71</v>
      </c>
      <c r="L5566">
        <f t="shared" si="104"/>
        <v>180.34</v>
      </c>
      <c r="M5566">
        <v>79</v>
      </c>
      <c r="N5566">
        <f t="shared" si="105"/>
        <v>200.66</v>
      </c>
      <c r="O5566">
        <v>1</v>
      </c>
      <c r="P5566" t="s">
        <v>101</v>
      </c>
      <c r="R5566"/>
    </row>
    <row r="5567" spans="1:18" x14ac:dyDescent="0.35">
      <c r="A5567" t="s">
        <v>1204</v>
      </c>
      <c r="B5567">
        <v>2018</v>
      </c>
      <c r="C5567">
        <v>8</v>
      </c>
      <c r="D5567">
        <v>6</v>
      </c>
      <c r="E5567" t="s">
        <v>1686</v>
      </c>
      <c r="F5567">
        <v>1</v>
      </c>
      <c r="G5567"/>
      <c r="H5567"/>
      <c r="I5567"/>
      <c r="J5567" t="s">
        <v>87</v>
      </c>
      <c r="K5567">
        <v>76</v>
      </c>
      <c r="L5567">
        <f t="shared" si="104"/>
        <v>193.04</v>
      </c>
      <c r="M5567">
        <v>86</v>
      </c>
      <c r="N5567">
        <f t="shared" si="105"/>
        <v>218.44</v>
      </c>
      <c r="O5567">
        <v>1</v>
      </c>
      <c r="P5567" t="s">
        <v>101</v>
      </c>
      <c r="R5567"/>
    </row>
    <row r="5568" spans="1:18" x14ac:dyDescent="0.35">
      <c r="A5568" t="s">
        <v>1204</v>
      </c>
      <c r="B5568">
        <v>2018</v>
      </c>
      <c r="C5568">
        <v>8</v>
      </c>
      <c r="D5568">
        <v>6</v>
      </c>
      <c r="E5568" t="s">
        <v>1686</v>
      </c>
      <c r="F5568">
        <v>1</v>
      </c>
      <c r="G5568"/>
      <c r="H5568"/>
      <c r="I5568"/>
      <c r="J5568" t="s">
        <v>87</v>
      </c>
      <c r="K5568">
        <v>72</v>
      </c>
      <c r="L5568">
        <f t="shared" si="104"/>
        <v>182.88</v>
      </c>
      <c r="M5568">
        <v>80</v>
      </c>
      <c r="N5568">
        <f t="shared" si="105"/>
        <v>203.2</v>
      </c>
      <c r="O5568">
        <v>1</v>
      </c>
      <c r="P5568" t="s">
        <v>101</v>
      </c>
      <c r="R5568"/>
    </row>
    <row r="5569" spans="1:18" x14ac:dyDescent="0.35">
      <c r="A5569" t="s">
        <v>1204</v>
      </c>
      <c r="B5569">
        <v>2018</v>
      </c>
      <c r="C5569">
        <v>8</v>
      </c>
      <c r="D5569">
        <v>7</v>
      </c>
      <c r="E5569" t="s">
        <v>1167</v>
      </c>
      <c r="F5569">
        <v>1</v>
      </c>
      <c r="G5569"/>
      <c r="H5569">
        <v>1785</v>
      </c>
      <c r="I5569">
        <v>480172</v>
      </c>
      <c r="J5569" s="34" t="s">
        <v>87</v>
      </c>
      <c r="K5569">
        <v>69</v>
      </c>
      <c r="L5569">
        <f t="shared" ref="L5569:L5612" si="106">K5569*2.54</f>
        <v>175.26</v>
      </c>
      <c r="M5569">
        <v>77</v>
      </c>
      <c r="N5569">
        <f t="shared" ref="N5569:N5612" si="107">M5569*2.54</f>
        <v>195.58</v>
      </c>
      <c r="O5569" s="34">
        <v>0</v>
      </c>
      <c r="P5569" s="34" t="s">
        <v>102</v>
      </c>
      <c r="Q5569" t="s">
        <v>1737</v>
      </c>
      <c r="R5569" t="s">
        <v>1737</v>
      </c>
    </row>
    <row r="5570" spans="1:18" x14ac:dyDescent="0.35">
      <c r="A5570" t="s">
        <v>1204</v>
      </c>
      <c r="B5570">
        <v>2018</v>
      </c>
      <c r="C5570">
        <v>8</v>
      </c>
      <c r="D5570">
        <v>7</v>
      </c>
      <c r="E5570" t="s">
        <v>1686</v>
      </c>
      <c r="F5570">
        <v>1</v>
      </c>
      <c r="G5570"/>
      <c r="H5570"/>
      <c r="I5570"/>
      <c r="J5570" t="s">
        <v>87</v>
      </c>
      <c r="K5570">
        <v>68</v>
      </c>
      <c r="L5570">
        <f t="shared" si="106"/>
        <v>172.72</v>
      </c>
      <c r="M5570">
        <v>74</v>
      </c>
      <c r="N5570">
        <f t="shared" si="107"/>
        <v>187.96</v>
      </c>
      <c r="O5570">
        <v>1</v>
      </c>
      <c r="P5570" t="s">
        <v>101</v>
      </c>
      <c r="R5570"/>
    </row>
    <row r="5571" spans="1:18" x14ac:dyDescent="0.35">
      <c r="A5571" t="s">
        <v>1204</v>
      </c>
      <c r="B5571">
        <v>2018</v>
      </c>
      <c r="C5571">
        <v>8</v>
      </c>
      <c r="D5571">
        <v>7</v>
      </c>
      <c r="E5571" t="s">
        <v>1398</v>
      </c>
      <c r="F5571">
        <v>1</v>
      </c>
      <c r="G5571"/>
      <c r="H5571"/>
      <c r="I5571"/>
      <c r="J5571" t="s">
        <v>86</v>
      </c>
      <c r="K5571">
        <v>60</v>
      </c>
      <c r="L5571">
        <f t="shared" si="106"/>
        <v>152.4</v>
      </c>
      <c r="M5571">
        <v>67</v>
      </c>
      <c r="N5571">
        <f t="shared" si="107"/>
        <v>170.18</v>
      </c>
      <c r="O5571">
        <v>1</v>
      </c>
      <c r="P5571" t="s">
        <v>101</v>
      </c>
      <c r="R5571"/>
    </row>
    <row r="5572" spans="1:18" x14ac:dyDescent="0.35">
      <c r="A5572" t="s">
        <v>1204</v>
      </c>
      <c r="B5572">
        <v>2018</v>
      </c>
      <c r="C5572">
        <v>8</v>
      </c>
      <c r="D5572">
        <v>7</v>
      </c>
      <c r="E5572" t="s">
        <v>1398</v>
      </c>
      <c r="F5572">
        <v>1</v>
      </c>
      <c r="G5572"/>
      <c r="H5572"/>
      <c r="I5572"/>
      <c r="J5572" t="s">
        <v>86</v>
      </c>
      <c r="K5572">
        <v>60</v>
      </c>
      <c r="L5572">
        <f t="shared" si="106"/>
        <v>152.4</v>
      </c>
      <c r="M5572">
        <v>69</v>
      </c>
      <c r="N5572">
        <f t="shared" si="107"/>
        <v>175.26</v>
      </c>
      <c r="O5572">
        <v>1</v>
      </c>
      <c r="P5572" t="s">
        <v>101</v>
      </c>
      <c r="R5572"/>
    </row>
    <row r="5573" spans="1:18" x14ac:dyDescent="0.35">
      <c r="A5573" t="s">
        <v>1204</v>
      </c>
      <c r="B5573">
        <v>2018</v>
      </c>
      <c r="C5573">
        <v>8</v>
      </c>
      <c r="D5573">
        <v>7</v>
      </c>
      <c r="E5573" t="s">
        <v>1398</v>
      </c>
      <c r="F5573">
        <v>1</v>
      </c>
      <c r="G5573"/>
      <c r="H5573"/>
      <c r="I5573"/>
      <c r="J5573" t="s">
        <v>86</v>
      </c>
      <c r="K5573">
        <v>56</v>
      </c>
      <c r="L5573">
        <f t="shared" si="106"/>
        <v>142.24</v>
      </c>
      <c r="M5573">
        <v>63</v>
      </c>
      <c r="N5573">
        <f t="shared" si="107"/>
        <v>160.02000000000001</v>
      </c>
      <c r="O5573">
        <v>1</v>
      </c>
      <c r="P5573" t="s">
        <v>101</v>
      </c>
      <c r="R5573"/>
    </row>
    <row r="5574" spans="1:18" x14ac:dyDescent="0.35">
      <c r="A5574" t="s">
        <v>1204</v>
      </c>
      <c r="B5574">
        <v>2018</v>
      </c>
      <c r="C5574">
        <v>8</v>
      </c>
      <c r="D5574">
        <v>8</v>
      </c>
      <c r="E5574" t="s">
        <v>1686</v>
      </c>
      <c r="F5574">
        <v>1</v>
      </c>
      <c r="G5574" s="34"/>
      <c r="H5574" s="34">
        <v>1054</v>
      </c>
      <c r="I5574" s="34">
        <v>186794</v>
      </c>
      <c r="J5574" s="34" t="s">
        <v>87</v>
      </c>
      <c r="K5574" s="34">
        <v>66</v>
      </c>
      <c r="L5574" s="34">
        <f t="shared" si="106"/>
        <v>167.64000000000001</v>
      </c>
      <c r="M5574" s="34">
        <v>74</v>
      </c>
      <c r="N5574" s="34">
        <f t="shared" si="107"/>
        <v>187.96</v>
      </c>
      <c r="O5574" s="34">
        <v>1</v>
      </c>
      <c r="P5574" t="s">
        <v>101</v>
      </c>
      <c r="Q5574" s="195">
        <v>43666</v>
      </c>
      <c r="R5574" t="s">
        <v>562</v>
      </c>
    </row>
    <row r="5575" spans="1:18" x14ac:dyDescent="0.35">
      <c r="A5575" t="s">
        <v>1204</v>
      </c>
      <c r="B5575">
        <v>2018</v>
      </c>
      <c r="C5575">
        <v>8</v>
      </c>
      <c r="D5575">
        <v>8</v>
      </c>
      <c r="E5575" t="s">
        <v>1398</v>
      </c>
      <c r="F5575">
        <v>1</v>
      </c>
      <c r="G5575"/>
      <c r="H5575">
        <v>1789</v>
      </c>
      <c r="I5575">
        <v>469254</v>
      </c>
      <c r="J5575" t="s">
        <v>86</v>
      </c>
      <c r="K5575">
        <v>53</v>
      </c>
      <c r="L5575">
        <f t="shared" si="106"/>
        <v>134.62</v>
      </c>
      <c r="M5575">
        <v>62</v>
      </c>
      <c r="N5575">
        <f t="shared" si="107"/>
        <v>157.47999999999999</v>
      </c>
      <c r="O5575" s="34">
        <v>0</v>
      </c>
      <c r="P5575" s="136" t="s">
        <v>1203</v>
      </c>
      <c r="R5575"/>
    </row>
    <row r="5576" spans="1:18" x14ac:dyDescent="0.35">
      <c r="A5576" t="s">
        <v>1204</v>
      </c>
      <c r="B5576">
        <v>2018</v>
      </c>
      <c r="C5576">
        <v>8</v>
      </c>
      <c r="D5576">
        <v>8</v>
      </c>
      <c r="E5576" t="s">
        <v>94</v>
      </c>
      <c r="F5576">
        <v>1</v>
      </c>
      <c r="G5576"/>
      <c r="H5576">
        <v>1791</v>
      </c>
      <c r="I5576">
        <v>365884</v>
      </c>
      <c r="J5576" s="34" t="s">
        <v>87</v>
      </c>
      <c r="K5576">
        <v>75</v>
      </c>
      <c r="L5576">
        <f t="shared" si="106"/>
        <v>190.5</v>
      </c>
      <c r="M5576">
        <v>85</v>
      </c>
      <c r="N5576">
        <f t="shared" si="107"/>
        <v>215.9</v>
      </c>
      <c r="O5576" s="34">
        <v>0</v>
      </c>
      <c r="P5576" s="136" t="s">
        <v>1203</v>
      </c>
      <c r="R5576" t="s">
        <v>562</v>
      </c>
    </row>
    <row r="5577" spans="1:18" x14ac:dyDescent="0.35">
      <c r="A5577" t="s">
        <v>1204</v>
      </c>
      <c r="B5577">
        <v>2018</v>
      </c>
      <c r="C5577">
        <v>8</v>
      </c>
      <c r="D5577">
        <v>8</v>
      </c>
      <c r="E5577" t="s">
        <v>1164</v>
      </c>
      <c r="F5577">
        <v>1</v>
      </c>
      <c r="G5577" s="34"/>
      <c r="H5577" s="34"/>
      <c r="I5577" s="34"/>
      <c r="J5577" s="34" t="s">
        <v>86</v>
      </c>
      <c r="K5577" s="34">
        <v>71</v>
      </c>
      <c r="L5577" s="34">
        <f t="shared" si="106"/>
        <v>180.34</v>
      </c>
      <c r="M5577" s="34">
        <v>80</v>
      </c>
      <c r="N5577" s="34">
        <f t="shared" si="107"/>
        <v>203.2</v>
      </c>
      <c r="O5577">
        <v>1</v>
      </c>
      <c r="P5577" t="s">
        <v>101</v>
      </c>
      <c r="Q5577" s="34"/>
      <c r="R5577"/>
    </row>
    <row r="5578" spans="1:18" x14ac:dyDescent="0.35">
      <c r="A5578" t="s">
        <v>1204</v>
      </c>
      <c r="B5578">
        <v>2018</v>
      </c>
      <c r="C5578">
        <v>8</v>
      </c>
      <c r="D5578">
        <v>9</v>
      </c>
      <c r="E5578" t="s">
        <v>1686</v>
      </c>
      <c r="F5578">
        <v>1</v>
      </c>
      <c r="G5578" s="34"/>
      <c r="H5578" s="34">
        <v>1052</v>
      </c>
      <c r="I5578" s="34">
        <v>186796</v>
      </c>
      <c r="J5578" s="34" t="s">
        <v>87</v>
      </c>
      <c r="K5578" s="34">
        <v>66</v>
      </c>
      <c r="L5578" s="34">
        <f t="shared" si="106"/>
        <v>167.64000000000001</v>
      </c>
      <c r="M5578" s="34">
        <v>74</v>
      </c>
      <c r="N5578" s="34">
        <f t="shared" si="107"/>
        <v>187.96</v>
      </c>
      <c r="O5578" s="34">
        <v>1</v>
      </c>
      <c r="P5578" t="s">
        <v>101</v>
      </c>
      <c r="Q5578" s="195">
        <v>43670</v>
      </c>
      <c r="R5578"/>
    </row>
    <row r="5579" spans="1:18" x14ac:dyDescent="0.35">
      <c r="A5579" t="s">
        <v>1204</v>
      </c>
      <c r="B5579">
        <v>2018</v>
      </c>
      <c r="C5579">
        <v>8</v>
      </c>
      <c r="D5579">
        <v>9</v>
      </c>
      <c r="E5579" t="s">
        <v>1686</v>
      </c>
      <c r="F5579">
        <v>1</v>
      </c>
      <c r="G5579"/>
      <c r="H5579"/>
      <c r="I5579"/>
      <c r="J5579" t="s">
        <v>87</v>
      </c>
      <c r="K5579">
        <v>71</v>
      </c>
      <c r="L5579">
        <f t="shared" si="106"/>
        <v>180.34</v>
      </c>
      <c r="M5579">
        <v>78</v>
      </c>
      <c r="N5579">
        <f t="shared" si="107"/>
        <v>198.12</v>
      </c>
      <c r="O5579">
        <v>1</v>
      </c>
      <c r="P5579" t="s">
        <v>101</v>
      </c>
      <c r="R5579"/>
    </row>
    <row r="5580" spans="1:18" x14ac:dyDescent="0.35">
      <c r="A5580" t="s">
        <v>1204</v>
      </c>
      <c r="B5580">
        <v>2018</v>
      </c>
      <c r="C5580">
        <v>8</v>
      </c>
      <c r="D5580">
        <v>9</v>
      </c>
      <c r="E5580" t="s">
        <v>1164</v>
      </c>
      <c r="F5580">
        <v>1</v>
      </c>
      <c r="G5580"/>
      <c r="H5580"/>
      <c r="I5580"/>
      <c r="J5580" t="s">
        <v>86</v>
      </c>
      <c r="K5580">
        <v>64</v>
      </c>
      <c r="L5580">
        <f t="shared" si="106"/>
        <v>162.56</v>
      </c>
      <c r="M5580">
        <v>73</v>
      </c>
      <c r="N5580">
        <f t="shared" si="107"/>
        <v>185.42000000000002</v>
      </c>
      <c r="O5580">
        <v>1</v>
      </c>
      <c r="P5580" t="s">
        <v>101</v>
      </c>
      <c r="R5580"/>
    </row>
    <row r="5581" spans="1:18" x14ac:dyDescent="0.35">
      <c r="A5581" t="s">
        <v>1204</v>
      </c>
      <c r="B5581">
        <v>2018</v>
      </c>
      <c r="C5581">
        <v>8</v>
      </c>
      <c r="D5581">
        <v>10</v>
      </c>
      <c r="E5581" t="s">
        <v>1686</v>
      </c>
      <c r="F5581">
        <v>1</v>
      </c>
      <c r="G5581" s="34"/>
      <c r="H5581" s="34">
        <v>1786</v>
      </c>
      <c r="I5581" s="34">
        <v>351599</v>
      </c>
      <c r="J5581" s="34" t="s">
        <v>87</v>
      </c>
      <c r="K5581" s="34">
        <v>77</v>
      </c>
      <c r="L5581" s="34">
        <f t="shared" si="106"/>
        <v>195.58</v>
      </c>
      <c r="M5581" s="34">
        <v>87</v>
      </c>
      <c r="N5581" s="34">
        <f t="shared" si="107"/>
        <v>220.98</v>
      </c>
      <c r="O5581" s="34">
        <v>1</v>
      </c>
      <c r="P5581" t="s">
        <v>101</v>
      </c>
      <c r="Q5581" s="195">
        <v>43680</v>
      </c>
      <c r="R5581"/>
    </row>
    <row r="5582" spans="1:18" x14ac:dyDescent="0.35">
      <c r="A5582" t="s">
        <v>1204</v>
      </c>
      <c r="B5582">
        <v>2018</v>
      </c>
      <c r="C5582">
        <v>8</v>
      </c>
      <c r="D5582">
        <v>10</v>
      </c>
      <c r="E5582" t="s">
        <v>94</v>
      </c>
      <c r="F5582">
        <v>1</v>
      </c>
      <c r="G5582"/>
      <c r="H5582">
        <v>1792</v>
      </c>
      <c r="I5582">
        <v>466092</v>
      </c>
      <c r="J5582" s="34" t="s">
        <v>87</v>
      </c>
      <c r="K5582">
        <v>72</v>
      </c>
      <c r="L5582">
        <f t="shared" si="106"/>
        <v>182.88</v>
      </c>
      <c r="M5582">
        <v>82</v>
      </c>
      <c r="N5582">
        <f t="shared" si="107"/>
        <v>208.28</v>
      </c>
      <c r="O5582" s="34">
        <v>0</v>
      </c>
      <c r="P5582" s="136" t="s">
        <v>1203</v>
      </c>
      <c r="R5582" t="s">
        <v>562</v>
      </c>
    </row>
    <row r="5583" spans="1:18" x14ac:dyDescent="0.35">
      <c r="A5583" t="s">
        <v>1204</v>
      </c>
      <c r="B5583">
        <v>2018</v>
      </c>
      <c r="C5583">
        <v>8</v>
      </c>
      <c r="D5583">
        <v>10</v>
      </c>
      <c r="E5583" t="s">
        <v>1167</v>
      </c>
      <c r="F5583">
        <v>1</v>
      </c>
      <c r="G5583"/>
      <c r="H5583"/>
      <c r="I5583"/>
      <c r="J5583" t="s">
        <v>86</v>
      </c>
      <c r="K5583">
        <v>69</v>
      </c>
      <c r="L5583">
        <f t="shared" si="106"/>
        <v>175.26</v>
      </c>
      <c r="M5583">
        <v>73</v>
      </c>
      <c r="N5583">
        <f t="shared" si="107"/>
        <v>185.42000000000002</v>
      </c>
      <c r="O5583">
        <v>1</v>
      </c>
      <c r="P5583" t="s">
        <v>101</v>
      </c>
      <c r="R5583"/>
    </row>
    <row r="5584" spans="1:18" x14ac:dyDescent="0.35">
      <c r="A5584" t="s">
        <v>1204</v>
      </c>
      <c r="B5584">
        <v>2018</v>
      </c>
      <c r="C5584">
        <v>8</v>
      </c>
      <c r="D5584">
        <v>10</v>
      </c>
      <c r="E5584" t="s">
        <v>1686</v>
      </c>
      <c r="F5584">
        <v>1</v>
      </c>
      <c r="G5584" s="34"/>
      <c r="H5584" s="34"/>
      <c r="I5584" s="34"/>
      <c r="J5584" s="34" t="s">
        <v>86</v>
      </c>
      <c r="K5584" s="34">
        <v>55</v>
      </c>
      <c r="L5584" s="34">
        <f t="shared" si="106"/>
        <v>139.69999999999999</v>
      </c>
      <c r="M5584" s="34">
        <v>58</v>
      </c>
      <c r="N5584" s="34">
        <f t="shared" si="107"/>
        <v>147.32</v>
      </c>
      <c r="O5584">
        <v>1</v>
      </c>
      <c r="P5584" t="s">
        <v>101</v>
      </c>
      <c r="Q5584" s="34"/>
      <c r="R5584"/>
    </row>
    <row r="5585" spans="1:18" x14ac:dyDescent="0.35">
      <c r="A5585" t="s">
        <v>1204</v>
      </c>
      <c r="B5585">
        <v>2018</v>
      </c>
      <c r="C5585">
        <v>8</v>
      </c>
      <c r="D5585">
        <v>10</v>
      </c>
      <c r="E5585" t="s">
        <v>1731</v>
      </c>
      <c r="F5585">
        <v>1</v>
      </c>
      <c r="G5585"/>
      <c r="H5585"/>
      <c r="I5585"/>
      <c r="J5585" t="s">
        <v>87</v>
      </c>
      <c r="K5585">
        <v>77</v>
      </c>
      <c r="L5585">
        <f t="shared" si="106"/>
        <v>195.58</v>
      </c>
      <c r="M5585">
        <v>89</v>
      </c>
      <c r="N5585">
        <f t="shared" si="107"/>
        <v>226.06</v>
      </c>
      <c r="O5585">
        <v>1</v>
      </c>
      <c r="P5585" t="s">
        <v>101</v>
      </c>
      <c r="R5585"/>
    </row>
    <row r="5586" spans="1:18" x14ac:dyDescent="0.35">
      <c r="A5586" t="s">
        <v>1204</v>
      </c>
      <c r="B5586">
        <v>2018</v>
      </c>
      <c r="C5586">
        <v>8</v>
      </c>
      <c r="D5586">
        <v>11</v>
      </c>
      <c r="E5586" t="s">
        <v>1167</v>
      </c>
      <c r="F5586">
        <v>1</v>
      </c>
      <c r="G5586"/>
      <c r="H5586">
        <v>1793</v>
      </c>
      <c r="I5586">
        <v>481646</v>
      </c>
      <c r="J5586" t="s">
        <v>86</v>
      </c>
      <c r="K5586">
        <v>53</v>
      </c>
      <c r="L5586">
        <f t="shared" si="106"/>
        <v>134.62</v>
      </c>
      <c r="M5586">
        <v>60</v>
      </c>
      <c r="N5586">
        <f t="shared" si="107"/>
        <v>152.4</v>
      </c>
      <c r="O5586" s="34">
        <v>0</v>
      </c>
      <c r="P5586" s="136" t="s">
        <v>1203</v>
      </c>
      <c r="R5586"/>
    </row>
    <row r="5587" spans="1:18" x14ac:dyDescent="0.35">
      <c r="A5587" t="s">
        <v>1204</v>
      </c>
      <c r="B5587">
        <v>2018</v>
      </c>
      <c r="C5587">
        <v>8</v>
      </c>
      <c r="D5587">
        <v>11</v>
      </c>
      <c r="E5587" t="s">
        <v>1398</v>
      </c>
      <c r="F5587">
        <v>1</v>
      </c>
      <c r="G5587" t="s">
        <v>1208</v>
      </c>
      <c r="H5587" t="s">
        <v>1738</v>
      </c>
      <c r="I5587">
        <v>377470</v>
      </c>
      <c r="J5587" t="s">
        <v>87</v>
      </c>
      <c r="K5587">
        <v>65</v>
      </c>
      <c r="L5587">
        <f t="shared" si="106"/>
        <v>165.1</v>
      </c>
      <c r="M5587">
        <v>72</v>
      </c>
      <c r="N5587">
        <f t="shared" si="107"/>
        <v>182.88</v>
      </c>
      <c r="O5587" s="56">
        <v>0</v>
      </c>
      <c r="P5587" s="136" t="s">
        <v>1203</v>
      </c>
      <c r="Q5587" t="s">
        <v>1739</v>
      </c>
      <c r="R5587"/>
    </row>
    <row r="5588" spans="1:18" x14ac:dyDescent="0.35">
      <c r="A5588" t="s">
        <v>1204</v>
      </c>
      <c r="B5588">
        <v>2018</v>
      </c>
      <c r="C5588">
        <v>8</v>
      </c>
      <c r="D5588">
        <v>11</v>
      </c>
      <c r="E5588" t="s">
        <v>123</v>
      </c>
      <c r="F5588">
        <v>1</v>
      </c>
      <c r="G5588"/>
      <c r="H5588"/>
      <c r="I5588"/>
      <c r="J5588" t="s">
        <v>87</v>
      </c>
      <c r="K5588">
        <v>70</v>
      </c>
      <c r="L5588">
        <f t="shared" si="106"/>
        <v>177.8</v>
      </c>
      <c r="M5588">
        <v>75</v>
      </c>
      <c r="N5588">
        <f t="shared" si="107"/>
        <v>190.5</v>
      </c>
      <c r="O5588">
        <v>1</v>
      </c>
      <c r="P5588" t="s">
        <v>101</v>
      </c>
      <c r="R5588"/>
    </row>
    <row r="5589" spans="1:18" x14ac:dyDescent="0.35">
      <c r="A5589" t="s">
        <v>1204</v>
      </c>
      <c r="B5589">
        <v>2018</v>
      </c>
      <c r="C5589">
        <v>8</v>
      </c>
      <c r="D5589">
        <v>11</v>
      </c>
      <c r="E5589" t="s">
        <v>1164</v>
      </c>
      <c r="F5589">
        <v>1</v>
      </c>
      <c r="G5589"/>
      <c r="H5589"/>
      <c r="I5589"/>
      <c r="J5589" t="s">
        <v>86</v>
      </c>
      <c r="K5589">
        <v>62</v>
      </c>
      <c r="L5589">
        <f t="shared" si="106"/>
        <v>157.47999999999999</v>
      </c>
      <c r="M5589">
        <v>71</v>
      </c>
      <c r="N5589">
        <f t="shared" si="107"/>
        <v>180.34</v>
      </c>
      <c r="O5589">
        <v>1</v>
      </c>
      <c r="P5589" t="s">
        <v>101</v>
      </c>
      <c r="R5589"/>
    </row>
    <row r="5590" spans="1:18" x14ac:dyDescent="0.35">
      <c r="A5590" t="s">
        <v>1204</v>
      </c>
      <c r="B5590">
        <v>2018</v>
      </c>
      <c r="C5590">
        <v>8</v>
      </c>
      <c r="D5590">
        <v>11</v>
      </c>
      <c r="E5590" t="s">
        <v>1686</v>
      </c>
      <c r="F5590">
        <v>1</v>
      </c>
      <c r="G5590"/>
      <c r="H5590"/>
      <c r="I5590"/>
      <c r="J5590" t="s">
        <v>86</v>
      </c>
      <c r="K5590">
        <v>60</v>
      </c>
      <c r="L5590">
        <f t="shared" si="106"/>
        <v>152.4</v>
      </c>
      <c r="M5590">
        <v>66</v>
      </c>
      <c r="N5590">
        <f t="shared" si="107"/>
        <v>167.64000000000001</v>
      </c>
      <c r="O5590">
        <v>1</v>
      </c>
      <c r="P5590" t="s">
        <v>101</v>
      </c>
      <c r="R5590"/>
    </row>
    <row r="5591" spans="1:18" x14ac:dyDescent="0.35">
      <c r="A5591" t="s">
        <v>1204</v>
      </c>
      <c r="B5591">
        <v>2018</v>
      </c>
      <c r="C5591">
        <v>8</v>
      </c>
      <c r="D5591">
        <v>11</v>
      </c>
      <c r="E5591" t="s">
        <v>1686</v>
      </c>
      <c r="F5591">
        <v>1</v>
      </c>
      <c r="G5591"/>
      <c r="H5591"/>
      <c r="I5591"/>
      <c r="J5591" s="34" t="s">
        <v>87</v>
      </c>
      <c r="K5591">
        <v>75</v>
      </c>
      <c r="L5591">
        <f t="shared" si="106"/>
        <v>190.5</v>
      </c>
      <c r="M5591">
        <v>85</v>
      </c>
      <c r="N5591">
        <f t="shared" si="107"/>
        <v>215.9</v>
      </c>
      <c r="O5591">
        <v>1</v>
      </c>
      <c r="P5591" t="s">
        <v>101</v>
      </c>
      <c r="R5591" t="s">
        <v>562</v>
      </c>
    </row>
    <row r="5592" spans="1:18" x14ac:dyDescent="0.35">
      <c r="A5592" t="s">
        <v>1204</v>
      </c>
      <c r="B5592">
        <v>2018</v>
      </c>
      <c r="C5592">
        <v>8</v>
      </c>
      <c r="D5592">
        <v>12</v>
      </c>
      <c r="E5592" t="s">
        <v>123</v>
      </c>
      <c r="F5592">
        <v>1</v>
      </c>
      <c r="G5592" t="s">
        <v>108</v>
      </c>
      <c r="H5592">
        <v>357</v>
      </c>
      <c r="I5592" t="s">
        <v>1552</v>
      </c>
      <c r="J5592" t="s">
        <v>86</v>
      </c>
      <c r="K5592">
        <v>65</v>
      </c>
      <c r="L5592">
        <f t="shared" si="106"/>
        <v>165.1</v>
      </c>
      <c r="M5592">
        <v>74</v>
      </c>
      <c r="N5592">
        <f t="shared" si="107"/>
        <v>187.96</v>
      </c>
      <c r="O5592" s="34">
        <v>1</v>
      </c>
      <c r="P5592" s="136" t="s">
        <v>101</v>
      </c>
      <c r="Q5592">
        <v>2010</v>
      </c>
      <c r="R5592"/>
    </row>
    <row r="5593" spans="1:18" x14ac:dyDescent="0.35">
      <c r="A5593" t="s">
        <v>1204</v>
      </c>
      <c r="B5593">
        <v>2018</v>
      </c>
      <c r="C5593">
        <v>8</v>
      </c>
      <c r="D5593">
        <v>12</v>
      </c>
      <c r="E5593" t="s">
        <v>94</v>
      </c>
      <c r="F5593">
        <v>1</v>
      </c>
      <c r="G5593"/>
      <c r="H5593">
        <v>1795</v>
      </c>
      <c r="I5593">
        <v>474077</v>
      </c>
      <c r="J5593" s="34" t="s">
        <v>87</v>
      </c>
      <c r="K5593">
        <v>73</v>
      </c>
      <c r="L5593">
        <f t="shared" si="106"/>
        <v>185.42000000000002</v>
      </c>
      <c r="M5593">
        <v>82</v>
      </c>
      <c r="N5593">
        <f t="shared" si="107"/>
        <v>208.28</v>
      </c>
      <c r="O5593" s="34">
        <v>0</v>
      </c>
      <c r="P5593" s="136" t="s">
        <v>1203</v>
      </c>
      <c r="R5593" t="s">
        <v>562</v>
      </c>
    </row>
    <row r="5594" spans="1:18" x14ac:dyDescent="0.35">
      <c r="A5594" t="s">
        <v>1204</v>
      </c>
      <c r="B5594">
        <v>2018</v>
      </c>
      <c r="C5594">
        <v>8</v>
      </c>
      <c r="D5594">
        <v>12</v>
      </c>
      <c r="E5594" t="s">
        <v>1167</v>
      </c>
      <c r="F5594">
        <v>1</v>
      </c>
      <c r="G5594"/>
      <c r="H5594">
        <v>1796</v>
      </c>
      <c r="I5594">
        <v>465663</v>
      </c>
      <c r="J5594" s="34" t="s">
        <v>87</v>
      </c>
      <c r="K5594">
        <v>64</v>
      </c>
      <c r="L5594">
        <f t="shared" si="106"/>
        <v>162.56</v>
      </c>
      <c r="M5594">
        <v>72</v>
      </c>
      <c r="N5594">
        <f t="shared" si="107"/>
        <v>182.88</v>
      </c>
      <c r="O5594" s="34">
        <v>0</v>
      </c>
      <c r="P5594" s="136" t="s">
        <v>1203</v>
      </c>
      <c r="R5594" t="s">
        <v>562</v>
      </c>
    </row>
    <row r="5595" spans="1:18" x14ac:dyDescent="0.35">
      <c r="A5595" t="s">
        <v>1204</v>
      </c>
      <c r="B5595">
        <v>2018</v>
      </c>
      <c r="C5595">
        <v>8</v>
      </c>
      <c r="D5595">
        <v>12</v>
      </c>
      <c r="E5595" t="s">
        <v>94</v>
      </c>
      <c r="F5595">
        <v>1</v>
      </c>
      <c r="G5595"/>
      <c r="H5595"/>
      <c r="I5595"/>
      <c r="J5595" t="s">
        <v>86</v>
      </c>
      <c r="K5595">
        <v>71</v>
      </c>
      <c r="L5595">
        <f t="shared" si="106"/>
        <v>180.34</v>
      </c>
      <c r="M5595">
        <v>81</v>
      </c>
      <c r="N5595">
        <f t="shared" si="107"/>
        <v>205.74</v>
      </c>
      <c r="O5595">
        <v>1</v>
      </c>
      <c r="P5595" t="s">
        <v>101</v>
      </c>
      <c r="R5595"/>
    </row>
    <row r="5596" spans="1:18" x14ac:dyDescent="0.35">
      <c r="A5596" t="s">
        <v>1204</v>
      </c>
      <c r="B5596">
        <v>2018</v>
      </c>
      <c r="C5596">
        <v>8</v>
      </c>
      <c r="D5596">
        <v>12</v>
      </c>
      <c r="E5596" t="s">
        <v>94</v>
      </c>
      <c r="F5596">
        <v>1</v>
      </c>
      <c r="G5596"/>
      <c r="H5596"/>
      <c r="I5596"/>
      <c r="J5596" t="s">
        <v>86</v>
      </c>
      <c r="K5596">
        <v>60</v>
      </c>
      <c r="L5596">
        <f t="shared" si="106"/>
        <v>152.4</v>
      </c>
      <c r="M5596">
        <v>69</v>
      </c>
      <c r="N5596">
        <f t="shared" si="107"/>
        <v>175.26</v>
      </c>
      <c r="O5596">
        <v>1</v>
      </c>
      <c r="P5596" t="s">
        <v>101</v>
      </c>
      <c r="R5596"/>
    </row>
    <row r="5597" spans="1:18" x14ac:dyDescent="0.35">
      <c r="A5597" t="s">
        <v>1204</v>
      </c>
      <c r="B5597">
        <v>2018</v>
      </c>
      <c r="C5597">
        <v>8</v>
      </c>
      <c r="D5597">
        <v>12</v>
      </c>
      <c r="E5597" t="s">
        <v>1398</v>
      </c>
      <c r="F5597">
        <v>1</v>
      </c>
      <c r="G5597"/>
      <c r="H5597"/>
      <c r="I5597"/>
      <c r="J5597" t="s">
        <v>86</v>
      </c>
      <c r="K5597">
        <v>61</v>
      </c>
      <c r="L5597">
        <f t="shared" si="106"/>
        <v>154.94</v>
      </c>
      <c r="M5597">
        <v>69</v>
      </c>
      <c r="N5597">
        <f t="shared" si="107"/>
        <v>175.26</v>
      </c>
      <c r="O5597">
        <v>1</v>
      </c>
      <c r="P5597" t="s">
        <v>101</v>
      </c>
      <c r="R5597"/>
    </row>
    <row r="5598" spans="1:18" x14ac:dyDescent="0.35">
      <c r="A5598" t="s">
        <v>1204</v>
      </c>
      <c r="B5598">
        <v>2018</v>
      </c>
      <c r="C5598">
        <v>8</v>
      </c>
      <c r="D5598">
        <v>14</v>
      </c>
      <c r="E5598" t="s">
        <v>1398</v>
      </c>
      <c r="F5598">
        <v>1</v>
      </c>
      <c r="G5598"/>
      <c r="H5598">
        <v>1797</v>
      </c>
      <c r="I5598">
        <v>481393</v>
      </c>
      <c r="J5598" t="s">
        <v>86</v>
      </c>
      <c r="K5598">
        <v>56</v>
      </c>
      <c r="L5598">
        <f t="shared" si="106"/>
        <v>142.24</v>
      </c>
      <c r="M5598">
        <v>64</v>
      </c>
      <c r="N5598">
        <f t="shared" si="107"/>
        <v>162.56</v>
      </c>
      <c r="O5598" s="34">
        <v>0</v>
      </c>
      <c r="P5598" s="136" t="s">
        <v>1203</v>
      </c>
      <c r="R5598"/>
    </row>
    <row r="5599" spans="1:18" x14ac:dyDescent="0.35">
      <c r="A5599" t="s">
        <v>1204</v>
      </c>
      <c r="B5599">
        <v>2018</v>
      </c>
      <c r="C5599">
        <v>8</v>
      </c>
      <c r="D5599">
        <v>14</v>
      </c>
      <c r="E5599" t="s">
        <v>94</v>
      </c>
      <c r="F5599">
        <v>1</v>
      </c>
      <c r="G5599"/>
      <c r="H5599"/>
      <c r="I5599"/>
      <c r="J5599" t="s">
        <v>87</v>
      </c>
      <c r="K5599">
        <v>80</v>
      </c>
      <c r="L5599">
        <f t="shared" si="106"/>
        <v>203.2</v>
      </c>
      <c r="M5599">
        <v>91</v>
      </c>
      <c r="N5599">
        <f t="shared" si="107"/>
        <v>231.14000000000001</v>
      </c>
      <c r="O5599">
        <v>1</v>
      </c>
      <c r="P5599" t="s">
        <v>101</v>
      </c>
      <c r="R5599"/>
    </row>
    <row r="5600" spans="1:18" x14ac:dyDescent="0.35">
      <c r="A5600" t="s">
        <v>1204</v>
      </c>
      <c r="B5600">
        <v>2018</v>
      </c>
      <c r="C5600">
        <v>8</v>
      </c>
      <c r="D5600">
        <v>14</v>
      </c>
      <c r="E5600" t="s">
        <v>1398</v>
      </c>
      <c r="F5600">
        <v>1</v>
      </c>
      <c r="G5600"/>
      <c r="H5600"/>
      <c r="I5600"/>
      <c r="J5600" t="s">
        <v>86</v>
      </c>
      <c r="K5600">
        <v>62</v>
      </c>
      <c r="L5600">
        <f t="shared" si="106"/>
        <v>157.47999999999999</v>
      </c>
      <c r="M5600">
        <v>72</v>
      </c>
      <c r="N5600">
        <f t="shared" si="107"/>
        <v>182.88</v>
      </c>
      <c r="O5600">
        <v>1</v>
      </c>
      <c r="P5600" t="s">
        <v>101</v>
      </c>
      <c r="R5600"/>
    </row>
    <row r="5601" spans="1:18" x14ac:dyDescent="0.35">
      <c r="A5601" t="s">
        <v>1204</v>
      </c>
      <c r="B5601">
        <v>2018</v>
      </c>
      <c r="C5601">
        <v>8</v>
      </c>
      <c r="D5601">
        <v>14</v>
      </c>
      <c r="E5601" t="s">
        <v>1398</v>
      </c>
      <c r="F5601">
        <v>1</v>
      </c>
      <c r="G5601"/>
      <c r="H5601"/>
      <c r="I5601"/>
      <c r="J5601" t="s">
        <v>86</v>
      </c>
      <c r="K5601">
        <v>57</v>
      </c>
      <c r="L5601">
        <f t="shared" si="106"/>
        <v>144.78</v>
      </c>
      <c r="M5601">
        <v>64</v>
      </c>
      <c r="N5601">
        <f t="shared" si="107"/>
        <v>162.56</v>
      </c>
      <c r="O5601">
        <v>1</v>
      </c>
      <c r="P5601" t="s">
        <v>101</v>
      </c>
      <c r="R5601"/>
    </row>
    <row r="5602" spans="1:18" x14ac:dyDescent="0.35">
      <c r="A5602" t="s">
        <v>1204</v>
      </c>
      <c r="B5602" s="34">
        <v>2018</v>
      </c>
      <c r="C5602" s="34">
        <v>8</v>
      </c>
      <c r="D5602" s="34">
        <v>15</v>
      </c>
      <c r="E5602" s="34" t="s">
        <v>1164</v>
      </c>
      <c r="F5602" s="34">
        <v>1</v>
      </c>
      <c r="G5602" s="34" t="s">
        <v>108</v>
      </c>
      <c r="H5602" s="34">
        <v>622</v>
      </c>
      <c r="I5602" s="34"/>
      <c r="J5602" s="34" t="s">
        <v>86</v>
      </c>
      <c r="K5602" s="34">
        <v>63</v>
      </c>
      <c r="L5602" s="34">
        <f t="shared" si="106"/>
        <v>160.02000000000001</v>
      </c>
      <c r="M5602" s="34">
        <v>71</v>
      </c>
      <c r="N5602" s="34">
        <f t="shared" si="107"/>
        <v>180.34</v>
      </c>
      <c r="O5602" s="34">
        <v>1</v>
      </c>
      <c r="P5602" t="s">
        <v>101</v>
      </c>
      <c r="Q5602" s="34"/>
      <c r="R5602" s="34"/>
    </row>
    <row r="5603" spans="1:18" x14ac:dyDescent="0.35">
      <c r="A5603" t="s">
        <v>1204</v>
      </c>
      <c r="B5603" s="34">
        <v>2018</v>
      </c>
      <c r="C5603" s="34">
        <v>8</v>
      </c>
      <c r="D5603" s="34">
        <v>15</v>
      </c>
      <c r="E5603" s="34" t="s">
        <v>123</v>
      </c>
      <c r="F5603" s="34">
        <v>1</v>
      </c>
      <c r="G5603" s="34"/>
      <c r="H5603" s="34">
        <v>1798</v>
      </c>
      <c r="I5603" s="34">
        <v>966043</v>
      </c>
      <c r="J5603" s="34" t="s">
        <v>90</v>
      </c>
      <c r="K5603" s="34">
        <v>35</v>
      </c>
      <c r="L5603" s="34">
        <f t="shared" si="106"/>
        <v>88.9</v>
      </c>
      <c r="M5603" s="34">
        <v>42</v>
      </c>
      <c r="N5603" s="34">
        <f t="shared" si="107"/>
        <v>106.68</v>
      </c>
      <c r="O5603" s="34">
        <v>0</v>
      </c>
      <c r="P5603" s="136" t="s">
        <v>1203</v>
      </c>
      <c r="Q5603" s="34"/>
      <c r="R5603" s="34"/>
    </row>
    <row r="5604" spans="1:18" x14ac:dyDescent="0.35">
      <c r="A5604" t="s">
        <v>1204</v>
      </c>
      <c r="B5604">
        <v>2018</v>
      </c>
      <c r="C5604">
        <v>8</v>
      </c>
      <c r="D5604">
        <v>15</v>
      </c>
      <c r="E5604" t="s">
        <v>1167</v>
      </c>
      <c r="F5604">
        <v>1</v>
      </c>
      <c r="G5604"/>
      <c r="H5604"/>
      <c r="I5604"/>
      <c r="J5604" t="s">
        <v>87</v>
      </c>
      <c r="K5604">
        <v>74</v>
      </c>
      <c r="L5604">
        <f t="shared" si="106"/>
        <v>187.96</v>
      </c>
      <c r="M5604">
        <v>85</v>
      </c>
      <c r="N5604">
        <f t="shared" si="107"/>
        <v>215.9</v>
      </c>
      <c r="O5604">
        <v>1</v>
      </c>
      <c r="P5604" t="s">
        <v>101</v>
      </c>
      <c r="R5604"/>
    </row>
    <row r="5605" spans="1:18" x14ac:dyDescent="0.35">
      <c r="A5605" t="s">
        <v>1204</v>
      </c>
      <c r="B5605">
        <v>2018</v>
      </c>
      <c r="C5605">
        <v>8</v>
      </c>
      <c r="D5605">
        <v>16</v>
      </c>
      <c r="E5605" t="s">
        <v>1398</v>
      </c>
      <c r="F5605">
        <v>1</v>
      </c>
      <c r="G5605"/>
      <c r="H5605">
        <v>1726</v>
      </c>
      <c r="I5605">
        <v>474313</v>
      </c>
      <c r="J5605" t="s">
        <v>86</v>
      </c>
      <c r="K5605">
        <v>68</v>
      </c>
      <c r="L5605">
        <f t="shared" si="106"/>
        <v>172.72</v>
      </c>
      <c r="M5605">
        <v>77</v>
      </c>
      <c r="N5605">
        <f t="shared" si="107"/>
        <v>195.58</v>
      </c>
      <c r="O5605">
        <v>0</v>
      </c>
      <c r="P5605" s="136" t="s">
        <v>1203</v>
      </c>
      <c r="R5605"/>
    </row>
    <row r="5606" spans="1:18" x14ac:dyDescent="0.35">
      <c r="A5606" t="s">
        <v>1204</v>
      </c>
      <c r="B5606">
        <v>2018</v>
      </c>
      <c r="C5606">
        <v>8</v>
      </c>
      <c r="D5606">
        <v>16</v>
      </c>
      <c r="E5606" t="s">
        <v>1398</v>
      </c>
      <c r="F5606">
        <v>1</v>
      </c>
      <c r="G5606"/>
      <c r="H5606">
        <v>1727</v>
      </c>
      <c r="I5606">
        <v>470934</v>
      </c>
      <c r="J5606" t="s">
        <v>86</v>
      </c>
      <c r="K5606">
        <v>55</v>
      </c>
      <c r="L5606">
        <f t="shared" si="106"/>
        <v>139.69999999999999</v>
      </c>
      <c r="M5606">
        <v>61</v>
      </c>
      <c r="N5606">
        <f t="shared" si="107"/>
        <v>154.94</v>
      </c>
      <c r="O5606">
        <v>0</v>
      </c>
      <c r="P5606" s="136" t="s">
        <v>1203</v>
      </c>
      <c r="R5606"/>
    </row>
    <row r="5607" spans="1:18" x14ac:dyDescent="0.35">
      <c r="A5607" t="s">
        <v>1204</v>
      </c>
      <c r="B5607" s="34">
        <v>2018</v>
      </c>
      <c r="C5607" s="34">
        <v>8</v>
      </c>
      <c r="D5607" s="34">
        <v>16</v>
      </c>
      <c r="E5607" s="34" t="s">
        <v>123</v>
      </c>
      <c r="F5607" s="34">
        <v>1</v>
      </c>
      <c r="G5607" s="34"/>
      <c r="H5607" s="34">
        <v>1799</v>
      </c>
      <c r="I5607" s="34">
        <v>186770</v>
      </c>
      <c r="J5607" s="34" t="s">
        <v>87</v>
      </c>
      <c r="K5607" s="34">
        <v>66</v>
      </c>
      <c r="L5607" s="34">
        <f t="shared" si="106"/>
        <v>167.64000000000001</v>
      </c>
      <c r="M5607" s="34">
        <v>72</v>
      </c>
      <c r="N5607" s="34">
        <f t="shared" si="107"/>
        <v>182.88</v>
      </c>
      <c r="O5607" s="34">
        <v>0</v>
      </c>
      <c r="P5607" s="136" t="s">
        <v>1203</v>
      </c>
      <c r="Q5607" s="34" t="s">
        <v>1740</v>
      </c>
      <c r="R5607" s="34" t="s">
        <v>562</v>
      </c>
    </row>
    <row r="5608" spans="1:18" x14ac:dyDescent="0.35">
      <c r="A5608" t="s">
        <v>1204</v>
      </c>
      <c r="B5608">
        <v>2018</v>
      </c>
      <c r="C5608">
        <v>8</v>
      </c>
      <c r="D5608">
        <v>16</v>
      </c>
      <c r="E5608" t="s">
        <v>1167</v>
      </c>
      <c r="F5608">
        <v>1</v>
      </c>
      <c r="G5608"/>
      <c r="H5608">
        <v>1800</v>
      </c>
      <c r="I5608">
        <v>475495</v>
      </c>
      <c r="J5608" t="s">
        <v>86</v>
      </c>
      <c r="K5608">
        <v>64</v>
      </c>
      <c r="L5608">
        <f t="shared" si="106"/>
        <v>162.56</v>
      </c>
      <c r="M5608">
        <v>73</v>
      </c>
      <c r="N5608">
        <f t="shared" si="107"/>
        <v>185.42000000000002</v>
      </c>
      <c r="O5608" s="34">
        <v>0</v>
      </c>
      <c r="P5608" s="136" t="s">
        <v>1203</v>
      </c>
      <c r="R5608"/>
    </row>
    <row r="5609" spans="1:18" x14ac:dyDescent="0.35">
      <c r="A5609" t="s">
        <v>1204</v>
      </c>
      <c r="B5609">
        <v>2018</v>
      </c>
      <c r="C5609">
        <v>8</v>
      </c>
      <c r="D5609">
        <v>16</v>
      </c>
      <c r="E5609" t="s">
        <v>1398</v>
      </c>
      <c r="F5609">
        <v>1</v>
      </c>
      <c r="G5609"/>
      <c r="H5609" t="s">
        <v>1552</v>
      </c>
      <c r="I5609"/>
      <c r="J5609" t="s">
        <v>86</v>
      </c>
      <c r="K5609">
        <v>62</v>
      </c>
      <c r="L5609">
        <f t="shared" si="106"/>
        <v>157.47999999999999</v>
      </c>
      <c r="M5609">
        <v>68</v>
      </c>
      <c r="N5609">
        <f t="shared" si="107"/>
        <v>172.72</v>
      </c>
      <c r="O5609" s="56">
        <v>1</v>
      </c>
      <c r="P5609" t="s">
        <v>101</v>
      </c>
      <c r="R5609" t="s">
        <v>1741</v>
      </c>
    </row>
    <row r="5610" spans="1:18" x14ac:dyDescent="0.35">
      <c r="A5610" t="s">
        <v>1204</v>
      </c>
      <c r="B5610">
        <v>2018</v>
      </c>
      <c r="C5610">
        <v>8</v>
      </c>
      <c r="D5610">
        <v>16</v>
      </c>
      <c r="E5610" t="s">
        <v>1167</v>
      </c>
      <c r="F5610">
        <v>1</v>
      </c>
      <c r="G5610"/>
      <c r="H5610"/>
      <c r="I5610"/>
      <c r="J5610" t="s">
        <v>86</v>
      </c>
      <c r="K5610">
        <v>57</v>
      </c>
      <c r="L5610">
        <f t="shared" si="106"/>
        <v>144.78</v>
      </c>
      <c r="M5610">
        <v>64</v>
      </c>
      <c r="N5610">
        <f t="shared" si="107"/>
        <v>162.56</v>
      </c>
      <c r="O5610">
        <v>1</v>
      </c>
      <c r="P5610" t="s">
        <v>101</v>
      </c>
      <c r="R5610" t="s">
        <v>562</v>
      </c>
    </row>
    <row r="5611" spans="1:18" x14ac:dyDescent="0.35">
      <c r="A5611" t="s">
        <v>1204</v>
      </c>
      <c r="B5611">
        <v>2018</v>
      </c>
      <c r="C5611">
        <v>8</v>
      </c>
      <c r="D5611">
        <v>16</v>
      </c>
      <c r="E5611" t="s">
        <v>1164</v>
      </c>
      <c r="F5611">
        <v>1</v>
      </c>
      <c r="G5611"/>
      <c r="H5611"/>
      <c r="I5611"/>
      <c r="J5611" s="34" t="s">
        <v>87</v>
      </c>
      <c r="K5611">
        <v>65</v>
      </c>
      <c r="L5611">
        <f t="shared" si="106"/>
        <v>165.1</v>
      </c>
      <c r="M5611">
        <v>73</v>
      </c>
      <c r="N5611">
        <f t="shared" si="107"/>
        <v>185.42000000000002</v>
      </c>
      <c r="O5611">
        <v>1</v>
      </c>
      <c r="P5611" t="s">
        <v>101</v>
      </c>
      <c r="R5611" t="s">
        <v>562</v>
      </c>
    </row>
    <row r="5612" spans="1:18" x14ac:dyDescent="0.35">
      <c r="A5612" t="s">
        <v>1204</v>
      </c>
      <c r="B5612">
        <v>2018</v>
      </c>
      <c r="C5612">
        <v>8</v>
      </c>
      <c r="D5612">
        <v>16</v>
      </c>
      <c r="E5612" t="s">
        <v>1164</v>
      </c>
      <c r="F5612">
        <v>1</v>
      </c>
      <c r="G5612"/>
      <c r="H5612"/>
      <c r="I5612"/>
      <c r="J5612" s="34" t="s">
        <v>87</v>
      </c>
      <c r="K5612">
        <v>70</v>
      </c>
      <c r="L5612">
        <f t="shared" si="106"/>
        <v>177.8</v>
      </c>
      <c r="M5612">
        <v>78</v>
      </c>
      <c r="N5612">
        <f t="shared" si="107"/>
        <v>198.12</v>
      </c>
      <c r="O5612">
        <v>1</v>
      </c>
      <c r="P5612" t="s">
        <v>101</v>
      </c>
      <c r="R5612" t="s">
        <v>562</v>
      </c>
    </row>
    <row r="5613" spans="1:18" x14ac:dyDescent="0.35">
      <c r="A5613" t="s">
        <v>1204</v>
      </c>
      <c r="B5613" s="34">
        <v>2019</v>
      </c>
      <c r="C5613" s="34">
        <v>5</v>
      </c>
      <c r="D5613" s="34">
        <v>22</v>
      </c>
      <c r="E5613" s="34" t="s">
        <v>123</v>
      </c>
      <c r="F5613" s="34">
        <v>1</v>
      </c>
      <c r="G5613" s="34"/>
      <c r="H5613" s="34">
        <v>6176</v>
      </c>
      <c r="I5613" s="34">
        <v>266451</v>
      </c>
      <c r="J5613" s="34" t="s">
        <v>90</v>
      </c>
      <c r="K5613" s="34">
        <v>28</v>
      </c>
      <c r="L5613" s="34">
        <v>71.12</v>
      </c>
      <c r="M5613" s="34">
        <v>33</v>
      </c>
      <c r="N5613" s="34">
        <v>83.82</v>
      </c>
      <c r="O5613" s="34">
        <v>0</v>
      </c>
      <c r="P5613" s="34" t="s">
        <v>102</v>
      </c>
      <c r="Q5613" s="34"/>
    </row>
    <row r="5614" spans="1:18" x14ac:dyDescent="0.35">
      <c r="A5614" t="s">
        <v>1204</v>
      </c>
      <c r="B5614">
        <v>2019</v>
      </c>
      <c r="C5614">
        <v>5</v>
      </c>
      <c r="D5614">
        <v>22</v>
      </c>
      <c r="E5614" t="s">
        <v>94</v>
      </c>
      <c r="F5614">
        <v>1</v>
      </c>
      <c r="G5614"/>
      <c r="H5614"/>
      <c r="I5614"/>
      <c r="J5614" t="s">
        <v>87</v>
      </c>
      <c r="K5614">
        <v>82</v>
      </c>
      <c r="L5614">
        <v>208.28</v>
      </c>
      <c r="M5614">
        <v>92</v>
      </c>
      <c r="N5614">
        <v>233.68</v>
      </c>
      <c r="O5614">
        <v>1</v>
      </c>
      <c r="P5614" t="s">
        <v>101</v>
      </c>
    </row>
    <row r="5615" spans="1:18" x14ac:dyDescent="0.35">
      <c r="A5615" t="s">
        <v>1204</v>
      </c>
      <c r="B5615" s="34">
        <v>2019</v>
      </c>
      <c r="C5615" s="34">
        <v>5</v>
      </c>
      <c r="D5615" s="34">
        <v>23</v>
      </c>
      <c r="E5615" s="34" t="s">
        <v>94</v>
      </c>
      <c r="F5615" s="34">
        <v>1</v>
      </c>
      <c r="G5615" s="34"/>
      <c r="H5615" s="34">
        <v>6177</v>
      </c>
      <c r="I5615" s="34">
        <v>266452</v>
      </c>
      <c r="J5615" s="34" t="s">
        <v>87</v>
      </c>
      <c r="K5615" s="34">
        <v>82</v>
      </c>
      <c r="L5615" s="34">
        <v>208.28</v>
      </c>
      <c r="M5615" s="34">
        <v>93</v>
      </c>
      <c r="N5615" s="34">
        <v>233.68</v>
      </c>
      <c r="O5615" s="34">
        <v>0</v>
      </c>
      <c r="P5615" s="34" t="s">
        <v>102</v>
      </c>
      <c r="Q5615" s="34"/>
    </row>
    <row r="5616" spans="1:18" x14ac:dyDescent="0.35">
      <c r="A5616" t="s">
        <v>1204</v>
      </c>
      <c r="B5616" s="34">
        <v>2019</v>
      </c>
      <c r="C5616" s="34">
        <v>5</v>
      </c>
      <c r="D5616" s="34">
        <v>24</v>
      </c>
      <c r="E5616" s="34" t="s">
        <v>94</v>
      </c>
      <c r="F5616" s="34">
        <v>1</v>
      </c>
      <c r="G5616" s="34"/>
      <c r="H5616" s="34">
        <v>6178</v>
      </c>
      <c r="I5616" s="34">
        <v>266453</v>
      </c>
      <c r="J5616" s="34" t="s">
        <v>87</v>
      </c>
      <c r="K5616" s="34">
        <v>64</v>
      </c>
      <c r="L5616" s="34">
        <v>162.56</v>
      </c>
      <c r="M5616" s="34">
        <v>71</v>
      </c>
      <c r="N5616" s="34">
        <v>180.34</v>
      </c>
      <c r="O5616" s="34">
        <v>0</v>
      </c>
      <c r="P5616" s="34" t="s">
        <v>102</v>
      </c>
      <c r="Q5616" s="34"/>
    </row>
    <row r="5617" spans="1:17" x14ac:dyDescent="0.35">
      <c r="A5617" t="s">
        <v>1204</v>
      </c>
      <c r="B5617">
        <v>2019</v>
      </c>
      <c r="C5617">
        <v>5</v>
      </c>
      <c r="D5617">
        <v>24</v>
      </c>
      <c r="E5617" t="s">
        <v>1448</v>
      </c>
      <c r="F5617">
        <v>1</v>
      </c>
      <c r="G5617"/>
      <c r="H5617"/>
      <c r="I5617"/>
      <c r="J5617" t="s">
        <v>86</v>
      </c>
      <c r="K5617">
        <v>58</v>
      </c>
      <c r="L5617">
        <v>147.32</v>
      </c>
      <c r="M5617">
        <v>66</v>
      </c>
      <c r="N5617">
        <v>167.64</v>
      </c>
      <c r="O5617">
        <v>1</v>
      </c>
      <c r="P5617" t="s">
        <v>101</v>
      </c>
    </row>
    <row r="5618" spans="1:17" x14ac:dyDescent="0.35">
      <c r="A5618" t="s">
        <v>1204</v>
      </c>
      <c r="B5618">
        <v>2019</v>
      </c>
      <c r="C5618">
        <v>5</v>
      </c>
      <c r="D5618">
        <v>24</v>
      </c>
      <c r="E5618" t="s">
        <v>1448</v>
      </c>
      <c r="F5618">
        <v>1</v>
      </c>
      <c r="G5618"/>
      <c r="H5618"/>
      <c r="I5618"/>
      <c r="J5618" t="s">
        <v>86</v>
      </c>
      <c r="K5618">
        <v>56</v>
      </c>
      <c r="L5618">
        <v>142.24</v>
      </c>
      <c r="M5618">
        <v>65</v>
      </c>
      <c r="N5618">
        <v>165.1</v>
      </c>
      <c r="O5618">
        <v>1</v>
      </c>
      <c r="P5618" t="s">
        <v>101</v>
      </c>
    </row>
    <row r="5619" spans="1:17" x14ac:dyDescent="0.35">
      <c r="A5619" t="s">
        <v>1204</v>
      </c>
      <c r="B5619" s="34">
        <v>2019</v>
      </c>
      <c r="C5619" s="34">
        <v>5</v>
      </c>
      <c r="D5619" s="34">
        <v>25</v>
      </c>
      <c r="E5619" s="34" t="s">
        <v>94</v>
      </c>
      <c r="F5619" s="34">
        <v>1</v>
      </c>
      <c r="G5619" s="34"/>
      <c r="H5619" s="34">
        <v>125</v>
      </c>
      <c r="I5619" s="34">
        <v>186362</v>
      </c>
      <c r="J5619" s="34" t="s">
        <v>86</v>
      </c>
      <c r="K5619" s="34">
        <v>70</v>
      </c>
      <c r="L5619" s="34">
        <v>177.8</v>
      </c>
      <c r="M5619" s="34">
        <v>79</v>
      </c>
      <c r="N5619" s="34">
        <v>200.66</v>
      </c>
      <c r="O5619" s="34">
        <v>1</v>
      </c>
      <c r="P5619" s="34" t="s">
        <v>101</v>
      </c>
      <c r="Q5619" s="34" t="s">
        <v>515</v>
      </c>
    </row>
    <row r="5620" spans="1:17" x14ac:dyDescent="0.35">
      <c r="A5620" t="s">
        <v>1204</v>
      </c>
      <c r="B5620" s="34">
        <v>2019</v>
      </c>
      <c r="C5620" s="34">
        <v>5</v>
      </c>
      <c r="D5620" s="34">
        <v>25</v>
      </c>
      <c r="E5620" s="34" t="s">
        <v>123</v>
      </c>
      <c r="F5620" s="34">
        <v>1</v>
      </c>
      <c r="G5620" s="34"/>
      <c r="H5620" s="34">
        <v>6179</v>
      </c>
      <c r="I5620" s="34">
        <v>266454</v>
      </c>
      <c r="J5620" s="34" t="s">
        <v>90</v>
      </c>
      <c r="K5620" s="34">
        <v>22</v>
      </c>
      <c r="L5620" s="34">
        <v>55.88</v>
      </c>
      <c r="M5620" s="34">
        <v>26</v>
      </c>
      <c r="N5620" s="34">
        <v>66.040000000000006</v>
      </c>
      <c r="O5620" s="34">
        <v>0</v>
      </c>
      <c r="P5620" s="34" t="s">
        <v>102</v>
      </c>
      <c r="Q5620" s="34"/>
    </row>
    <row r="5621" spans="1:17" x14ac:dyDescent="0.35">
      <c r="A5621" t="s">
        <v>1204</v>
      </c>
      <c r="B5621" s="34">
        <v>2019</v>
      </c>
      <c r="C5621" s="34">
        <v>5</v>
      </c>
      <c r="D5621" s="34">
        <v>25</v>
      </c>
      <c r="E5621" s="34" t="s">
        <v>1335</v>
      </c>
      <c r="F5621" s="34">
        <v>1</v>
      </c>
      <c r="G5621" s="34"/>
      <c r="H5621" s="34">
        <v>6180</v>
      </c>
      <c r="I5621" s="34">
        <v>266455</v>
      </c>
      <c r="J5621" s="34" t="s">
        <v>87</v>
      </c>
      <c r="K5621" s="34">
        <v>70</v>
      </c>
      <c r="L5621" s="34">
        <v>177.8</v>
      </c>
      <c r="M5621" s="34">
        <v>78</v>
      </c>
      <c r="N5621" s="34">
        <v>198.12</v>
      </c>
      <c r="O5621" s="34">
        <v>0</v>
      </c>
      <c r="P5621" s="34" t="s">
        <v>102</v>
      </c>
      <c r="Q5621" s="34" t="s">
        <v>1742</v>
      </c>
    </row>
    <row r="5622" spans="1:17" x14ac:dyDescent="0.35">
      <c r="A5622" t="s">
        <v>1204</v>
      </c>
      <c r="B5622">
        <v>2019</v>
      </c>
      <c r="C5622">
        <v>5</v>
      </c>
      <c r="D5622">
        <v>25</v>
      </c>
      <c r="E5622" t="s">
        <v>117</v>
      </c>
      <c r="F5622">
        <v>1</v>
      </c>
      <c r="G5622"/>
      <c r="H5622"/>
      <c r="I5622"/>
      <c r="J5622" t="s">
        <v>86</v>
      </c>
      <c r="K5622">
        <v>60</v>
      </c>
      <c r="L5622">
        <v>152.4</v>
      </c>
      <c r="M5622">
        <v>69</v>
      </c>
      <c r="N5622">
        <v>175.26</v>
      </c>
      <c r="O5622">
        <v>1</v>
      </c>
      <c r="P5622" t="s">
        <v>101</v>
      </c>
    </row>
    <row r="5623" spans="1:17" x14ac:dyDescent="0.35">
      <c r="A5623" t="s">
        <v>1204</v>
      </c>
      <c r="B5623" s="34">
        <v>2019</v>
      </c>
      <c r="C5623" s="34">
        <v>5</v>
      </c>
      <c r="D5623" s="34">
        <v>25</v>
      </c>
      <c r="E5623" s="34" t="s">
        <v>1448</v>
      </c>
      <c r="F5623" s="34">
        <v>1</v>
      </c>
      <c r="G5623" s="34"/>
      <c r="H5623" s="34"/>
      <c r="I5623" s="34"/>
      <c r="J5623" s="34" t="s">
        <v>86</v>
      </c>
      <c r="K5623" s="34">
        <v>61</v>
      </c>
      <c r="L5623" s="34">
        <v>154.94</v>
      </c>
      <c r="M5623" s="34">
        <v>68</v>
      </c>
      <c r="N5623" s="34">
        <v>172.72</v>
      </c>
      <c r="O5623" s="34">
        <v>1</v>
      </c>
      <c r="P5623" t="s">
        <v>101</v>
      </c>
      <c r="Q5623" s="34"/>
    </row>
    <row r="5624" spans="1:17" x14ac:dyDescent="0.35">
      <c r="A5624" t="s">
        <v>1204</v>
      </c>
      <c r="B5624" s="34">
        <v>2019</v>
      </c>
      <c r="C5624" s="34">
        <v>5</v>
      </c>
      <c r="D5624" s="34">
        <v>26</v>
      </c>
      <c r="E5624" s="34" t="s">
        <v>123</v>
      </c>
      <c r="F5624" s="34">
        <v>1</v>
      </c>
      <c r="G5624" s="34" t="s">
        <v>1362</v>
      </c>
      <c r="H5624" s="34">
        <v>1138</v>
      </c>
      <c r="I5624" s="34">
        <v>187012</v>
      </c>
      <c r="J5624" s="34" t="s">
        <v>86</v>
      </c>
      <c r="K5624" s="34">
        <v>63</v>
      </c>
      <c r="L5624" s="34">
        <v>160.02000000000001</v>
      </c>
      <c r="M5624" s="34">
        <v>71</v>
      </c>
      <c r="N5624" s="34">
        <v>180.34</v>
      </c>
      <c r="O5624" s="34">
        <v>1</v>
      </c>
      <c r="P5624" s="34" t="s">
        <v>101</v>
      </c>
      <c r="Q5624" s="34" t="s">
        <v>515</v>
      </c>
    </row>
    <row r="5625" spans="1:17" x14ac:dyDescent="0.35">
      <c r="A5625" t="s">
        <v>1204</v>
      </c>
      <c r="B5625" s="34">
        <v>2019</v>
      </c>
      <c r="C5625" s="34">
        <v>5</v>
      </c>
      <c r="D5625" s="34">
        <v>26</v>
      </c>
      <c r="E5625" s="34" t="s">
        <v>1167</v>
      </c>
      <c r="F5625" s="34">
        <v>1</v>
      </c>
      <c r="G5625" s="34" t="s">
        <v>1427</v>
      </c>
      <c r="H5625" s="34">
        <v>37346</v>
      </c>
      <c r="I5625" s="34">
        <v>187211</v>
      </c>
      <c r="J5625" s="34" t="s">
        <v>86</v>
      </c>
      <c r="K5625" s="34">
        <v>63</v>
      </c>
      <c r="L5625" s="34">
        <v>160.02000000000001</v>
      </c>
      <c r="M5625" s="34">
        <v>71</v>
      </c>
      <c r="N5625" s="34">
        <v>180.34</v>
      </c>
      <c r="O5625" s="34">
        <v>1</v>
      </c>
      <c r="P5625" s="34" t="s">
        <v>101</v>
      </c>
      <c r="Q5625" s="34" t="s">
        <v>515</v>
      </c>
    </row>
    <row r="5626" spans="1:17" x14ac:dyDescent="0.35">
      <c r="A5626" t="s">
        <v>1204</v>
      </c>
      <c r="B5626" s="34">
        <v>2019</v>
      </c>
      <c r="C5626" s="34">
        <v>5</v>
      </c>
      <c r="D5626" s="34">
        <v>26</v>
      </c>
      <c r="E5626" s="34" t="s">
        <v>1448</v>
      </c>
      <c r="F5626" s="34">
        <v>1</v>
      </c>
      <c r="G5626" s="34"/>
      <c r="H5626" s="34">
        <v>6200</v>
      </c>
      <c r="I5626" s="34">
        <v>266458</v>
      </c>
      <c r="J5626" s="34" t="s">
        <v>86</v>
      </c>
      <c r="K5626" s="34">
        <v>54</v>
      </c>
      <c r="L5626" s="34">
        <v>137.16</v>
      </c>
      <c r="M5626" s="34">
        <v>62</v>
      </c>
      <c r="N5626" s="34">
        <v>157.47999999999999</v>
      </c>
      <c r="O5626" s="34">
        <v>0</v>
      </c>
      <c r="P5626" s="34" t="s">
        <v>102</v>
      </c>
      <c r="Q5626" s="34"/>
    </row>
    <row r="5627" spans="1:17" x14ac:dyDescent="0.35">
      <c r="A5627" t="s">
        <v>1204</v>
      </c>
      <c r="B5627" s="34">
        <v>2019</v>
      </c>
      <c r="C5627" s="34">
        <v>5</v>
      </c>
      <c r="D5627" s="34">
        <v>26</v>
      </c>
      <c r="E5627" s="34" t="s">
        <v>123</v>
      </c>
      <c r="F5627" s="34">
        <v>1</v>
      </c>
      <c r="G5627" s="34"/>
      <c r="H5627" s="34"/>
      <c r="I5627" s="34"/>
      <c r="J5627" s="34" t="s">
        <v>86</v>
      </c>
      <c r="K5627" s="34">
        <v>66</v>
      </c>
      <c r="L5627" s="34">
        <v>167.64</v>
      </c>
      <c r="M5627" s="34">
        <v>75</v>
      </c>
      <c r="N5627" s="34">
        <v>190.5</v>
      </c>
      <c r="O5627" s="34">
        <v>1</v>
      </c>
      <c r="P5627" t="s">
        <v>101</v>
      </c>
      <c r="Q5627" s="34"/>
    </row>
    <row r="5628" spans="1:17" x14ac:dyDescent="0.35">
      <c r="A5628" t="s">
        <v>1204</v>
      </c>
      <c r="B5628" s="34">
        <v>2019</v>
      </c>
      <c r="C5628" s="34">
        <v>5</v>
      </c>
      <c r="D5628" s="34">
        <v>26</v>
      </c>
      <c r="E5628" s="34" t="s">
        <v>1448</v>
      </c>
      <c r="F5628" s="34">
        <v>1</v>
      </c>
      <c r="G5628" s="34"/>
      <c r="H5628" s="34"/>
      <c r="I5628" s="34"/>
      <c r="J5628" s="34" t="s">
        <v>86</v>
      </c>
      <c r="K5628" s="34">
        <v>63</v>
      </c>
      <c r="L5628" s="34">
        <v>160.02000000000001</v>
      </c>
      <c r="M5628" s="34">
        <v>73</v>
      </c>
      <c r="N5628" s="34">
        <v>185.42</v>
      </c>
      <c r="O5628" s="34">
        <v>1</v>
      </c>
      <c r="P5628" t="s">
        <v>101</v>
      </c>
      <c r="Q5628" s="34"/>
    </row>
    <row r="5629" spans="1:17" x14ac:dyDescent="0.35">
      <c r="A5629" t="s">
        <v>1204</v>
      </c>
      <c r="B5629" s="34">
        <v>2019</v>
      </c>
      <c r="C5629" s="34">
        <v>5</v>
      </c>
      <c r="D5629" s="34">
        <v>26</v>
      </c>
      <c r="E5629" s="34" t="s">
        <v>117</v>
      </c>
      <c r="F5629" s="34">
        <v>1</v>
      </c>
      <c r="G5629" s="34"/>
      <c r="H5629" s="34"/>
      <c r="I5629" s="34"/>
      <c r="J5629" s="34" t="s">
        <v>86</v>
      </c>
      <c r="K5629" s="34">
        <v>59</v>
      </c>
      <c r="L5629" s="34">
        <v>149.86000000000001</v>
      </c>
      <c r="M5629" s="34">
        <v>66</v>
      </c>
      <c r="N5629" s="34">
        <v>167.64</v>
      </c>
      <c r="O5629" s="34">
        <v>1</v>
      </c>
      <c r="P5629" t="s">
        <v>101</v>
      </c>
      <c r="Q5629" s="34"/>
    </row>
    <row r="5630" spans="1:17" x14ac:dyDescent="0.35">
      <c r="A5630" t="s">
        <v>1204</v>
      </c>
      <c r="B5630" s="34">
        <v>2019</v>
      </c>
      <c r="C5630" s="34">
        <v>5</v>
      </c>
      <c r="D5630" s="34">
        <v>27</v>
      </c>
      <c r="E5630" s="34" t="s">
        <v>1448</v>
      </c>
      <c r="F5630" s="34">
        <v>1</v>
      </c>
      <c r="G5630" s="34"/>
      <c r="H5630" s="34">
        <v>6183</v>
      </c>
      <c r="I5630" s="34">
        <v>266459</v>
      </c>
      <c r="J5630" s="34" t="s">
        <v>87</v>
      </c>
      <c r="K5630" s="34">
        <v>75</v>
      </c>
      <c r="L5630" s="34">
        <v>190.5</v>
      </c>
      <c r="M5630" s="34">
        <v>80</v>
      </c>
      <c r="N5630" s="34">
        <v>203.2</v>
      </c>
      <c r="O5630" s="34">
        <v>0</v>
      </c>
      <c r="P5630" s="34" t="s">
        <v>102</v>
      </c>
      <c r="Q5630" s="34"/>
    </row>
    <row r="5631" spans="1:17" x14ac:dyDescent="0.35">
      <c r="A5631" t="s">
        <v>1204</v>
      </c>
      <c r="B5631" s="34">
        <v>2019</v>
      </c>
      <c r="C5631" s="34">
        <v>5</v>
      </c>
      <c r="D5631" s="34">
        <v>27</v>
      </c>
      <c r="E5631" s="34" t="s">
        <v>1335</v>
      </c>
      <c r="F5631" s="34">
        <v>1</v>
      </c>
      <c r="G5631" s="34" t="s">
        <v>1427</v>
      </c>
      <c r="H5631" s="34">
        <v>168</v>
      </c>
      <c r="I5631" s="34">
        <v>757898</v>
      </c>
      <c r="J5631" s="34" t="s">
        <v>87</v>
      </c>
      <c r="K5631" s="34">
        <v>68</v>
      </c>
      <c r="L5631" s="34">
        <v>172.72</v>
      </c>
      <c r="M5631" s="34">
        <v>75</v>
      </c>
      <c r="N5631" s="34">
        <v>190.5</v>
      </c>
      <c r="O5631" s="34">
        <v>0</v>
      </c>
      <c r="P5631" s="34" t="s">
        <v>102</v>
      </c>
      <c r="Q5631" s="34" t="s">
        <v>515</v>
      </c>
    </row>
    <row r="5632" spans="1:17" x14ac:dyDescent="0.35">
      <c r="A5632" t="s">
        <v>1204</v>
      </c>
      <c r="B5632" s="34">
        <v>2019</v>
      </c>
      <c r="C5632" s="34">
        <v>5</v>
      </c>
      <c r="D5632" s="34">
        <v>27</v>
      </c>
      <c r="E5632" s="34" t="s">
        <v>117</v>
      </c>
      <c r="F5632" s="34">
        <v>1</v>
      </c>
      <c r="G5632" s="34"/>
      <c r="H5632" s="34"/>
      <c r="I5632" s="34"/>
      <c r="J5632" s="34" t="s">
        <v>86</v>
      </c>
      <c r="K5632" s="34">
        <v>57</v>
      </c>
      <c r="L5632" s="34">
        <v>144.78</v>
      </c>
      <c r="M5632" s="34">
        <v>64</v>
      </c>
      <c r="N5632" s="34">
        <v>162.56</v>
      </c>
      <c r="O5632" s="34">
        <v>1</v>
      </c>
      <c r="P5632" t="s">
        <v>101</v>
      </c>
      <c r="Q5632" s="34"/>
    </row>
    <row r="5633" spans="1:17" x14ac:dyDescent="0.35">
      <c r="A5633" t="s">
        <v>1204</v>
      </c>
      <c r="B5633" s="34">
        <v>2019</v>
      </c>
      <c r="C5633" s="34">
        <v>5</v>
      </c>
      <c r="D5633" s="34">
        <v>28</v>
      </c>
      <c r="E5633" s="34" t="s">
        <v>1448</v>
      </c>
      <c r="F5633" s="34">
        <v>1</v>
      </c>
      <c r="G5633" s="34"/>
      <c r="H5633" s="34">
        <v>6199</v>
      </c>
      <c r="I5633" s="34">
        <v>266460</v>
      </c>
      <c r="J5633" s="34" t="s">
        <v>87</v>
      </c>
      <c r="K5633" s="34">
        <v>63</v>
      </c>
      <c r="L5633" s="34">
        <v>160.02000000000001</v>
      </c>
      <c r="M5633" s="34">
        <v>71</v>
      </c>
      <c r="N5633" s="34">
        <v>180.34</v>
      </c>
      <c r="O5633" s="34">
        <v>0</v>
      </c>
      <c r="P5633" s="34" t="s">
        <v>102</v>
      </c>
      <c r="Q5633" s="34"/>
    </row>
    <row r="5634" spans="1:17" x14ac:dyDescent="0.35">
      <c r="A5634" t="s">
        <v>1204</v>
      </c>
      <c r="B5634" s="34">
        <v>2019</v>
      </c>
      <c r="C5634" s="34">
        <v>5</v>
      </c>
      <c r="D5634" s="34">
        <v>28</v>
      </c>
      <c r="E5634" s="34" t="s">
        <v>123</v>
      </c>
      <c r="F5634" s="34">
        <v>1</v>
      </c>
      <c r="G5634" s="34"/>
      <c r="H5634" s="34"/>
      <c r="I5634" s="34"/>
      <c r="J5634" s="34" t="s">
        <v>87</v>
      </c>
      <c r="K5634" s="34">
        <v>63</v>
      </c>
      <c r="L5634" s="34">
        <v>160.02000000000001</v>
      </c>
      <c r="M5634" s="34">
        <v>70</v>
      </c>
      <c r="N5634" s="34">
        <v>177.8</v>
      </c>
      <c r="O5634" s="34">
        <v>1</v>
      </c>
      <c r="P5634" t="s">
        <v>101</v>
      </c>
      <c r="Q5634" s="34"/>
    </row>
    <row r="5635" spans="1:17" x14ac:dyDescent="0.35">
      <c r="A5635" t="s">
        <v>1204</v>
      </c>
      <c r="B5635" s="34">
        <v>2019</v>
      </c>
      <c r="C5635" s="34">
        <v>5</v>
      </c>
      <c r="D5635" s="34">
        <v>29</v>
      </c>
      <c r="E5635" s="34" t="s">
        <v>94</v>
      </c>
      <c r="F5635" s="34">
        <v>1</v>
      </c>
      <c r="G5635" s="34" t="s">
        <v>1427</v>
      </c>
      <c r="H5635" s="34">
        <v>6183</v>
      </c>
      <c r="I5635" s="34">
        <v>266459</v>
      </c>
      <c r="J5635" s="34" t="s">
        <v>87</v>
      </c>
      <c r="K5635" s="34">
        <v>75</v>
      </c>
      <c r="L5635" s="34">
        <v>190.5</v>
      </c>
      <c r="M5635" s="34">
        <v>80</v>
      </c>
      <c r="N5635" s="34">
        <v>203.2</v>
      </c>
      <c r="O5635" s="34">
        <v>0</v>
      </c>
      <c r="P5635" s="34" t="s">
        <v>102</v>
      </c>
      <c r="Q5635" s="34" t="s">
        <v>1743</v>
      </c>
    </row>
    <row r="5636" spans="1:17" x14ac:dyDescent="0.35">
      <c r="A5636" t="s">
        <v>1204</v>
      </c>
      <c r="B5636" s="34">
        <v>2019</v>
      </c>
      <c r="C5636" s="34">
        <v>5</v>
      </c>
      <c r="D5636" s="34">
        <v>29</v>
      </c>
      <c r="E5636" s="34" t="s">
        <v>117</v>
      </c>
      <c r="F5636" s="34">
        <v>1</v>
      </c>
      <c r="G5636" s="34" t="s">
        <v>1427</v>
      </c>
      <c r="H5636" s="34">
        <v>296</v>
      </c>
      <c r="I5636" s="34">
        <v>381739</v>
      </c>
      <c r="J5636" s="34" t="s">
        <v>86</v>
      </c>
      <c r="K5636" s="34">
        <v>60</v>
      </c>
      <c r="L5636" s="34">
        <v>152.4</v>
      </c>
      <c r="M5636" s="34">
        <v>69</v>
      </c>
      <c r="N5636" s="34">
        <v>175.26</v>
      </c>
      <c r="O5636" s="34">
        <v>1</v>
      </c>
      <c r="P5636" s="34" t="s">
        <v>101</v>
      </c>
      <c r="Q5636" s="34" t="s">
        <v>1744</v>
      </c>
    </row>
    <row r="5637" spans="1:17" x14ac:dyDescent="0.35">
      <c r="A5637" t="s">
        <v>1204</v>
      </c>
      <c r="B5637" s="34">
        <v>2019</v>
      </c>
      <c r="C5637" s="34">
        <v>5</v>
      </c>
      <c r="D5637" s="34">
        <v>29</v>
      </c>
      <c r="E5637" s="34" t="s">
        <v>123</v>
      </c>
      <c r="F5637" s="34">
        <v>1</v>
      </c>
      <c r="G5637" s="34"/>
      <c r="H5637" s="34"/>
      <c r="I5637" s="34"/>
      <c r="J5637" s="34" t="s">
        <v>86</v>
      </c>
      <c r="K5637" s="34">
        <v>76</v>
      </c>
      <c r="L5637" s="34">
        <v>193.04</v>
      </c>
      <c r="M5637" s="34">
        <v>85</v>
      </c>
      <c r="N5637" s="34">
        <v>215.9</v>
      </c>
      <c r="O5637" s="34">
        <v>1</v>
      </c>
      <c r="P5637" t="s">
        <v>101</v>
      </c>
      <c r="Q5637" s="34"/>
    </row>
    <row r="5638" spans="1:17" x14ac:dyDescent="0.35">
      <c r="A5638" t="s">
        <v>1204</v>
      </c>
      <c r="B5638" s="34">
        <v>2019</v>
      </c>
      <c r="C5638" s="34">
        <v>5</v>
      </c>
      <c r="D5638" s="34">
        <v>29</v>
      </c>
      <c r="E5638" s="34" t="s">
        <v>123</v>
      </c>
      <c r="F5638" s="34">
        <v>1</v>
      </c>
      <c r="G5638" s="34"/>
      <c r="H5638" s="34"/>
      <c r="I5638" s="34"/>
      <c r="J5638" s="34" t="s">
        <v>86</v>
      </c>
      <c r="K5638" s="34">
        <v>61</v>
      </c>
      <c r="L5638" s="34">
        <v>154.94</v>
      </c>
      <c r="M5638" s="34">
        <v>69</v>
      </c>
      <c r="N5638" s="34">
        <v>175.26</v>
      </c>
      <c r="O5638" s="34">
        <v>1</v>
      </c>
      <c r="P5638" t="s">
        <v>101</v>
      </c>
      <c r="Q5638" s="34"/>
    </row>
    <row r="5639" spans="1:17" x14ac:dyDescent="0.35">
      <c r="A5639" t="s">
        <v>1204</v>
      </c>
      <c r="B5639" s="34">
        <v>2019</v>
      </c>
      <c r="C5639" s="34">
        <v>5</v>
      </c>
      <c r="D5639" s="34">
        <v>30</v>
      </c>
      <c r="E5639" s="34" t="s">
        <v>1335</v>
      </c>
      <c r="F5639" s="34">
        <v>1</v>
      </c>
      <c r="G5639" s="34"/>
      <c r="H5639" s="34"/>
      <c r="I5639" s="34"/>
      <c r="J5639" s="34" t="s">
        <v>87</v>
      </c>
      <c r="K5639" s="34">
        <v>81</v>
      </c>
      <c r="L5639" s="34">
        <v>205.74</v>
      </c>
      <c r="M5639" s="34">
        <v>91</v>
      </c>
      <c r="N5639" s="34">
        <v>231.14</v>
      </c>
      <c r="O5639" s="34">
        <v>1</v>
      </c>
      <c r="P5639" s="34" t="s">
        <v>107</v>
      </c>
      <c r="Q5639" s="34"/>
    </row>
    <row r="5640" spans="1:17" x14ac:dyDescent="0.35">
      <c r="A5640" t="s">
        <v>1204</v>
      </c>
      <c r="B5640" s="34">
        <v>2019</v>
      </c>
      <c r="C5640" s="34">
        <v>5</v>
      </c>
      <c r="D5640" s="34">
        <v>31</v>
      </c>
      <c r="E5640" s="34" t="s">
        <v>117</v>
      </c>
      <c r="F5640" s="34">
        <v>1</v>
      </c>
      <c r="G5640" s="34"/>
      <c r="H5640" s="34">
        <v>456</v>
      </c>
      <c r="I5640" s="34">
        <v>186647</v>
      </c>
      <c r="J5640" s="34" t="s">
        <v>86</v>
      </c>
      <c r="K5640" s="34">
        <v>57</v>
      </c>
      <c r="L5640" s="34">
        <v>144.78</v>
      </c>
      <c r="M5640" s="34">
        <v>64</v>
      </c>
      <c r="N5640" s="34">
        <v>162.56</v>
      </c>
      <c r="O5640" s="34">
        <v>1</v>
      </c>
      <c r="P5640" s="34" t="s">
        <v>101</v>
      </c>
      <c r="Q5640" s="34"/>
    </row>
    <row r="5641" spans="1:17" x14ac:dyDescent="0.35">
      <c r="A5641" t="s">
        <v>1204</v>
      </c>
      <c r="B5641" s="34">
        <v>2019</v>
      </c>
      <c r="C5641" s="34">
        <v>5</v>
      </c>
      <c r="D5641" s="34">
        <v>31</v>
      </c>
      <c r="E5641" s="34" t="s">
        <v>117</v>
      </c>
      <c r="F5641" s="34">
        <v>1</v>
      </c>
      <c r="G5641" s="34"/>
      <c r="H5641" s="34">
        <v>6186</v>
      </c>
      <c r="I5641" s="34">
        <v>266462</v>
      </c>
      <c r="J5641" s="34" t="s">
        <v>87</v>
      </c>
      <c r="K5641" s="34">
        <v>74</v>
      </c>
      <c r="L5641" s="34">
        <v>187.96</v>
      </c>
      <c r="M5641" s="34">
        <v>80</v>
      </c>
      <c r="N5641" s="34">
        <v>203.2</v>
      </c>
      <c r="O5641" s="34">
        <v>0</v>
      </c>
      <c r="P5641" s="34" t="s">
        <v>102</v>
      </c>
      <c r="Q5641" s="34"/>
    </row>
    <row r="5642" spans="1:17" x14ac:dyDescent="0.35">
      <c r="A5642" t="s">
        <v>1204</v>
      </c>
      <c r="B5642" s="34">
        <v>2019</v>
      </c>
      <c r="C5642" s="34">
        <v>5</v>
      </c>
      <c r="D5642" s="34">
        <v>31</v>
      </c>
      <c r="E5642" s="34" t="s">
        <v>94</v>
      </c>
      <c r="F5642" s="34">
        <v>1</v>
      </c>
      <c r="G5642" s="34"/>
      <c r="H5642" s="34"/>
      <c r="I5642" s="34"/>
      <c r="J5642" s="34" t="s">
        <v>87</v>
      </c>
      <c r="K5642" s="34">
        <v>79</v>
      </c>
      <c r="L5642" s="34">
        <v>200.66</v>
      </c>
      <c r="M5642" s="34">
        <v>88</v>
      </c>
      <c r="N5642" s="34">
        <v>223.52</v>
      </c>
      <c r="O5642" s="34">
        <v>1</v>
      </c>
      <c r="P5642" t="s">
        <v>101</v>
      </c>
      <c r="Q5642" s="34"/>
    </row>
    <row r="5643" spans="1:17" x14ac:dyDescent="0.35">
      <c r="A5643" t="s">
        <v>1204</v>
      </c>
      <c r="B5643" s="34">
        <v>2019</v>
      </c>
      <c r="C5643" s="34">
        <v>5</v>
      </c>
      <c r="D5643" s="34">
        <v>31</v>
      </c>
      <c r="E5643" s="34" t="s">
        <v>1335</v>
      </c>
      <c r="F5643" s="34">
        <v>1</v>
      </c>
      <c r="G5643" s="34"/>
      <c r="H5643" s="34"/>
      <c r="I5643" s="34"/>
      <c r="J5643" s="34" t="s">
        <v>87</v>
      </c>
      <c r="K5643" s="34">
        <v>64</v>
      </c>
      <c r="L5643" s="34">
        <v>162.59</v>
      </c>
      <c r="M5643" s="34">
        <v>73</v>
      </c>
      <c r="N5643" s="34">
        <v>185.42</v>
      </c>
      <c r="O5643" s="34">
        <v>1</v>
      </c>
      <c r="P5643" t="s">
        <v>101</v>
      </c>
      <c r="Q5643" s="34"/>
    </row>
    <row r="5644" spans="1:17" x14ac:dyDescent="0.35">
      <c r="A5644" t="s">
        <v>1204</v>
      </c>
      <c r="B5644" s="34">
        <v>2019</v>
      </c>
      <c r="C5644" s="34">
        <v>5</v>
      </c>
      <c r="D5644" s="34">
        <v>31</v>
      </c>
      <c r="E5644" s="34" t="s">
        <v>117</v>
      </c>
      <c r="F5644" s="34">
        <v>1</v>
      </c>
      <c r="G5644" s="34"/>
      <c r="H5644" s="34"/>
      <c r="I5644" s="34"/>
      <c r="J5644" s="34" t="s">
        <v>86</v>
      </c>
      <c r="K5644" s="34">
        <v>59</v>
      </c>
      <c r="L5644" s="34">
        <v>149</v>
      </c>
      <c r="M5644" s="34">
        <v>66</v>
      </c>
      <c r="N5644" s="34">
        <v>167.64</v>
      </c>
      <c r="O5644" s="34">
        <v>1</v>
      </c>
      <c r="P5644" t="s">
        <v>101</v>
      </c>
      <c r="Q5644" s="34"/>
    </row>
    <row r="5645" spans="1:17" x14ac:dyDescent="0.35">
      <c r="A5645" t="s">
        <v>1204</v>
      </c>
      <c r="B5645" s="34">
        <v>2019</v>
      </c>
      <c r="C5645" s="34">
        <v>5</v>
      </c>
      <c r="D5645" s="34">
        <v>31</v>
      </c>
      <c r="E5645" s="34" t="s">
        <v>117</v>
      </c>
      <c r="F5645" s="34">
        <v>1</v>
      </c>
      <c r="G5645" s="34"/>
      <c r="H5645" s="34"/>
      <c r="I5645" s="34"/>
      <c r="J5645" s="34" t="s">
        <v>86</v>
      </c>
      <c r="K5645" s="34">
        <v>54</v>
      </c>
      <c r="L5645" s="34">
        <v>137.16</v>
      </c>
      <c r="M5645" s="34">
        <v>60</v>
      </c>
      <c r="N5645" s="34">
        <v>152.4</v>
      </c>
      <c r="O5645" s="34">
        <v>1</v>
      </c>
      <c r="P5645" t="s">
        <v>101</v>
      </c>
      <c r="Q5645" s="34"/>
    </row>
    <row r="5646" spans="1:17" x14ac:dyDescent="0.35">
      <c r="A5646" t="s">
        <v>1204</v>
      </c>
      <c r="B5646" s="34">
        <v>2019</v>
      </c>
      <c r="C5646" s="34">
        <v>7</v>
      </c>
      <c r="D5646" s="34">
        <v>1</v>
      </c>
      <c r="E5646" s="34" t="s">
        <v>123</v>
      </c>
      <c r="F5646" s="34">
        <v>1</v>
      </c>
      <c r="G5646" s="34"/>
      <c r="H5646" s="34">
        <v>6187</v>
      </c>
      <c r="I5646" s="34">
        <v>266463</v>
      </c>
      <c r="J5646" s="34" t="s">
        <v>87</v>
      </c>
      <c r="K5646" s="34">
        <v>70</v>
      </c>
      <c r="L5646" s="34">
        <v>177.8</v>
      </c>
      <c r="M5646" s="34">
        <v>79</v>
      </c>
      <c r="N5646" s="34">
        <v>200.66</v>
      </c>
      <c r="O5646" s="34">
        <v>0</v>
      </c>
      <c r="P5646" s="34" t="s">
        <v>102</v>
      </c>
      <c r="Q5646" s="34" t="s">
        <v>1742</v>
      </c>
    </row>
    <row r="5647" spans="1:17" x14ac:dyDescent="0.35">
      <c r="A5647" t="s">
        <v>1204</v>
      </c>
      <c r="B5647" s="34">
        <v>2019</v>
      </c>
      <c r="C5647" s="34">
        <v>7</v>
      </c>
      <c r="D5647" s="34">
        <v>1</v>
      </c>
      <c r="E5647" s="34" t="s">
        <v>1167</v>
      </c>
      <c r="F5647" s="34">
        <v>1</v>
      </c>
      <c r="G5647" s="58" t="s">
        <v>108</v>
      </c>
      <c r="H5647" s="34">
        <v>1533</v>
      </c>
      <c r="I5647" s="34"/>
      <c r="J5647" s="34" t="s">
        <v>87</v>
      </c>
      <c r="K5647" s="34">
        <v>68</v>
      </c>
      <c r="L5647" s="34">
        <v>172.72</v>
      </c>
      <c r="M5647" s="34">
        <v>78</v>
      </c>
      <c r="N5647" s="34">
        <v>198.12</v>
      </c>
      <c r="O5647" s="34">
        <v>1</v>
      </c>
      <c r="P5647" s="34" t="s">
        <v>101</v>
      </c>
      <c r="Q5647" s="34" t="s">
        <v>1745</v>
      </c>
    </row>
    <row r="5648" spans="1:17" x14ac:dyDescent="0.35">
      <c r="A5648" t="s">
        <v>1204</v>
      </c>
      <c r="B5648" s="34">
        <v>2019</v>
      </c>
      <c r="C5648" s="34">
        <v>7</v>
      </c>
      <c r="D5648" s="34">
        <v>1</v>
      </c>
      <c r="E5648" s="34" t="s">
        <v>123</v>
      </c>
      <c r="F5648" s="34">
        <v>1</v>
      </c>
      <c r="G5648" s="34"/>
      <c r="H5648" s="34"/>
      <c r="I5648" s="34"/>
      <c r="J5648" s="34" t="s">
        <v>87</v>
      </c>
      <c r="K5648" s="34">
        <v>77</v>
      </c>
      <c r="L5648" s="34">
        <v>195.58</v>
      </c>
      <c r="M5648" s="34">
        <v>85</v>
      </c>
      <c r="N5648" s="34">
        <v>215.9</v>
      </c>
      <c r="O5648" s="34">
        <v>1</v>
      </c>
      <c r="P5648" t="s">
        <v>101</v>
      </c>
      <c r="Q5648" s="34"/>
    </row>
    <row r="5649" spans="1:17" x14ac:dyDescent="0.35">
      <c r="A5649" t="s">
        <v>1204</v>
      </c>
      <c r="B5649" s="34">
        <v>2019</v>
      </c>
      <c r="C5649" s="34">
        <v>7</v>
      </c>
      <c r="D5649" s="34">
        <v>1</v>
      </c>
      <c r="E5649" s="34" t="s">
        <v>1167</v>
      </c>
      <c r="F5649" s="34">
        <v>1</v>
      </c>
      <c r="G5649" s="34"/>
      <c r="H5649" s="34"/>
      <c r="I5649" s="34"/>
      <c r="J5649" s="34" t="s">
        <v>87</v>
      </c>
      <c r="K5649" s="34">
        <v>71</v>
      </c>
      <c r="L5649" s="34">
        <v>180.34</v>
      </c>
      <c r="M5649" s="34">
        <v>79</v>
      </c>
      <c r="N5649" s="34">
        <v>200.66</v>
      </c>
      <c r="O5649" s="34">
        <v>1</v>
      </c>
      <c r="P5649" t="s">
        <v>101</v>
      </c>
      <c r="Q5649" s="34"/>
    </row>
    <row r="5650" spans="1:17" x14ac:dyDescent="0.35">
      <c r="A5650" t="s">
        <v>1204</v>
      </c>
      <c r="B5650" s="34">
        <v>2019</v>
      </c>
      <c r="C5650" s="34">
        <v>7</v>
      </c>
      <c r="D5650" s="34">
        <v>2</v>
      </c>
      <c r="E5650" s="34" t="s">
        <v>117</v>
      </c>
      <c r="F5650" s="34">
        <v>1</v>
      </c>
      <c r="G5650" s="34"/>
      <c r="H5650" s="34">
        <v>280</v>
      </c>
      <c r="I5650" s="34">
        <v>186412</v>
      </c>
      <c r="J5650" s="34" t="s">
        <v>86</v>
      </c>
      <c r="K5650" s="34">
        <v>59</v>
      </c>
      <c r="L5650" s="34">
        <v>149.86000000000001</v>
      </c>
      <c r="M5650" s="34">
        <v>67</v>
      </c>
      <c r="N5650" s="34">
        <v>170.18</v>
      </c>
      <c r="O5650" s="34">
        <v>1</v>
      </c>
      <c r="P5650" s="34" t="s">
        <v>101</v>
      </c>
      <c r="Q5650" s="34"/>
    </row>
    <row r="5651" spans="1:17" x14ac:dyDescent="0.35">
      <c r="A5651" t="s">
        <v>1204</v>
      </c>
      <c r="B5651" s="34">
        <v>2019</v>
      </c>
      <c r="C5651" s="34">
        <v>7</v>
      </c>
      <c r="D5651" s="34">
        <v>2</v>
      </c>
      <c r="E5651" s="34" t="s">
        <v>117</v>
      </c>
      <c r="F5651" s="34">
        <v>1</v>
      </c>
      <c r="G5651" s="34"/>
      <c r="H5651" s="34">
        <v>793</v>
      </c>
      <c r="I5651" s="34">
        <v>186549</v>
      </c>
      <c r="J5651" s="34" t="s">
        <v>90</v>
      </c>
      <c r="K5651" s="34">
        <v>36</v>
      </c>
      <c r="L5651" s="34">
        <v>91.44</v>
      </c>
      <c r="M5651" s="34">
        <v>41</v>
      </c>
      <c r="N5651" s="34">
        <v>104.14</v>
      </c>
      <c r="O5651" s="34">
        <v>0</v>
      </c>
      <c r="P5651" s="34" t="s">
        <v>102</v>
      </c>
      <c r="Q5651" s="34"/>
    </row>
    <row r="5652" spans="1:17" x14ac:dyDescent="0.35">
      <c r="A5652" t="s">
        <v>1204</v>
      </c>
      <c r="B5652" s="34">
        <v>2019</v>
      </c>
      <c r="C5652" s="34">
        <v>7</v>
      </c>
      <c r="D5652" s="34">
        <v>2</v>
      </c>
      <c r="E5652" s="34" t="s">
        <v>117</v>
      </c>
      <c r="F5652" s="34">
        <v>1</v>
      </c>
      <c r="G5652" s="34"/>
      <c r="H5652" s="34">
        <v>6189</v>
      </c>
      <c r="I5652" s="34">
        <v>266464</v>
      </c>
      <c r="J5652" s="34" t="s">
        <v>87</v>
      </c>
      <c r="K5652" s="34">
        <v>74</v>
      </c>
      <c r="L5652" s="34">
        <v>187.96</v>
      </c>
      <c r="M5652" s="34">
        <v>78</v>
      </c>
      <c r="N5652" s="34">
        <v>198.12</v>
      </c>
      <c r="O5652" s="34">
        <v>0</v>
      </c>
      <c r="P5652" s="34" t="s">
        <v>102</v>
      </c>
      <c r="Q5652" s="34"/>
    </row>
    <row r="5653" spans="1:17" x14ac:dyDescent="0.35">
      <c r="A5653" t="s">
        <v>1204</v>
      </c>
      <c r="B5653" s="34">
        <v>2019</v>
      </c>
      <c r="C5653" s="34">
        <v>7</v>
      </c>
      <c r="D5653" s="34">
        <v>2</v>
      </c>
      <c r="E5653" s="34" t="s">
        <v>117</v>
      </c>
      <c r="F5653" s="34">
        <v>1</v>
      </c>
      <c r="G5653" s="34"/>
      <c r="H5653" s="34">
        <v>6180</v>
      </c>
      <c r="I5653" s="34">
        <v>266465</v>
      </c>
      <c r="J5653" s="34" t="s">
        <v>87</v>
      </c>
      <c r="K5653" s="34">
        <v>72</v>
      </c>
      <c r="L5653" s="34">
        <f>2.54*K5653</f>
        <v>182.88</v>
      </c>
      <c r="M5653" s="34">
        <v>80</v>
      </c>
      <c r="N5653" s="34">
        <v>203</v>
      </c>
      <c r="O5653" s="34">
        <v>0</v>
      </c>
      <c r="P5653" s="34" t="s">
        <v>102</v>
      </c>
      <c r="Q5653" s="34"/>
    </row>
    <row r="5654" spans="1:17" x14ac:dyDescent="0.35">
      <c r="A5654" t="s">
        <v>1204</v>
      </c>
      <c r="B5654" s="34">
        <v>2019</v>
      </c>
      <c r="C5654" s="34">
        <v>7</v>
      </c>
      <c r="D5654" s="34">
        <v>2</v>
      </c>
      <c r="E5654" s="34" t="s">
        <v>117</v>
      </c>
      <c r="F5654" s="34">
        <v>1</v>
      </c>
      <c r="G5654" s="34"/>
      <c r="H5654" s="34"/>
      <c r="I5654" s="34"/>
      <c r="J5654" s="34" t="s">
        <v>87</v>
      </c>
      <c r="K5654" s="34">
        <v>70</v>
      </c>
      <c r="L5654" s="34">
        <v>177.8</v>
      </c>
      <c r="M5654" s="34">
        <v>79</v>
      </c>
      <c r="N5654" s="34">
        <v>200.66</v>
      </c>
      <c r="O5654" s="34">
        <v>1</v>
      </c>
      <c r="P5654" t="s">
        <v>101</v>
      </c>
      <c r="Q5654" s="34"/>
    </row>
    <row r="5655" spans="1:17" x14ac:dyDescent="0.35">
      <c r="A5655" t="s">
        <v>1204</v>
      </c>
      <c r="B5655" s="34">
        <v>2019</v>
      </c>
      <c r="C5655" s="34">
        <v>7</v>
      </c>
      <c r="D5655" s="34">
        <v>2</v>
      </c>
      <c r="E5655" s="34" t="s">
        <v>1448</v>
      </c>
      <c r="F5655" s="34">
        <v>1</v>
      </c>
      <c r="G5655" s="34"/>
      <c r="H5655" s="34"/>
      <c r="I5655" s="34"/>
      <c r="J5655" s="34" t="s">
        <v>87</v>
      </c>
      <c r="K5655" s="34">
        <v>78</v>
      </c>
      <c r="L5655" s="34">
        <v>198.12</v>
      </c>
      <c r="M5655" s="34">
        <v>89</v>
      </c>
      <c r="N5655" s="34">
        <v>226.06</v>
      </c>
      <c r="O5655" s="34">
        <v>1</v>
      </c>
      <c r="P5655" t="s">
        <v>101</v>
      </c>
      <c r="Q5655" s="34"/>
    </row>
    <row r="5656" spans="1:17" x14ac:dyDescent="0.35">
      <c r="A5656" t="s">
        <v>1204</v>
      </c>
      <c r="B5656" s="34">
        <v>2019</v>
      </c>
      <c r="C5656" s="34">
        <v>7</v>
      </c>
      <c r="D5656" s="34">
        <v>2</v>
      </c>
      <c r="E5656" s="34" t="s">
        <v>1448</v>
      </c>
      <c r="F5656" s="34">
        <v>1</v>
      </c>
      <c r="G5656" s="34"/>
      <c r="H5656" s="34"/>
      <c r="I5656" s="34"/>
      <c r="J5656" s="34" t="s">
        <v>86</v>
      </c>
      <c r="K5656" s="34">
        <v>71</v>
      </c>
      <c r="L5656" s="34">
        <v>180.34</v>
      </c>
      <c r="M5656" s="34">
        <v>80</v>
      </c>
      <c r="N5656" s="34">
        <v>203.2</v>
      </c>
      <c r="O5656" s="34">
        <v>1</v>
      </c>
      <c r="P5656" t="s">
        <v>101</v>
      </c>
      <c r="Q5656" s="34"/>
    </row>
    <row r="5657" spans="1:17" x14ac:dyDescent="0.35">
      <c r="A5657" t="s">
        <v>1204</v>
      </c>
      <c r="B5657" s="34">
        <v>2019</v>
      </c>
      <c r="C5657" s="34">
        <v>7</v>
      </c>
      <c r="D5657" s="34">
        <v>2</v>
      </c>
      <c r="E5657" s="34" t="s">
        <v>117</v>
      </c>
      <c r="F5657" s="34">
        <v>1</v>
      </c>
      <c r="G5657" s="34"/>
      <c r="H5657" s="34"/>
      <c r="I5657" s="34"/>
      <c r="J5657" s="34" t="s">
        <v>86</v>
      </c>
      <c r="K5657" s="34">
        <v>55</v>
      </c>
      <c r="L5657" s="34">
        <v>139.69999999999999</v>
      </c>
      <c r="M5657" s="34">
        <v>64</v>
      </c>
      <c r="N5657" s="34">
        <v>162.56</v>
      </c>
      <c r="O5657" s="34">
        <v>1</v>
      </c>
      <c r="P5657" t="s">
        <v>101</v>
      </c>
      <c r="Q5657" s="34"/>
    </row>
    <row r="5658" spans="1:17" x14ac:dyDescent="0.35">
      <c r="A5658" t="s">
        <v>1204</v>
      </c>
      <c r="B5658" s="34">
        <v>2019</v>
      </c>
      <c r="C5658" s="34">
        <v>7</v>
      </c>
      <c r="D5658" s="34">
        <v>2</v>
      </c>
      <c r="E5658" s="34" t="s">
        <v>117</v>
      </c>
      <c r="F5658" s="34">
        <v>1</v>
      </c>
      <c r="G5658" s="34"/>
      <c r="H5658" s="34"/>
      <c r="I5658" s="34"/>
      <c r="J5658" s="34" t="s">
        <v>87</v>
      </c>
      <c r="K5658" s="34">
        <v>71</v>
      </c>
      <c r="L5658" s="34">
        <v>180.34</v>
      </c>
      <c r="M5658" s="34">
        <v>80</v>
      </c>
      <c r="N5658" s="34">
        <v>203.2</v>
      </c>
      <c r="O5658" s="34">
        <v>1</v>
      </c>
      <c r="P5658" t="s">
        <v>101</v>
      </c>
      <c r="Q5658" s="34"/>
    </row>
    <row r="5659" spans="1:17" x14ac:dyDescent="0.35">
      <c r="A5659" t="s">
        <v>1204</v>
      </c>
      <c r="B5659" s="34">
        <v>2019</v>
      </c>
      <c r="C5659" s="34">
        <v>7</v>
      </c>
      <c r="D5659" s="34">
        <v>2</v>
      </c>
      <c r="E5659" s="34" t="s">
        <v>1263</v>
      </c>
      <c r="F5659" s="34">
        <v>1</v>
      </c>
      <c r="G5659" s="34"/>
      <c r="H5659" s="34"/>
      <c r="I5659" s="34"/>
      <c r="J5659" s="34" t="s">
        <v>86</v>
      </c>
      <c r="K5659" s="34">
        <v>62</v>
      </c>
      <c r="L5659" s="34">
        <v>157.47999999999999</v>
      </c>
      <c r="M5659" s="34">
        <v>70</v>
      </c>
      <c r="N5659" s="34">
        <v>177.8</v>
      </c>
      <c r="O5659" s="34">
        <v>1</v>
      </c>
      <c r="P5659" t="s">
        <v>101</v>
      </c>
      <c r="Q5659" s="34"/>
    </row>
    <row r="5660" spans="1:17" x14ac:dyDescent="0.35">
      <c r="A5660" t="s">
        <v>1204</v>
      </c>
      <c r="B5660" s="34">
        <v>2019</v>
      </c>
      <c r="C5660" s="34">
        <v>7</v>
      </c>
      <c r="D5660" s="34">
        <v>2</v>
      </c>
      <c r="E5660" s="34" t="s">
        <v>1263</v>
      </c>
      <c r="F5660" s="34">
        <v>1</v>
      </c>
      <c r="G5660" s="34"/>
      <c r="H5660" s="34"/>
      <c r="I5660" s="34"/>
      <c r="J5660" s="34" t="s">
        <v>87</v>
      </c>
      <c r="K5660" s="34">
        <v>68</v>
      </c>
      <c r="L5660" s="34">
        <v>172.72</v>
      </c>
      <c r="M5660" s="34">
        <v>76</v>
      </c>
      <c r="N5660" s="34">
        <v>193.04</v>
      </c>
      <c r="O5660" s="34">
        <v>1</v>
      </c>
      <c r="P5660" t="s">
        <v>101</v>
      </c>
      <c r="Q5660" s="34"/>
    </row>
    <row r="5661" spans="1:17" x14ac:dyDescent="0.35">
      <c r="A5661" t="s">
        <v>1204</v>
      </c>
      <c r="B5661" s="34">
        <v>2019</v>
      </c>
      <c r="C5661" s="34">
        <v>7</v>
      </c>
      <c r="D5661" s="34">
        <v>2</v>
      </c>
      <c r="E5661" s="34" t="s">
        <v>1263</v>
      </c>
      <c r="F5661" s="34">
        <v>1</v>
      </c>
      <c r="G5661" s="34"/>
      <c r="H5661" s="34"/>
      <c r="I5661" s="34"/>
      <c r="J5661" s="34" t="s">
        <v>86</v>
      </c>
      <c r="K5661" s="34">
        <v>64</v>
      </c>
      <c r="L5661" s="34">
        <v>162.56</v>
      </c>
      <c r="M5661" s="34">
        <v>73</v>
      </c>
      <c r="N5661" s="34">
        <v>185.45</v>
      </c>
      <c r="O5661" s="34">
        <v>1</v>
      </c>
      <c r="P5661" t="s">
        <v>101</v>
      </c>
      <c r="Q5661" s="34"/>
    </row>
    <row r="5662" spans="1:17" x14ac:dyDescent="0.35">
      <c r="A5662" t="s">
        <v>1204</v>
      </c>
      <c r="B5662" s="34">
        <v>2019</v>
      </c>
      <c r="C5662" s="34">
        <v>7</v>
      </c>
      <c r="D5662" s="34">
        <v>2</v>
      </c>
      <c r="E5662" s="34" t="s">
        <v>1263</v>
      </c>
      <c r="F5662" s="34">
        <v>1</v>
      </c>
      <c r="G5662" s="34"/>
      <c r="H5662" s="34"/>
      <c r="I5662" s="34"/>
      <c r="J5662" s="34" t="s">
        <v>87</v>
      </c>
      <c r="K5662" s="34">
        <v>66</v>
      </c>
      <c r="L5662" s="34">
        <v>167.64</v>
      </c>
      <c r="M5662" s="34">
        <v>75</v>
      </c>
      <c r="N5662" s="34">
        <v>190.5</v>
      </c>
      <c r="O5662" s="34">
        <v>1</v>
      </c>
      <c r="P5662" t="s">
        <v>101</v>
      </c>
      <c r="Q5662" s="34"/>
    </row>
    <row r="5663" spans="1:17" x14ac:dyDescent="0.35">
      <c r="A5663" t="s">
        <v>1204</v>
      </c>
      <c r="B5663" s="34">
        <v>2019</v>
      </c>
      <c r="C5663" s="34">
        <v>7</v>
      </c>
      <c r="D5663" s="34">
        <v>2</v>
      </c>
      <c r="E5663" s="34" t="s">
        <v>1263</v>
      </c>
      <c r="F5663" s="34">
        <v>1</v>
      </c>
      <c r="G5663" s="34"/>
      <c r="H5663" s="34"/>
      <c r="I5663" s="34"/>
      <c r="J5663" s="34" t="s">
        <v>87</v>
      </c>
      <c r="K5663" s="34">
        <v>76</v>
      </c>
      <c r="L5663" s="34">
        <v>193.04</v>
      </c>
      <c r="M5663" s="34">
        <v>87</v>
      </c>
      <c r="N5663" s="34">
        <v>220.95</v>
      </c>
      <c r="O5663" s="34">
        <v>1</v>
      </c>
      <c r="P5663" t="s">
        <v>101</v>
      </c>
      <c r="Q5663" s="34"/>
    </row>
    <row r="5664" spans="1:17" x14ac:dyDescent="0.35">
      <c r="A5664" t="s">
        <v>1204</v>
      </c>
      <c r="B5664" s="34">
        <v>2019</v>
      </c>
      <c r="C5664" s="34">
        <v>7</v>
      </c>
      <c r="D5664" s="34">
        <v>2</v>
      </c>
      <c r="E5664" s="34" t="s">
        <v>1263</v>
      </c>
      <c r="F5664" s="34">
        <v>1</v>
      </c>
      <c r="G5664" s="34"/>
      <c r="H5664" s="34"/>
      <c r="I5664" s="34"/>
      <c r="J5664" s="34" t="s">
        <v>87</v>
      </c>
      <c r="K5664" s="34">
        <v>72</v>
      </c>
      <c r="L5664" s="34">
        <v>182.88</v>
      </c>
      <c r="M5664" s="34">
        <v>78</v>
      </c>
      <c r="N5664" s="34">
        <v>198.12</v>
      </c>
      <c r="O5664" s="34">
        <v>0</v>
      </c>
      <c r="P5664" s="34" t="s">
        <v>102</v>
      </c>
      <c r="Q5664" s="34" t="s">
        <v>1746</v>
      </c>
    </row>
    <row r="5665" spans="1:17" x14ac:dyDescent="0.35">
      <c r="A5665" t="s">
        <v>1204</v>
      </c>
      <c r="B5665" s="34">
        <v>2019</v>
      </c>
      <c r="C5665" s="34">
        <v>7</v>
      </c>
      <c r="D5665" s="34">
        <v>2</v>
      </c>
      <c r="E5665" s="34" t="s">
        <v>1263</v>
      </c>
      <c r="F5665" s="34">
        <v>1</v>
      </c>
      <c r="G5665" s="34"/>
      <c r="H5665" s="34"/>
      <c r="I5665" s="34"/>
      <c r="J5665" s="34" t="s">
        <v>87</v>
      </c>
      <c r="K5665" s="34">
        <v>69</v>
      </c>
      <c r="L5665" s="34">
        <v>175.26</v>
      </c>
      <c r="M5665" s="34">
        <v>74</v>
      </c>
      <c r="N5665" s="34">
        <v>187.96</v>
      </c>
      <c r="O5665" s="34">
        <v>0</v>
      </c>
      <c r="P5665" s="34" t="s">
        <v>102</v>
      </c>
      <c r="Q5665" s="34" t="s">
        <v>1746</v>
      </c>
    </row>
    <row r="5666" spans="1:17" x14ac:dyDescent="0.35">
      <c r="A5666" t="s">
        <v>1204</v>
      </c>
      <c r="B5666" s="34">
        <v>2019</v>
      </c>
      <c r="C5666" s="34">
        <v>7</v>
      </c>
      <c r="D5666" s="34">
        <v>2</v>
      </c>
      <c r="E5666" s="34" t="s">
        <v>1263</v>
      </c>
      <c r="F5666" s="34">
        <v>1</v>
      </c>
      <c r="G5666" s="34"/>
      <c r="H5666" s="34"/>
      <c r="I5666" s="34"/>
      <c r="J5666" s="34" t="s">
        <v>87</v>
      </c>
      <c r="K5666" s="34">
        <v>77</v>
      </c>
      <c r="L5666" s="34">
        <v>195.58</v>
      </c>
      <c r="M5666" s="34">
        <v>84</v>
      </c>
      <c r="N5666" s="34">
        <v>213.36</v>
      </c>
      <c r="O5666" s="34">
        <v>0</v>
      </c>
      <c r="P5666" s="34" t="s">
        <v>102</v>
      </c>
      <c r="Q5666" s="34" t="s">
        <v>1746</v>
      </c>
    </row>
    <row r="5667" spans="1:17" x14ac:dyDescent="0.35">
      <c r="A5667" t="s">
        <v>1204</v>
      </c>
      <c r="B5667" s="34">
        <v>2019</v>
      </c>
      <c r="C5667" s="34">
        <v>7</v>
      </c>
      <c r="D5667" s="34">
        <v>3</v>
      </c>
      <c r="E5667" s="34" t="s">
        <v>1263</v>
      </c>
      <c r="F5667" s="34">
        <v>1</v>
      </c>
      <c r="G5667" s="34" t="s">
        <v>1427</v>
      </c>
      <c r="H5667" s="34">
        <v>931</v>
      </c>
      <c r="I5667" s="34">
        <v>186571</v>
      </c>
      <c r="J5667" s="34" t="s">
        <v>86</v>
      </c>
      <c r="K5667" s="34">
        <v>72</v>
      </c>
      <c r="L5667" s="34">
        <v>182.88</v>
      </c>
      <c r="M5667" s="34">
        <v>82</v>
      </c>
      <c r="N5667" s="34">
        <v>208.28</v>
      </c>
      <c r="O5667" s="34">
        <v>1</v>
      </c>
      <c r="P5667" s="34" t="s">
        <v>101</v>
      </c>
      <c r="Q5667" s="34" t="s">
        <v>1747</v>
      </c>
    </row>
    <row r="5668" spans="1:17" x14ac:dyDescent="0.35">
      <c r="A5668" t="s">
        <v>1204</v>
      </c>
      <c r="B5668" s="34">
        <v>2019</v>
      </c>
      <c r="C5668" s="34">
        <v>7</v>
      </c>
      <c r="D5668" s="34">
        <v>3</v>
      </c>
      <c r="E5668" s="34" t="s">
        <v>117</v>
      </c>
      <c r="F5668" s="34">
        <v>1</v>
      </c>
      <c r="G5668" s="34"/>
      <c r="H5668" s="34">
        <v>6191</v>
      </c>
      <c r="I5668" s="34">
        <v>266466</v>
      </c>
      <c r="J5668" s="34" t="s">
        <v>87</v>
      </c>
      <c r="K5668" s="34">
        <v>70</v>
      </c>
      <c r="L5668" s="34">
        <v>177.8</v>
      </c>
      <c r="M5668" s="34">
        <v>77</v>
      </c>
      <c r="N5668" s="34">
        <v>195.58</v>
      </c>
      <c r="O5668" s="34">
        <v>0</v>
      </c>
      <c r="P5668" s="34" t="s">
        <v>102</v>
      </c>
      <c r="Q5668" s="34" t="s">
        <v>1742</v>
      </c>
    </row>
    <row r="5669" spans="1:17" x14ac:dyDescent="0.35">
      <c r="A5669" t="s">
        <v>1204</v>
      </c>
      <c r="B5669" s="34">
        <v>2019</v>
      </c>
      <c r="C5669" s="34">
        <v>7</v>
      </c>
      <c r="D5669" s="34">
        <v>3</v>
      </c>
      <c r="E5669" s="34" t="s">
        <v>1167</v>
      </c>
      <c r="F5669" s="34">
        <v>1</v>
      </c>
      <c r="G5669" s="34" t="s">
        <v>1208</v>
      </c>
      <c r="H5669" s="34">
        <v>2460</v>
      </c>
      <c r="I5669" s="34">
        <v>376935</v>
      </c>
      <c r="J5669" s="34" t="s">
        <v>86</v>
      </c>
      <c r="K5669" s="34">
        <v>57</v>
      </c>
      <c r="L5669" s="34">
        <v>144.78</v>
      </c>
      <c r="M5669" s="34">
        <v>65</v>
      </c>
      <c r="N5669" s="34">
        <v>165.1</v>
      </c>
      <c r="O5669" s="34">
        <v>1</v>
      </c>
      <c r="P5669" t="s">
        <v>101</v>
      </c>
      <c r="Q5669" s="34" t="s">
        <v>1748</v>
      </c>
    </row>
    <row r="5670" spans="1:17" x14ac:dyDescent="0.35">
      <c r="A5670" t="s">
        <v>1204</v>
      </c>
      <c r="B5670" s="34">
        <v>2019</v>
      </c>
      <c r="C5670" s="34">
        <v>7</v>
      </c>
      <c r="D5670" s="34">
        <v>3</v>
      </c>
      <c r="E5670" s="34" t="s">
        <v>1335</v>
      </c>
      <c r="F5670" s="34">
        <v>1</v>
      </c>
      <c r="G5670" s="34" t="s">
        <v>1427</v>
      </c>
      <c r="H5670" s="34">
        <v>1137</v>
      </c>
      <c r="I5670" s="34">
        <v>470771</v>
      </c>
      <c r="J5670" s="34" t="s">
        <v>86</v>
      </c>
      <c r="K5670" s="34">
        <v>56</v>
      </c>
      <c r="L5670" s="34">
        <v>142.24</v>
      </c>
      <c r="M5670" s="34">
        <v>65</v>
      </c>
      <c r="N5670" s="34">
        <v>165.1</v>
      </c>
      <c r="O5670" s="34">
        <v>1</v>
      </c>
      <c r="P5670" s="34" t="s">
        <v>101</v>
      </c>
      <c r="Q5670" s="34" t="s">
        <v>1749</v>
      </c>
    </row>
    <row r="5671" spans="1:17" x14ac:dyDescent="0.35">
      <c r="A5671" t="s">
        <v>1204</v>
      </c>
      <c r="B5671" s="34">
        <v>2019</v>
      </c>
      <c r="C5671" s="34">
        <v>7</v>
      </c>
      <c r="D5671" s="34">
        <v>3</v>
      </c>
      <c r="E5671" s="34" t="s">
        <v>94</v>
      </c>
      <c r="F5671" s="34">
        <v>1</v>
      </c>
      <c r="G5671" s="34" t="s">
        <v>1208</v>
      </c>
      <c r="H5671" s="34">
        <v>2211</v>
      </c>
      <c r="I5671" s="34"/>
      <c r="J5671" s="34" t="s">
        <v>86</v>
      </c>
      <c r="K5671" s="34">
        <v>69</v>
      </c>
      <c r="L5671" s="34">
        <v>175.26</v>
      </c>
      <c r="M5671" s="34">
        <v>78</v>
      </c>
      <c r="N5671" s="34">
        <v>198.12</v>
      </c>
      <c r="O5671" s="34">
        <v>1</v>
      </c>
      <c r="P5671" t="s">
        <v>101</v>
      </c>
      <c r="Q5671" s="34"/>
    </row>
    <row r="5672" spans="1:17" x14ac:dyDescent="0.35">
      <c r="A5672" t="s">
        <v>1204</v>
      </c>
      <c r="B5672" s="34">
        <v>2019</v>
      </c>
      <c r="C5672" s="34">
        <v>7</v>
      </c>
      <c r="D5672" s="34">
        <v>3</v>
      </c>
      <c r="E5672" s="34" t="s">
        <v>123</v>
      </c>
      <c r="F5672" s="34">
        <v>1</v>
      </c>
      <c r="G5672" s="34"/>
      <c r="H5672" s="34"/>
      <c r="I5672" s="34"/>
      <c r="J5672" s="34" t="s">
        <v>86</v>
      </c>
      <c r="K5672" s="34">
        <v>69</v>
      </c>
      <c r="L5672" s="34">
        <v>175.26</v>
      </c>
      <c r="M5672" s="34">
        <v>77</v>
      </c>
      <c r="N5672" s="34">
        <v>195.58</v>
      </c>
      <c r="O5672" s="34">
        <v>1</v>
      </c>
      <c r="P5672" t="s">
        <v>101</v>
      </c>
      <c r="Q5672" s="34"/>
    </row>
    <row r="5673" spans="1:17" x14ac:dyDescent="0.35">
      <c r="A5673" t="s">
        <v>1204</v>
      </c>
      <c r="B5673" s="34">
        <v>2019</v>
      </c>
      <c r="C5673" s="34">
        <v>7</v>
      </c>
      <c r="D5673" s="34">
        <v>3</v>
      </c>
      <c r="E5673" s="34" t="s">
        <v>117</v>
      </c>
      <c r="F5673" s="34">
        <v>1</v>
      </c>
      <c r="G5673" s="34"/>
      <c r="H5673" s="34"/>
      <c r="I5673" s="34"/>
      <c r="J5673" s="34" t="s">
        <v>86</v>
      </c>
      <c r="K5673" s="34">
        <v>62</v>
      </c>
      <c r="L5673" s="34">
        <v>157.47999999999999</v>
      </c>
      <c r="M5673" s="34">
        <v>70</v>
      </c>
      <c r="N5673" s="34">
        <v>177.8</v>
      </c>
      <c r="O5673" s="34">
        <v>1</v>
      </c>
      <c r="P5673" s="34" t="s">
        <v>107</v>
      </c>
      <c r="Q5673" s="34"/>
    </row>
    <row r="5674" spans="1:17" x14ac:dyDescent="0.35">
      <c r="A5674" t="s">
        <v>1204</v>
      </c>
      <c r="B5674" s="34">
        <v>2019</v>
      </c>
      <c r="C5674" s="34">
        <v>7</v>
      </c>
      <c r="D5674" s="34">
        <v>3</v>
      </c>
      <c r="E5674" s="34" t="s">
        <v>117</v>
      </c>
      <c r="F5674" s="34">
        <v>1</v>
      </c>
      <c r="G5674" s="34"/>
      <c r="H5674" s="34"/>
      <c r="I5674" s="34"/>
      <c r="J5674" s="34" t="s">
        <v>86</v>
      </c>
      <c r="K5674" s="34">
        <v>63</v>
      </c>
      <c r="L5674" s="34">
        <v>160.02000000000001</v>
      </c>
      <c r="M5674" s="34">
        <v>71</v>
      </c>
      <c r="N5674" s="34">
        <v>180.34</v>
      </c>
      <c r="O5674" s="34">
        <v>1</v>
      </c>
      <c r="P5674" s="34" t="s">
        <v>100</v>
      </c>
      <c r="Q5674" s="34"/>
    </row>
    <row r="5675" spans="1:17" x14ac:dyDescent="0.35">
      <c r="A5675" t="s">
        <v>1204</v>
      </c>
      <c r="B5675" s="34">
        <v>2019</v>
      </c>
      <c r="C5675" s="34">
        <v>7</v>
      </c>
      <c r="D5675" s="34">
        <v>3</v>
      </c>
      <c r="E5675" s="34" t="s">
        <v>117</v>
      </c>
      <c r="F5675" s="34">
        <v>1</v>
      </c>
      <c r="G5675" s="34"/>
      <c r="H5675" s="34"/>
      <c r="I5675" s="34"/>
      <c r="J5675" s="34" t="s">
        <v>86</v>
      </c>
      <c r="K5675" s="34">
        <v>54</v>
      </c>
      <c r="L5675" s="34">
        <v>137.16</v>
      </c>
      <c r="M5675" s="34">
        <v>62</v>
      </c>
      <c r="N5675" s="34">
        <v>157.47999999999999</v>
      </c>
      <c r="O5675" s="34">
        <v>1</v>
      </c>
      <c r="P5675" s="34" t="s">
        <v>100</v>
      </c>
      <c r="Q5675" s="34"/>
    </row>
    <row r="5676" spans="1:17" x14ac:dyDescent="0.35">
      <c r="A5676" t="s">
        <v>1204</v>
      </c>
      <c r="B5676" s="34">
        <v>2019</v>
      </c>
      <c r="C5676" s="34">
        <v>7</v>
      </c>
      <c r="D5676" s="34">
        <v>3</v>
      </c>
      <c r="E5676" s="34" t="s">
        <v>123</v>
      </c>
      <c r="F5676" s="34">
        <v>1</v>
      </c>
      <c r="G5676" s="34"/>
      <c r="H5676" s="34"/>
      <c r="I5676" s="34"/>
      <c r="J5676" s="34" t="s">
        <v>87</v>
      </c>
      <c r="K5676" s="34">
        <v>66</v>
      </c>
      <c r="L5676" s="34">
        <v>167.64</v>
      </c>
      <c r="M5676" s="34">
        <v>75</v>
      </c>
      <c r="N5676" s="34">
        <v>190.5</v>
      </c>
      <c r="O5676" s="34">
        <v>1</v>
      </c>
      <c r="P5676" s="34" t="s">
        <v>100</v>
      </c>
      <c r="Q5676" s="34"/>
    </row>
    <row r="5677" spans="1:17" x14ac:dyDescent="0.35">
      <c r="A5677" t="s">
        <v>1204</v>
      </c>
      <c r="B5677" s="198">
        <v>2019</v>
      </c>
      <c r="C5677" s="198">
        <v>7</v>
      </c>
      <c r="D5677" s="198">
        <v>3</v>
      </c>
      <c r="E5677" s="198" t="s">
        <v>1263</v>
      </c>
      <c r="F5677" s="198"/>
      <c r="G5677" s="198"/>
      <c r="H5677" s="198"/>
      <c r="I5677" s="198"/>
      <c r="J5677" s="198" t="s">
        <v>87</v>
      </c>
      <c r="K5677" s="198">
        <v>80</v>
      </c>
      <c r="L5677" s="198"/>
      <c r="M5677" s="198">
        <v>90</v>
      </c>
      <c r="N5677" s="198"/>
      <c r="O5677" s="34">
        <v>1</v>
      </c>
      <c r="P5677" s="34" t="s">
        <v>100</v>
      </c>
      <c r="Q5677" s="198" t="s">
        <v>1750</v>
      </c>
    </row>
    <row r="5678" spans="1:17" x14ac:dyDescent="0.35">
      <c r="A5678" t="s">
        <v>1204</v>
      </c>
      <c r="B5678" s="34">
        <v>2019</v>
      </c>
      <c r="C5678" s="34">
        <v>7</v>
      </c>
      <c r="D5678" s="34">
        <v>3</v>
      </c>
      <c r="E5678" s="34" t="s">
        <v>1263</v>
      </c>
      <c r="F5678" s="34">
        <v>1</v>
      </c>
      <c r="G5678" s="34"/>
      <c r="H5678" s="34"/>
      <c r="I5678" s="34"/>
      <c r="J5678" s="34" t="s">
        <v>86</v>
      </c>
      <c r="K5678" s="34">
        <v>60</v>
      </c>
      <c r="L5678" s="34">
        <v>152.4</v>
      </c>
      <c r="M5678" s="34">
        <v>67</v>
      </c>
      <c r="N5678" s="34">
        <v>170.18</v>
      </c>
      <c r="O5678" s="34">
        <v>1</v>
      </c>
      <c r="P5678" s="34" t="s">
        <v>100</v>
      </c>
      <c r="Q5678" s="34"/>
    </row>
    <row r="5679" spans="1:17" x14ac:dyDescent="0.35">
      <c r="A5679" t="s">
        <v>1204</v>
      </c>
      <c r="B5679" s="34">
        <v>2019</v>
      </c>
      <c r="C5679" s="34">
        <v>7</v>
      </c>
      <c r="D5679" s="34">
        <v>3</v>
      </c>
      <c r="E5679" s="34" t="s">
        <v>1263</v>
      </c>
      <c r="F5679" s="34">
        <v>1</v>
      </c>
      <c r="G5679" s="34"/>
      <c r="H5679" s="34"/>
      <c r="I5679" s="34"/>
      <c r="J5679" s="34" t="s">
        <v>87</v>
      </c>
      <c r="K5679" s="34">
        <v>72</v>
      </c>
      <c r="L5679" s="34">
        <v>182.88</v>
      </c>
      <c r="M5679" s="34">
        <v>84</v>
      </c>
      <c r="N5679" s="34">
        <v>213.36</v>
      </c>
      <c r="O5679" s="34">
        <v>1</v>
      </c>
      <c r="P5679" s="34" t="s">
        <v>100</v>
      </c>
      <c r="Q5679" s="34"/>
    </row>
    <row r="5680" spans="1:17" x14ac:dyDescent="0.35">
      <c r="A5680" t="s">
        <v>1204</v>
      </c>
      <c r="B5680" s="34">
        <v>2019</v>
      </c>
      <c r="C5680" s="34">
        <v>7</v>
      </c>
      <c r="D5680" s="34">
        <v>3</v>
      </c>
      <c r="E5680" s="34" t="s">
        <v>1263</v>
      </c>
      <c r="F5680" s="34">
        <v>1</v>
      </c>
      <c r="G5680" s="34"/>
      <c r="H5680" s="34"/>
      <c r="I5680" s="34"/>
      <c r="J5680" s="34" t="s">
        <v>87</v>
      </c>
      <c r="K5680" s="34">
        <v>68</v>
      </c>
      <c r="L5680" s="34">
        <v>172.72</v>
      </c>
      <c r="M5680" s="34">
        <v>77</v>
      </c>
      <c r="N5680" s="34">
        <v>195.58</v>
      </c>
      <c r="O5680" s="34">
        <v>1</v>
      </c>
      <c r="P5680" s="34" t="s">
        <v>100</v>
      </c>
      <c r="Q5680" s="34"/>
    </row>
    <row r="5681" spans="1:17" x14ac:dyDescent="0.35">
      <c r="A5681" t="s">
        <v>1204</v>
      </c>
      <c r="B5681" s="34">
        <v>2019</v>
      </c>
      <c r="C5681" s="34">
        <v>7</v>
      </c>
      <c r="D5681" s="34">
        <v>3</v>
      </c>
      <c r="E5681" s="34" t="s">
        <v>1263</v>
      </c>
      <c r="F5681" s="34">
        <v>1</v>
      </c>
      <c r="G5681" s="34"/>
      <c r="H5681" s="34"/>
      <c r="I5681" s="34"/>
      <c r="J5681" s="34" t="s">
        <v>86</v>
      </c>
      <c r="K5681" s="34">
        <v>60</v>
      </c>
      <c r="L5681" s="34">
        <v>152.4</v>
      </c>
      <c r="M5681" s="34">
        <v>68</v>
      </c>
      <c r="N5681" s="34">
        <v>172.72</v>
      </c>
      <c r="O5681" s="34">
        <v>1</v>
      </c>
      <c r="P5681" s="34" t="s">
        <v>100</v>
      </c>
      <c r="Q5681" s="34"/>
    </row>
    <row r="5682" spans="1:17" x14ac:dyDescent="0.35">
      <c r="A5682" t="s">
        <v>1204</v>
      </c>
      <c r="B5682" s="34">
        <v>2019</v>
      </c>
      <c r="C5682" s="34">
        <v>7</v>
      </c>
      <c r="D5682" s="34">
        <v>3</v>
      </c>
      <c r="E5682" s="34" t="s">
        <v>1263</v>
      </c>
      <c r="F5682" s="34">
        <v>1</v>
      </c>
      <c r="G5682" s="34"/>
      <c r="H5682" s="34"/>
      <c r="I5682" s="34"/>
      <c r="J5682" s="34" t="s">
        <v>86</v>
      </c>
      <c r="K5682" s="34">
        <v>69</v>
      </c>
      <c r="L5682" s="34">
        <v>175.26</v>
      </c>
      <c r="M5682" s="34">
        <v>78</v>
      </c>
      <c r="N5682" s="34">
        <v>198.12</v>
      </c>
      <c r="O5682" s="34">
        <v>1</v>
      </c>
      <c r="P5682" s="34" t="s">
        <v>100</v>
      </c>
      <c r="Q5682" s="34"/>
    </row>
    <row r="5683" spans="1:17" x14ac:dyDescent="0.35">
      <c r="A5683" t="s">
        <v>1204</v>
      </c>
      <c r="B5683" s="34">
        <v>2019</v>
      </c>
      <c r="C5683" s="34">
        <v>7</v>
      </c>
      <c r="D5683" s="34">
        <v>3</v>
      </c>
      <c r="E5683" s="34" t="s">
        <v>1263</v>
      </c>
      <c r="F5683" s="34">
        <v>1</v>
      </c>
      <c r="G5683" s="34"/>
      <c r="H5683" s="34"/>
      <c r="I5683" s="34"/>
      <c r="J5683" s="34" t="s">
        <v>87</v>
      </c>
      <c r="K5683" s="34">
        <v>64</v>
      </c>
      <c r="L5683" s="34">
        <v>162.56</v>
      </c>
      <c r="M5683" s="34">
        <v>72</v>
      </c>
      <c r="N5683" s="34">
        <v>182.88</v>
      </c>
      <c r="O5683" s="34">
        <v>1</v>
      </c>
      <c r="P5683" s="34" t="s">
        <v>100</v>
      </c>
      <c r="Q5683" s="34"/>
    </row>
    <row r="5684" spans="1:17" x14ac:dyDescent="0.35">
      <c r="A5684" t="s">
        <v>1204</v>
      </c>
      <c r="B5684" s="34">
        <v>2019</v>
      </c>
      <c r="C5684" s="34">
        <v>7</v>
      </c>
      <c r="D5684" s="34">
        <v>4</v>
      </c>
      <c r="E5684" s="34" t="s">
        <v>1263</v>
      </c>
      <c r="F5684" s="34">
        <v>1</v>
      </c>
      <c r="G5684" s="34" t="s">
        <v>1427</v>
      </c>
      <c r="H5684" s="34">
        <v>757</v>
      </c>
      <c r="I5684" s="34">
        <v>186534</v>
      </c>
      <c r="J5684" s="34" t="s">
        <v>87</v>
      </c>
      <c r="K5684" s="34">
        <v>79</v>
      </c>
      <c r="L5684" s="34">
        <v>200.66</v>
      </c>
      <c r="M5684" s="34">
        <v>89</v>
      </c>
      <c r="N5684" s="34">
        <v>226.06</v>
      </c>
      <c r="O5684" s="34">
        <v>1</v>
      </c>
      <c r="P5684" s="34" t="s">
        <v>101</v>
      </c>
      <c r="Q5684" s="34"/>
    </row>
    <row r="5685" spans="1:17" x14ac:dyDescent="0.35">
      <c r="A5685" t="s">
        <v>1204</v>
      </c>
      <c r="B5685" s="34">
        <v>2019</v>
      </c>
      <c r="C5685" s="34">
        <v>7</v>
      </c>
      <c r="D5685" s="34">
        <v>4</v>
      </c>
      <c r="E5685" s="34" t="s">
        <v>1167</v>
      </c>
      <c r="F5685" s="34">
        <v>1</v>
      </c>
      <c r="G5685" s="34"/>
      <c r="H5685" s="34">
        <v>515</v>
      </c>
      <c r="I5685" s="34">
        <v>186684</v>
      </c>
      <c r="J5685" s="34" t="s">
        <v>86</v>
      </c>
      <c r="K5685" s="34">
        <v>66</v>
      </c>
      <c r="L5685" s="34">
        <v>167.64</v>
      </c>
      <c r="M5685" s="34">
        <v>73</v>
      </c>
      <c r="N5685" s="34">
        <v>185.42</v>
      </c>
      <c r="O5685" s="34">
        <v>1</v>
      </c>
      <c r="P5685" s="34" t="s">
        <v>101</v>
      </c>
      <c r="Q5685" s="34" t="s">
        <v>1747</v>
      </c>
    </row>
    <row r="5686" spans="1:17" x14ac:dyDescent="0.35">
      <c r="A5686" t="s">
        <v>1204</v>
      </c>
      <c r="B5686" s="34">
        <v>2019</v>
      </c>
      <c r="C5686" s="34">
        <v>7</v>
      </c>
      <c r="D5686" s="34">
        <v>4</v>
      </c>
      <c r="E5686" s="34" t="s">
        <v>1263</v>
      </c>
      <c r="F5686" s="34">
        <v>1</v>
      </c>
      <c r="G5686" s="34" t="s">
        <v>1427</v>
      </c>
      <c r="H5686" s="34">
        <v>161</v>
      </c>
      <c r="I5686" s="34">
        <v>758865</v>
      </c>
      <c r="J5686" s="34" t="s">
        <v>87</v>
      </c>
      <c r="K5686" s="34">
        <v>68</v>
      </c>
      <c r="L5686" s="34">
        <v>172.72</v>
      </c>
      <c r="M5686" s="34">
        <v>76</v>
      </c>
      <c r="N5686" s="34">
        <v>193.04</v>
      </c>
      <c r="O5686" s="34">
        <v>1</v>
      </c>
      <c r="P5686" s="34" t="s">
        <v>101</v>
      </c>
      <c r="Q5686" s="34"/>
    </row>
    <row r="5687" spans="1:17" x14ac:dyDescent="0.35">
      <c r="A5687" t="s">
        <v>1204</v>
      </c>
      <c r="B5687" s="34">
        <v>2019</v>
      </c>
      <c r="C5687" s="34">
        <v>7</v>
      </c>
      <c r="D5687" s="34">
        <v>4</v>
      </c>
      <c r="E5687" s="34" t="s">
        <v>117</v>
      </c>
      <c r="F5687" s="34">
        <v>1</v>
      </c>
      <c r="G5687" s="34"/>
      <c r="H5687" s="34"/>
      <c r="I5687" s="34" t="s">
        <v>1751</v>
      </c>
      <c r="J5687" s="34" t="s">
        <v>87</v>
      </c>
      <c r="K5687" s="34">
        <v>83</v>
      </c>
      <c r="L5687" s="34">
        <v>210.82</v>
      </c>
      <c r="M5687" s="34">
        <v>93</v>
      </c>
      <c r="N5687" s="34">
        <v>236.22</v>
      </c>
      <c r="O5687" s="34">
        <v>1</v>
      </c>
      <c r="P5687" s="34" t="s">
        <v>101</v>
      </c>
      <c r="Q5687" s="34"/>
    </row>
    <row r="5688" spans="1:17" x14ac:dyDescent="0.35">
      <c r="A5688" t="s">
        <v>1204</v>
      </c>
      <c r="B5688" s="34">
        <v>2019</v>
      </c>
      <c r="C5688" s="34">
        <v>7</v>
      </c>
      <c r="D5688" s="34">
        <v>4</v>
      </c>
      <c r="E5688" s="34" t="s">
        <v>117</v>
      </c>
      <c r="F5688" s="34">
        <v>1</v>
      </c>
      <c r="G5688" s="34"/>
      <c r="H5688" s="34"/>
      <c r="I5688" s="34"/>
      <c r="J5688" s="34" t="s">
        <v>87</v>
      </c>
      <c r="K5688" s="34">
        <v>92</v>
      </c>
      <c r="L5688" s="34">
        <v>233.68</v>
      </c>
      <c r="M5688" s="34">
        <v>101</v>
      </c>
      <c r="N5688" s="34">
        <v>256.54000000000002</v>
      </c>
      <c r="O5688" s="34">
        <v>1</v>
      </c>
      <c r="P5688" s="34" t="s">
        <v>101</v>
      </c>
      <c r="Q5688" s="34"/>
    </row>
    <row r="5689" spans="1:17" x14ac:dyDescent="0.35">
      <c r="A5689" t="s">
        <v>1204</v>
      </c>
      <c r="B5689" s="34">
        <v>2019</v>
      </c>
      <c r="C5689" s="34">
        <v>7</v>
      </c>
      <c r="D5689" s="34">
        <v>4</v>
      </c>
      <c r="E5689" s="34" t="s">
        <v>1167</v>
      </c>
      <c r="F5689" s="34">
        <v>1</v>
      </c>
      <c r="G5689" s="34"/>
      <c r="H5689" s="34"/>
      <c r="I5689" s="34"/>
      <c r="J5689" s="34" t="s">
        <v>86</v>
      </c>
      <c r="K5689" s="34">
        <v>61</v>
      </c>
      <c r="L5689" s="34">
        <v>154.94</v>
      </c>
      <c r="M5689" s="34">
        <v>67</v>
      </c>
      <c r="N5689" s="34">
        <v>170.18</v>
      </c>
      <c r="O5689" s="34">
        <v>1</v>
      </c>
      <c r="P5689" s="34" t="s">
        <v>101</v>
      </c>
      <c r="Q5689" s="34"/>
    </row>
    <row r="5690" spans="1:17" x14ac:dyDescent="0.35">
      <c r="A5690" t="s">
        <v>1204</v>
      </c>
      <c r="B5690" s="34">
        <v>2019</v>
      </c>
      <c r="C5690" s="34">
        <v>7</v>
      </c>
      <c r="D5690" s="34">
        <v>4</v>
      </c>
      <c r="E5690" s="34" t="s">
        <v>1263</v>
      </c>
      <c r="F5690" s="34">
        <v>1</v>
      </c>
      <c r="G5690" s="34"/>
      <c r="H5690" s="34"/>
      <c r="I5690" s="34"/>
      <c r="J5690" s="34" t="s">
        <v>86</v>
      </c>
      <c r="K5690" s="34">
        <v>60</v>
      </c>
      <c r="L5690" s="34">
        <v>152.4</v>
      </c>
      <c r="M5690" s="34">
        <v>67</v>
      </c>
      <c r="N5690" s="34">
        <v>170.18</v>
      </c>
      <c r="O5690" s="34">
        <v>1</v>
      </c>
      <c r="P5690" s="34" t="s">
        <v>101</v>
      </c>
      <c r="Q5690" s="34"/>
    </row>
    <row r="5691" spans="1:17" x14ac:dyDescent="0.35">
      <c r="A5691" t="s">
        <v>1204</v>
      </c>
      <c r="B5691" s="34">
        <v>2019</v>
      </c>
      <c r="C5691" s="34">
        <v>7</v>
      </c>
      <c r="D5691" s="34">
        <v>4</v>
      </c>
      <c r="E5691" s="34" t="s">
        <v>1263</v>
      </c>
      <c r="F5691" s="34">
        <v>1</v>
      </c>
      <c r="G5691" s="34"/>
      <c r="H5691" s="34"/>
      <c r="I5691" s="34"/>
      <c r="J5691" s="34" t="s">
        <v>87</v>
      </c>
      <c r="K5691" s="34">
        <v>92</v>
      </c>
      <c r="L5691" s="34">
        <v>233.68</v>
      </c>
      <c r="M5691" s="34">
        <v>101</v>
      </c>
      <c r="N5691" s="34">
        <v>256.54000000000002</v>
      </c>
      <c r="O5691" s="34">
        <v>1</v>
      </c>
      <c r="P5691" s="34" t="s">
        <v>101</v>
      </c>
      <c r="Q5691" s="34"/>
    </row>
    <row r="5692" spans="1:17" x14ac:dyDescent="0.35">
      <c r="A5692" t="s">
        <v>1204</v>
      </c>
      <c r="B5692" s="34">
        <v>2019</v>
      </c>
      <c r="C5692" s="34">
        <v>7</v>
      </c>
      <c r="D5692" s="34">
        <v>4</v>
      </c>
      <c r="E5692" s="34" t="s">
        <v>1263</v>
      </c>
      <c r="F5692" s="34">
        <v>1</v>
      </c>
      <c r="G5692" s="34"/>
      <c r="H5692" s="34"/>
      <c r="I5692" s="34"/>
      <c r="J5692" s="34" t="s">
        <v>87</v>
      </c>
      <c r="K5692" s="34">
        <v>74</v>
      </c>
      <c r="L5692" s="34">
        <v>187.96</v>
      </c>
      <c r="M5692" s="34">
        <v>82</v>
      </c>
      <c r="N5692" s="34">
        <v>208.28</v>
      </c>
      <c r="O5692" s="34">
        <v>1</v>
      </c>
      <c r="P5692" s="34" t="s">
        <v>101</v>
      </c>
      <c r="Q5692" s="34"/>
    </row>
    <row r="5693" spans="1:17" x14ac:dyDescent="0.35">
      <c r="A5693" t="s">
        <v>1204</v>
      </c>
      <c r="B5693" s="34">
        <v>2019</v>
      </c>
      <c r="C5693" s="34">
        <v>7</v>
      </c>
      <c r="D5693" s="34">
        <v>4</v>
      </c>
      <c r="E5693" s="34" t="s">
        <v>1263</v>
      </c>
      <c r="F5693" s="34">
        <v>1</v>
      </c>
      <c r="G5693" s="34"/>
      <c r="H5693" s="34"/>
      <c r="I5693" s="34"/>
      <c r="J5693" s="34" t="s">
        <v>92</v>
      </c>
      <c r="K5693" s="34">
        <v>68</v>
      </c>
      <c r="L5693" s="34">
        <v>172.72</v>
      </c>
      <c r="M5693" s="34">
        <v>76</v>
      </c>
      <c r="N5693" s="34">
        <v>193.04</v>
      </c>
      <c r="O5693" s="34">
        <v>1</v>
      </c>
      <c r="P5693" s="34" t="s">
        <v>101</v>
      </c>
      <c r="Q5693" s="34"/>
    </row>
    <row r="5694" spans="1:17" x14ac:dyDescent="0.35">
      <c r="A5694" t="s">
        <v>1204</v>
      </c>
      <c r="B5694" s="34">
        <v>2019</v>
      </c>
      <c r="C5694" s="34">
        <v>7</v>
      </c>
      <c r="D5694" s="34">
        <v>5</v>
      </c>
      <c r="E5694" s="34" t="s">
        <v>1167</v>
      </c>
      <c r="F5694" s="34">
        <v>1</v>
      </c>
      <c r="G5694" s="34" t="s">
        <v>1427</v>
      </c>
      <c r="H5694" s="34">
        <v>118</v>
      </c>
      <c r="I5694" s="34">
        <v>186366</v>
      </c>
      <c r="J5694" s="34" t="s">
        <v>87</v>
      </c>
      <c r="K5694" s="34">
        <v>76</v>
      </c>
      <c r="L5694" s="34">
        <v>193.04</v>
      </c>
      <c r="M5694" s="34">
        <v>85</v>
      </c>
      <c r="N5694" s="34">
        <v>215.9</v>
      </c>
      <c r="O5694" s="34">
        <v>1</v>
      </c>
      <c r="P5694" s="34" t="s">
        <v>107</v>
      </c>
      <c r="Q5694" s="34"/>
    </row>
    <row r="5695" spans="1:17" x14ac:dyDescent="0.35">
      <c r="A5695" t="s">
        <v>1204</v>
      </c>
      <c r="B5695" s="34">
        <v>2019</v>
      </c>
      <c r="C5695" s="34">
        <v>7</v>
      </c>
      <c r="D5695" s="34">
        <v>5</v>
      </c>
      <c r="E5695" s="34" t="s">
        <v>1263</v>
      </c>
      <c r="F5695" s="34">
        <v>1</v>
      </c>
      <c r="G5695" s="34" t="s">
        <v>1427</v>
      </c>
      <c r="H5695" s="34">
        <v>775</v>
      </c>
      <c r="I5695" s="34">
        <v>186555</v>
      </c>
      <c r="J5695" s="34" t="s">
        <v>87</v>
      </c>
      <c r="K5695" s="34">
        <v>72</v>
      </c>
      <c r="L5695" s="34">
        <v>182.88</v>
      </c>
      <c r="M5695" s="34">
        <v>79</v>
      </c>
      <c r="N5695" s="34">
        <v>200.66</v>
      </c>
      <c r="O5695" s="34">
        <v>1</v>
      </c>
      <c r="P5695" s="34" t="s">
        <v>101</v>
      </c>
      <c r="Q5695" s="34"/>
    </row>
    <row r="5696" spans="1:17" x14ac:dyDescent="0.35">
      <c r="A5696" t="s">
        <v>1204</v>
      </c>
      <c r="B5696" s="34">
        <v>2019</v>
      </c>
      <c r="C5696" s="34">
        <v>7</v>
      </c>
      <c r="D5696" s="34">
        <v>5</v>
      </c>
      <c r="E5696" s="34" t="s">
        <v>123</v>
      </c>
      <c r="F5696" s="34">
        <v>1</v>
      </c>
      <c r="G5696" s="34"/>
      <c r="H5696" s="34">
        <v>6192</v>
      </c>
      <c r="I5696" s="34">
        <v>266467</v>
      </c>
      <c r="J5696" s="34" t="s">
        <v>90</v>
      </c>
      <c r="K5696" s="34">
        <v>30</v>
      </c>
      <c r="L5696" s="34">
        <v>76.2</v>
      </c>
      <c r="M5696" s="34">
        <v>34</v>
      </c>
      <c r="N5696" s="34">
        <v>86.36</v>
      </c>
      <c r="O5696" s="34">
        <v>0</v>
      </c>
      <c r="P5696" s="34" t="s">
        <v>102</v>
      </c>
      <c r="Q5696" s="34"/>
    </row>
    <row r="5697" spans="1:17" x14ac:dyDescent="0.35">
      <c r="A5697" t="s">
        <v>1204</v>
      </c>
      <c r="B5697" s="34">
        <v>2019</v>
      </c>
      <c r="C5697" s="34">
        <v>7</v>
      </c>
      <c r="D5697" s="34">
        <v>5</v>
      </c>
      <c r="E5697" s="34" t="s">
        <v>1448</v>
      </c>
      <c r="F5697" s="34">
        <v>1</v>
      </c>
      <c r="G5697" s="34"/>
      <c r="H5697" s="34"/>
      <c r="I5697" s="34"/>
      <c r="J5697" s="34" t="s">
        <v>86</v>
      </c>
      <c r="K5697" s="34">
        <v>55</v>
      </c>
      <c r="L5697" s="34">
        <v>139.69999999999999</v>
      </c>
      <c r="M5697" s="34">
        <v>63</v>
      </c>
      <c r="N5697" s="34">
        <v>160.02000000000001</v>
      </c>
      <c r="O5697" s="34">
        <v>1</v>
      </c>
      <c r="P5697" s="34" t="s">
        <v>101</v>
      </c>
      <c r="Q5697" s="34"/>
    </row>
    <row r="5698" spans="1:17" x14ac:dyDescent="0.35">
      <c r="A5698" t="s">
        <v>1204</v>
      </c>
      <c r="B5698" s="34">
        <v>2019</v>
      </c>
      <c r="C5698" s="34">
        <v>7</v>
      </c>
      <c r="D5698" s="34">
        <v>5</v>
      </c>
      <c r="E5698" s="34" t="s">
        <v>123</v>
      </c>
      <c r="F5698" s="34">
        <v>1</v>
      </c>
      <c r="G5698" s="34"/>
      <c r="H5698" s="34"/>
      <c r="I5698" s="34"/>
      <c r="J5698" s="34" t="s">
        <v>87</v>
      </c>
      <c r="K5698" s="34">
        <v>72</v>
      </c>
      <c r="L5698" s="34">
        <v>182.88</v>
      </c>
      <c r="M5698" s="34">
        <v>82</v>
      </c>
      <c r="N5698" s="34">
        <v>208.28</v>
      </c>
      <c r="O5698" s="34">
        <v>1</v>
      </c>
      <c r="P5698" s="34" t="s">
        <v>100</v>
      </c>
      <c r="Q5698" s="34"/>
    </row>
    <row r="5699" spans="1:17" x14ac:dyDescent="0.35">
      <c r="A5699" t="s">
        <v>1204</v>
      </c>
      <c r="B5699" s="34">
        <v>2019</v>
      </c>
      <c r="C5699" s="34">
        <v>7</v>
      </c>
      <c r="D5699" s="34">
        <v>5</v>
      </c>
      <c r="E5699" s="34" t="s">
        <v>117</v>
      </c>
      <c r="F5699" s="34">
        <v>1</v>
      </c>
      <c r="G5699" s="34"/>
      <c r="H5699" s="34"/>
      <c r="I5699" s="34"/>
      <c r="J5699" s="34" t="s">
        <v>86</v>
      </c>
      <c r="K5699" s="34">
        <v>60</v>
      </c>
      <c r="L5699" s="34">
        <v>152.4</v>
      </c>
      <c r="M5699" s="34">
        <v>65</v>
      </c>
      <c r="N5699" s="34">
        <v>165.1</v>
      </c>
      <c r="O5699" s="34">
        <v>1</v>
      </c>
      <c r="P5699" s="34" t="s">
        <v>100</v>
      </c>
      <c r="Q5699" s="34"/>
    </row>
    <row r="5700" spans="1:17" x14ac:dyDescent="0.35">
      <c r="A5700" t="s">
        <v>1204</v>
      </c>
      <c r="B5700" s="34">
        <v>2019</v>
      </c>
      <c r="C5700" s="34">
        <v>7</v>
      </c>
      <c r="D5700" s="34">
        <v>5</v>
      </c>
      <c r="E5700" s="34" t="s">
        <v>94</v>
      </c>
      <c r="F5700" s="34">
        <v>1</v>
      </c>
      <c r="G5700" s="34"/>
      <c r="H5700" s="34"/>
      <c r="I5700" s="34"/>
      <c r="J5700" s="34" t="s">
        <v>87</v>
      </c>
      <c r="K5700" s="34">
        <v>65</v>
      </c>
      <c r="L5700" s="34">
        <v>165.1</v>
      </c>
      <c r="M5700" s="34">
        <v>74</v>
      </c>
      <c r="N5700" s="34">
        <v>187.96</v>
      </c>
      <c r="O5700" s="34">
        <v>1</v>
      </c>
      <c r="P5700" s="34" t="s">
        <v>100</v>
      </c>
      <c r="Q5700" s="34"/>
    </row>
    <row r="5701" spans="1:17" x14ac:dyDescent="0.35">
      <c r="A5701" t="s">
        <v>1204</v>
      </c>
      <c r="B5701" s="34">
        <v>2019</v>
      </c>
      <c r="C5701" s="34">
        <v>7</v>
      </c>
      <c r="D5701" s="34">
        <v>5</v>
      </c>
      <c r="E5701" s="34" t="s">
        <v>117</v>
      </c>
      <c r="F5701" s="34">
        <v>1</v>
      </c>
      <c r="G5701" s="34"/>
      <c r="H5701" s="34"/>
      <c r="I5701" s="34"/>
      <c r="J5701" s="34" t="s">
        <v>86</v>
      </c>
      <c r="K5701" s="34">
        <v>54</v>
      </c>
      <c r="L5701" s="34">
        <v>137.16</v>
      </c>
      <c r="M5701" s="34">
        <v>61</v>
      </c>
      <c r="N5701" s="34">
        <v>154.94</v>
      </c>
      <c r="O5701" s="34">
        <v>1</v>
      </c>
      <c r="P5701" s="34" t="s">
        <v>101</v>
      </c>
      <c r="Q5701" s="34"/>
    </row>
    <row r="5702" spans="1:17" x14ac:dyDescent="0.35">
      <c r="A5702" t="s">
        <v>1204</v>
      </c>
      <c r="B5702" s="34">
        <v>2019</v>
      </c>
      <c r="C5702" s="34">
        <v>7</v>
      </c>
      <c r="D5702" s="34">
        <v>5</v>
      </c>
      <c r="E5702" s="34" t="s">
        <v>1263</v>
      </c>
      <c r="F5702" s="34">
        <v>1</v>
      </c>
      <c r="G5702" s="34"/>
      <c r="H5702" s="34"/>
      <c r="I5702" s="34"/>
      <c r="J5702" s="34" t="s">
        <v>87</v>
      </c>
      <c r="K5702" s="34">
        <v>72</v>
      </c>
      <c r="L5702" s="34">
        <v>182.88</v>
      </c>
      <c r="M5702" s="34">
        <v>80</v>
      </c>
      <c r="N5702" s="34">
        <v>203.2</v>
      </c>
      <c r="O5702" s="34">
        <v>1</v>
      </c>
      <c r="P5702" s="34" t="s">
        <v>101</v>
      </c>
      <c r="Q5702" s="34"/>
    </row>
    <row r="5703" spans="1:17" x14ac:dyDescent="0.35">
      <c r="A5703" t="s">
        <v>1204</v>
      </c>
      <c r="B5703" s="34">
        <v>2019</v>
      </c>
      <c r="C5703" s="34">
        <v>7</v>
      </c>
      <c r="D5703" s="34">
        <v>5</v>
      </c>
      <c r="E5703" s="34" t="s">
        <v>1263</v>
      </c>
      <c r="F5703" s="34">
        <v>1</v>
      </c>
      <c r="G5703" s="34"/>
      <c r="H5703" s="34"/>
      <c r="I5703" s="34"/>
      <c r="J5703" s="34" t="s">
        <v>86</v>
      </c>
      <c r="K5703" s="34">
        <v>64</v>
      </c>
      <c r="L5703" s="34">
        <v>162.56</v>
      </c>
      <c r="M5703" s="34">
        <v>72</v>
      </c>
      <c r="N5703" s="34">
        <v>182.88</v>
      </c>
      <c r="O5703" s="34">
        <v>1</v>
      </c>
      <c r="P5703" s="34" t="s">
        <v>101</v>
      </c>
      <c r="Q5703" s="34"/>
    </row>
    <row r="5704" spans="1:17" x14ac:dyDescent="0.35">
      <c r="A5704" t="s">
        <v>1204</v>
      </c>
      <c r="B5704" s="34">
        <v>2019</v>
      </c>
      <c r="C5704" s="34">
        <v>7</v>
      </c>
      <c r="D5704" s="34">
        <v>5</v>
      </c>
      <c r="E5704" s="34" t="s">
        <v>1263</v>
      </c>
      <c r="F5704" s="34">
        <v>1</v>
      </c>
      <c r="G5704" s="34"/>
      <c r="H5704" s="34"/>
      <c r="I5704" s="34"/>
      <c r="J5704" s="34" t="s">
        <v>87</v>
      </c>
      <c r="K5704" s="34">
        <v>73</v>
      </c>
      <c r="L5704" s="34">
        <v>185.42</v>
      </c>
      <c r="M5704" s="34">
        <v>85</v>
      </c>
      <c r="N5704" s="34">
        <v>215.9</v>
      </c>
      <c r="O5704" s="34">
        <v>1</v>
      </c>
      <c r="P5704" s="34" t="s">
        <v>101</v>
      </c>
      <c r="Q5704" s="34"/>
    </row>
    <row r="5705" spans="1:17" x14ac:dyDescent="0.35">
      <c r="A5705" t="s">
        <v>1204</v>
      </c>
      <c r="B5705" s="34">
        <v>2019</v>
      </c>
      <c r="C5705" s="34">
        <v>7</v>
      </c>
      <c r="D5705" s="34">
        <v>5</v>
      </c>
      <c r="E5705" s="34" t="s">
        <v>1263</v>
      </c>
      <c r="F5705" s="34">
        <v>1</v>
      </c>
      <c r="G5705" s="34"/>
      <c r="H5705" s="34"/>
      <c r="I5705" s="34"/>
      <c r="J5705" s="34" t="s">
        <v>86</v>
      </c>
      <c r="K5705" s="34">
        <v>65</v>
      </c>
      <c r="L5705" s="34">
        <v>165.1</v>
      </c>
      <c r="M5705" s="34">
        <v>73</v>
      </c>
      <c r="N5705" s="34">
        <v>185.42</v>
      </c>
      <c r="O5705" s="34">
        <v>1</v>
      </c>
      <c r="P5705" s="34" t="s">
        <v>101</v>
      </c>
      <c r="Q5705" s="34"/>
    </row>
    <row r="5706" spans="1:17" x14ac:dyDescent="0.35">
      <c r="A5706" t="s">
        <v>1204</v>
      </c>
      <c r="B5706" s="34">
        <v>2019</v>
      </c>
      <c r="C5706" s="34">
        <v>7</v>
      </c>
      <c r="D5706" s="34">
        <v>5</v>
      </c>
      <c r="E5706" s="34" t="s">
        <v>1263</v>
      </c>
      <c r="F5706" s="34">
        <v>1</v>
      </c>
      <c r="G5706" s="34"/>
      <c r="H5706" s="34"/>
      <c r="I5706" s="34"/>
      <c r="J5706" s="34" t="s">
        <v>86</v>
      </c>
      <c r="K5706" s="34">
        <v>76</v>
      </c>
      <c r="L5706" s="34">
        <v>193.04</v>
      </c>
      <c r="M5706" s="34">
        <v>83</v>
      </c>
      <c r="N5706" s="34">
        <v>210.82</v>
      </c>
      <c r="O5706" s="34">
        <v>1</v>
      </c>
      <c r="P5706" s="34" t="s">
        <v>101</v>
      </c>
      <c r="Q5706" s="34"/>
    </row>
    <row r="5707" spans="1:17" x14ac:dyDescent="0.35">
      <c r="A5707" t="s">
        <v>1204</v>
      </c>
      <c r="B5707" s="34">
        <v>2019</v>
      </c>
      <c r="C5707" s="34">
        <v>7</v>
      </c>
      <c r="D5707" s="34">
        <v>5</v>
      </c>
      <c r="E5707" s="34" t="s">
        <v>1263</v>
      </c>
      <c r="F5707" s="34">
        <v>1</v>
      </c>
      <c r="G5707" s="34"/>
      <c r="H5707" s="34"/>
      <c r="I5707" s="34"/>
      <c r="J5707" s="34" t="s">
        <v>87</v>
      </c>
      <c r="K5707" s="34">
        <v>70</v>
      </c>
      <c r="L5707" s="34">
        <v>177.8</v>
      </c>
      <c r="M5707" s="34">
        <v>77</v>
      </c>
      <c r="N5707" s="34">
        <v>195.58</v>
      </c>
      <c r="O5707" s="34"/>
      <c r="P5707" s="34" t="s">
        <v>102</v>
      </c>
      <c r="Q5707" s="34" t="s">
        <v>1752</v>
      </c>
    </row>
    <row r="5708" spans="1:17" x14ac:dyDescent="0.35">
      <c r="A5708" t="s">
        <v>1204</v>
      </c>
      <c r="B5708" s="34">
        <v>2019</v>
      </c>
      <c r="C5708" s="34">
        <v>7</v>
      </c>
      <c r="D5708" s="34">
        <v>6</v>
      </c>
      <c r="E5708" s="34" t="s">
        <v>1263</v>
      </c>
      <c r="F5708" s="34">
        <v>1</v>
      </c>
      <c r="G5708" s="34" t="s">
        <v>1064</v>
      </c>
      <c r="H5708" s="34">
        <v>559</v>
      </c>
      <c r="I5708" s="34">
        <v>187094</v>
      </c>
      <c r="J5708" s="34" t="s">
        <v>86</v>
      </c>
      <c r="K5708" s="34">
        <v>67</v>
      </c>
      <c r="L5708" s="34">
        <v>170.18</v>
      </c>
      <c r="M5708" s="34">
        <v>77</v>
      </c>
      <c r="N5708" s="34">
        <v>195.58</v>
      </c>
      <c r="O5708" s="34">
        <v>1</v>
      </c>
      <c r="P5708" s="34" t="s">
        <v>101</v>
      </c>
      <c r="Q5708" s="34"/>
    </row>
    <row r="5709" spans="1:17" x14ac:dyDescent="0.35">
      <c r="A5709" t="s">
        <v>1204</v>
      </c>
      <c r="B5709" s="34">
        <v>2019</v>
      </c>
      <c r="C5709" s="34">
        <v>7</v>
      </c>
      <c r="D5709" s="34">
        <v>6</v>
      </c>
      <c r="E5709" s="34" t="s">
        <v>123</v>
      </c>
      <c r="F5709" s="34">
        <v>1</v>
      </c>
      <c r="G5709" s="34"/>
      <c r="H5709" s="34">
        <v>6193</v>
      </c>
      <c r="I5709" s="34">
        <v>266468</v>
      </c>
      <c r="J5709" s="34" t="s">
        <v>87</v>
      </c>
      <c r="K5709" s="34">
        <v>67</v>
      </c>
      <c r="L5709" s="34">
        <v>170.18</v>
      </c>
      <c r="M5709" s="34">
        <v>59</v>
      </c>
      <c r="N5709" s="34">
        <v>149.86000000000001</v>
      </c>
      <c r="O5709" s="34">
        <v>0</v>
      </c>
      <c r="P5709" s="34" t="s">
        <v>102</v>
      </c>
      <c r="Q5709" s="34"/>
    </row>
    <row r="5710" spans="1:17" x14ac:dyDescent="0.35">
      <c r="A5710" t="s">
        <v>1204</v>
      </c>
      <c r="B5710" s="34">
        <v>2019</v>
      </c>
      <c r="C5710" s="34">
        <v>7</v>
      </c>
      <c r="D5710" s="34">
        <v>6</v>
      </c>
      <c r="E5710" s="34" t="s">
        <v>94</v>
      </c>
      <c r="F5710" s="34">
        <v>1</v>
      </c>
      <c r="G5710" s="34"/>
      <c r="H5710" s="34">
        <v>6194</v>
      </c>
      <c r="I5710" s="34">
        <v>266469</v>
      </c>
      <c r="J5710" s="34" t="s">
        <v>87</v>
      </c>
      <c r="K5710" s="34">
        <v>52</v>
      </c>
      <c r="L5710" s="34">
        <v>132.08000000000001</v>
      </c>
      <c r="M5710" s="34">
        <v>58</v>
      </c>
      <c r="N5710" s="34">
        <v>147.32</v>
      </c>
      <c r="O5710" s="34">
        <v>0</v>
      </c>
      <c r="P5710" s="34" t="s">
        <v>102</v>
      </c>
      <c r="Q5710" s="34"/>
    </row>
    <row r="5711" spans="1:17" x14ac:dyDescent="0.35">
      <c r="A5711" t="s">
        <v>1204</v>
      </c>
      <c r="B5711" s="34">
        <v>2019</v>
      </c>
      <c r="C5711" s="34">
        <v>7</v>
      </c>
      <c r="D5711" s="34">
        <v>6</v>
      </c>
      <c r="E5711" s="34" t="s">
        <v>1448</v>
      </c>
      <c r="F5711" s="34">
        <v>1</v>
      </c>
      <c r="G5711" s="34"/>
      <c r="H5711" s="34"/>
      <c r="I5711" s="34"/>
      <c r="J5711" s="34" t="s">
        <v>87</v>
      </c>
      <c r="K5711" s="34">
        <v>73</v>
      </c>
      <c r="L5711" s="34">
        <v>185.42</v>
      </c>
      <c r="M5711" s="34">
        <v>82</v>
      </c>
      <c r="N5711" s="34">
        <v>208.28</v>
      </c>
      <c r="O5711" s="34">
        <v>1</v>
      </c>
      <c r="P5711" s="34" t="s">
        <v>100</v>
      </c>
      <c r="Q5711" s="34"/>
    </row>
    <row r="5712" spans="1:17" x14ac:dyDescent="0.35">
      <c r="A5712" t="s">
        <v>1204</v>
      </c>
      <c r="B5712" s="34">
        <v>2019</v>
      </c>
      <c r="C5712" s="34">
        <v>7</v>
      </c>
      <c r="D5712" s="34">
        <v>6</v>
      </c>
      <c r="E5712" s="34" t="s">
        <v>123</v>
      </c>
      <c r="F5712" s="34">
        <v>1</v>
      </c>
      <c r="G5712" s="34"/>
      <c r="H5712" s="34"/>
      <c r="I5712" s="34"/>
      <c r="J5712" s="34" t="s">
        <v>86</v>
      </c>
      <c r="K5712" s="34">
        <v>59</v>
      </c>
      <c r="L5712" s="34">
        <v>149.86000000000001</v>
      </c>
      <c r="M5712" s="34">
        <v>69</v>
      </c>
      <c r="N5712" s="34">
        <v>175.26</v>
      </c>
      <c r="O5712" s="34">
        <v>1</v>
      </c>
      <c r="P5712" s="34" t="s">
        <v>101</v>
      </c>
      <c r="Q5712" s="34"/>
    </row>
    <row r="5713" spans="1:17" x14ac:dyDescent="0.35">
      <c r="A5713" t="s">
        <v>1204</v>
      </c>
      <c r="B5713" s="34">
        <v>2019</v>
      </c>
      <c r="C5713" s="34">
        <v>7</v>
      </c>
      <c r="D5713" s="34">
        <v>6</v>
      </c>
      <c r="E5713" s="34" t="s">
        <v>123</v>
      </c>
      <c r="F5713" s="34">
        <v>1</v>
      </c>
      <c r="G5713" s="34"/>
      <c r="H5713" s="34"/>
      <c r="I5713" s="34"/>
      <c r="J5713" s="34" t="s">
        <v>86</v>
      </c>
      <c r="K5713" s="34">
        <v>57</v>
      </c>
      <c r="L5713" s="34">
        <v>144.78</v>
      </c>
      <c r="M5713" s="34">
        <v>65</v>
      </c>
      <c r="N5713" s="34">
        <v>165.1</v>
      </c>
      <c r="O5713" s="34">
        <v>1</v>
      </c>
      <c r="P5713" s="34" t="s">
        <v>101</v>
      </c>
      <c r="Q5713" s="34"/>
    </row>
    <row r="5714" spans="1:17" x14ac:dyDescent="0.35">
      <c r="A5714" t="s">
        <v>1204</v>
      </c>
      <c r="B5714" s="34">
        <v>2019</v>
      </c>
      <c r="C5714" s="34">
        <v>7</v>
      </c>
      <c r="D5714" s="34">
        <v>6</v>
      </c>
      <c r="E5714" s="34" t="s">
        <v>1335</v>
      </c>
      <c r="F5714" s="34">
        <v>1</v>
      </c>
      <c r="G5714" s="34"/>
      <c r="H5714" s="34"/>
      <c r="I5714" s="34"/>
      <c r="J5714" s="34" t="s">
        <v>86</v>
      </c>
      <c r="K5714" s="34">
        <v>61</v>
      </c>
      <c r="L5714" s="34">
        <v>154.94</v>
      </c>
      <c r="M5714" s="34">
        <v>70</v>
      </c>
      <c r="N5714" s="34">
        <v>177.8</v>
      </c>
      <c r="O5714" s="34">
        <v>1</v>
      </c>
      <c r="P5714" s="34" t="s">
        <v>101</v>
      </c>
      <c r="Q5714" s="34"/>
    </row>
    <row r="5715" spans="1:17" x14ac:dyDescent="0.35">
      <c r="A5715" t="s">
        <v>1204</v>
      </c>
      <c r="B5715" s="34">
        <v>2019</v>
      </c>
      <c r="C5715" s="34">
        <v>7</v>
      </c>
      <c r="D5715" s="34">
        <v>6</v>
      </c>
      <c r="E5715" s="34" t="s">
        <v>117</v>
      </c>
      <c r="F5715" s="34">
        <v>1</v>
      </c>
      <c r="G5715" s="34"/>
      <c r="H5715" s="34"/>
      <c r="I5715" s="34"/>
      <c r="J5715" s="34" t="s">
        <v>86</v>
      </c>
      <c r="K5715" s="34">
        <v>70</v>
      </c>
      <c r="L5715" s="34">
        <v>177.8</v>
      </c>
      <c r="M5715" s="34">
        <v>78</v>
      </c>
      <c r="N5715" s="34">
        <v>198.12</v>
      </c>
      <c r="O5715" s="34">
        <v>1</v>
      </c>
      <c r="P5715" s="34" t="s">
        <v>101</v>
      </c>
      <c r="Q5715" s="34"/>
    </row>
    <row r="5716" spans="1:17" x14ac:dyDescent="0.35">
      <c r="A5716" t="s">
        <v>1204</v>
      </c>
      <c r="B5716" s="34">
        <v>2019</v>
      </c>
      <c r="C5716" s="34">
        <v>7</v>
      </c>
      <c r="D5716" s="34">
        <v>6</v>
      </c>
      <c r="E5716" s="34" t="s">
        <v>1167</v>
      </c>
      <c r="F5716" s="34">
        <v>1</v>
      </c>
      <c r="G5716" s="34"/>
      <c r="H5716" s="34"/>
      <c r="I5716" s="34"/>
      <c r="J5716" s="34" t="s">
        <v>86</v>
      </c>
      <c r="K5716" s="34">
        <v>57</v>
      </c>
      <c r="L5716" s="34">
        <v>144.78</v>
      </c>
      <c r="M5716" s="34">
        <v>65</v>
      </c>
      <c r="N5716" s="34">
        <v>165.1</v>
      </c>
      <c r="O5716" s="34">
        <v>1</v>
      </c>
      <c r="P5716" s="34" t="s">
        <v>101</v>
      </c>
      <c r="Q5716" s="34"/>
    </row>
    <row r="5717" spans="1:17" x14ac:dyDescent="0.35">
      <c r="A5717" t="s">
        <v>1204</v>
      </c>
      <c r="B5717" s="34">
        <v>2019</v>
      </c>
      <c r="C5717" s="34">
        <v>7</v>
      </c>
      <c r="D5717" s="34">
        <v>6</v>
      </c>
      <c r="E5717" s="34" t="s">
        <v>1167</v>
      </c>
      <c r="F5717" s="34">
        <v>1</v>
      </c>
      <c r="G5717" s="34"/>
      <c r="H5717" s="34"/>
      <c r="I5717" s="34"/>
      <c r="J5717" s="34" t="s">
        <v>87</v>
      </c>
      <c r="K5717" s="34">
        <v>71</v>
      </c>
      <c r="L5717" s="34">
        <v>180.34</v>
      </c>
      <c r="M5717" s="34">
        <v>82</v>
      </c>
      <c r="N5717" s="34">
        <v>208.28</v>
      </c>
      <c r="O5717" s="34">
        <v>1</v>
      </c>
      <c r="P5717" s="34" t="s">
        <v>101</v>
      </c>
      <c r="Q5717" s="34"/>
    </row>
    <row r="5718" spans="1:17" x14ac:dyDescent="0.35">
      <c r="A5718" t="s">
        <v>1204</v>
      </c>
      <c r="B5718" s="34">
        <v>2019</v>
      </c>
      <c r="C5718" s="34">
        <v>7</v>
      </c>
      <c r="D5718" s="34">
        <v>6</v>
      </c>
      <c r="E5718" s="34" t="s">
        <v>117</v>
      </c>
      <c r="F5718" s="34">
        <v>1</v>
      </c>
      <c r="G5718" s="34"/>
      <c r="H5718" s="34"/>
      <c r="I5718" s="34"/>
      <c r="J5718" s="34" t="s">
        <v>86</v>
      </c>
      <c r="K5718" s="34">
        <v>62</v>
      </c>
      <c r="L5718" s="34">
        <v>157.47999999999999</v>
      </c>
      <c r="M5718" s="34">
        <v>70</v>
      </c>
      <c r="N5718" s="34">
        <v>177.8</v>
      </c>
      <c r="O5718" s="34">
        <v>1</v>
      </c>
      <c r="P5718" s="34" t="s">
        <v>101</v>
      </c>
      <c r="Q5718" s="34"/>
    </row>
    <row r="5719" spans="1:17" x14ac:dyDescent="0.35">
      <c r="A5719" t="s">
        <v>1204</v>
      </c>
      <c r="B5719" s="34">
        <v>2019</v>
      </c>
      <c r="C5719" s="34">
        <v>7</v>
      </c>
      <c r="D5719" s="34">
        <v>6</v>
      </c>
      <c r="E5719" s="34" t="s">
        <v>1263</v>
      </c>
      <c r="F5719" s="34">
        <v>1</v>
      </c>
      <c r="G5719" s="34"/>
      <c r="H5719" s="34"/>
      <c r="I5719" s="34"/>
      <c r="J5719" s="34" t="s">
        <v>87</v>
      </c>
      <c r="K5719" s="34">
        <v>72</v>
      </c>
      <c r="L5719" s="34">
        <v>182.88</v>
      </c>
      <c r="M5719" s="34">
        <v>82</v>
      </c>
      <c r="N5719" s="34">
        <v>208.28</v>
      </c>
      <c r="O5719" s="34">
        <v>1</v>
      </c>
      <c r="P5719" s="34" t="s">
        <v>101</v>
      </c>
      <c r="Q5719" s="34"/>
    </row>
    <row r="5720" spans="1:17" x14ac:dyDescent="0.35">
      <c r="A5720" t="s">
        <v>1204</v>
      </c>
      <c r="B5720" s="34">
        <v>2019</v>
      </c>
      <c r="C5720" s="34">
        <v>7</v>
      </c>
      <c r="D5720" s="34">
        <v>6</v>
      </c>
      <c r="E5720" s="34" t="s">
        <v>1263</v>
      </c>
      <c r="F5720" s="34">
        <v>1</v>
      </c>
      <c r="G5720" s="34"/>
      <c r="H5720" s="34"/>
      <c r="I5720" s="34"/>
      <c r="J5720" s="34" t="s">
        <v>87</v>
      </c>
      <c r="K5720" s="34">
        <v>80</v>
      </c>
      <c r="L5720" s="34">
        <v>203.2</v>
      </c>
      <c r="M5720" s="34">
        <v>91</v>
      </c>
      <c r="N5720" s="34">
        <v>231.14</v>
      </c>
      <c r="O5720" s="34">
        <v>1</v>
      </c>
      <c r="P5720" s="34" t="s">
        <v>101</v>
      </c>
      <c r="Q5720" s="34"/>
    </row>
    <row r="5721" spans="1:17" x14ac:dyDescent="0.35">
      <c r="A5721" t="s">
        <v>1204</v>
      </c>
      <c r="B5721" s="34">
        <v>2019</v>
      </c>
      <c r="C5721" s="34">
        <v>7</v>
      </c>
      <c r="D5721" s="34">
        <v>6</v>
      </c>
      <c r="E5721" s="34" t="s">
        <v>1263</v>
      </c>
      <c r="F5721" s="34">
        <v>1</v>
      </c>
      <c r="G5721" s="34"/>
      <c r="H5721" s="34"/>
      <c r="I5721" s="34"/>
      <c r="J5721" s="34" t="s">
        <v>86</v>
      </c>
      <c r="K5721" s="34">
        <v>68</v>
      </c>
      <c r="L5721" s="34">
        <v>172.72</v>
      </c>
      <c r="M5721" s="34">
        <v>76</v>
      </c>
      <c r="N5721" s="34">
        <v>193.04</v>
      </c>
      <c r="O5721" s="34">
        <v>1</v>
      </c>
      <c r="P5721" s="34" t="s">
        <v>101</v>
      </c>
      <c r="Q5721" s="34"/>
    </row>
    <row r="5722" spans="1:17" x14ac:dyDescent="0.35">
      <c r="A5722" t="s">
        <v>1204</v>
      </c>
      <c r="B5722" s="34">
        <v>2019</v>
      </c>
      <c r="C5722" s="34">
        <v>7</v>
      </c>
      <c r="D5722" s="34">
        <v>7</v>
      </c>
      <c r="E5722" s="34" t="s">
        <v>117</v>
      </c>
      <c r="F5722" s="34">
        <v>1</v>
      </c>
      <c r="G5722" s="34"/>
      <c r="H5722" s="34">
        <v>165</v>
      </c>
      <c r="I5722" s="34">
        <v>186598</v>
      </c>
      <c r="J5722" s="34" t="s">
        <v>87</v>
      </c>
      <c r="K5722" s="34">
        <v>66</v>
      </c>
      <c r="L5722" s="34">
        <v>167.64</v>
      </c>
      <c r="M5722" s="34">
        <v>75</v>
      </c>
      <c r="N5722" s="34">
        <v>190.5</v>
      </c>
      <c r="O5722" s="34">
        <v>1</v>
      </c>
      <c r="P5722" s="34" t="s">
        <v>101</v>
      </c>
      <c r="Q5722" s="34"/>
    </row>
    <row r="5723" spans="1:17" x14ac:dyDescent="0.35">
      <c r="A5723" t="s">
        <v>1204</v>
      </c>
      <c r="B5723" s="34">
        <v>2019</v>
      </c>
      <c r="C5723" s="34">
        <v>7</v>
      </c>
      <c r="D5723" s="34">
        <v>7</v>
      </c>
      <c r="E5723" s="34" t="s">
        <v>1448</v>
      </c>
      <c r="F5723" s="34">
        <v>1</v>
      </c>
      <c r="G5723" s="34"/>
      <c r="H5723" s="34">
        <v>6195</v>
      </c>
      <c r="I5723" s="34">
        <v>266470</v>
      </c>
      <c r="J5723" s="34" t="s">
        <v>90</v>
      </c>
      <c r="K5723" s="34">
        <v>29</v>
      </c>
      <c r="L5723" s="34">
        <v>73.66</v>
      </c>
      <c r="M5723" s="34">
        <v>33</v>
      </c>
      <c r="N5723" s="34">
        <v>83.82</v>
      </c>
      <c r="O5723" s="34">
        <v>0</v>
      </c>
      <c r="P5723" s="34" t="s">
        <v>102</v>
      </c>
      <c r="Q5723" s="34"/>
    </row>
    <row r="5724" spans="1:17" x14ac:dyDescent="0.35">
      <c r="A5724" t="s">
        <v>1204</v>
      </c>
      <c r="B5724" s="34">
        <v>2019</v>
      </c>
      <c r="C5724" s="34">
        <v>7</v>
      </c>
      <c r="D5724" s="34">
        <v>7</v>
      </c>
      <c r="E5724" s="34" t="s">
        <v>123</v>
      </c>
      <c r="F5724" s="34">
        <v>1</v>
      </c>
      <c r="G5724" s="34"/>
      <c r="H5724" s="34"/>
      <c r="I5724" s="34"/>
      <c r="J5724" s="34" t="s">
        <v>86</v>
      </c>
      <c r="K5724" s="34">
        <v>61</v>
      </c>
      <c r="L5724" s="34">
        <v>154.94</v>
      </c>
      <c r="M5724" s="34">
        <v>69</v>
      </c>
      <c r="N5724" s="34">
        <v>175.26</v>
      </c>
      <c r="O5724" s="34">
        <v>1</v>
      </c>
      <c r="P5724" s="34" t="s">
        <v>101</v>
      </c>
      <c r="Q5724" s="34"/>
    </row>
    <row r="5725" spans="1:17" x14ac:dyDescent="0.35">
      <c r="A5725" t="s">
        <v>1204</v>
      </c>
      <c r="B5725" s="34">
        <v>2019</v>
      </c>
      <c r="C5725" s="34">
        <v>7</v>
      </c>
      <c r="D5725" s="34">
        <v>7</v>
      </c>
      <c r="E5725" s="34" t="s">
        <v>123</v>
      </c>
      <c r="F5725" s="34">
        <v>1</v>
      </c>
      <c r="G5725" s="34"/>
      <c r="H5725" s="34"/>
      <c r="I5725" s="34"/>
      <c r="J5725" s="34" t="s">
        <v>86</v>
      </c>
      <c r="K5725" s="34">
        <v>64</v>
      </c>
      <c r="L5725" s="34">
        <v>162.56</v>
      </c>
      <c r="M5725" s="34">
        <v>71</v>
      </c>
      <c r="N5725" s="34">
        <v>180.34</v>
      </c>
      <c r="O5725" s="34">
        <v>1</v>
      </c>
      <c r="P5725" s="34" t="s">
        <v>101</v>
      </c>
      <c r="Q5725" s="34"/>
    </row>
    <row r="5726" spans="1:17" x14ac:dyDescent="0.35">
      <c r="A5726" t="s">
        <v>1204</v>
      </c>
      <c r="B5726" s="34">
        <v>2019</v>
      </c>
      <c r="C5726" s="34">
        <v>7</v>
      </c>
      <c r="D5726" s="34">
        <v>7</v>
      </c>
      <c r="E5726" s="34" t="s">
        <v>94</v>
      </c>
      <c r="F5726" s="34">
        <v>1</v>
      </c>
      <c r="G5726" s="34"/>
      <c r="H5726" s="34"/>
      <c r="I5726" s="34"/>
      <c r="J5726" s="34" t="s">
        <v>87</v>
      </c>
      <c r="K5726" s="34">
        <v>76</v>
      </c>
      <c r="L5726" s="34">
        <v>193.04</v>
      </c>
      <c r="M5726" s="34">
        <v>85</v>
      </c>
      <c r="N5726" s="34">
        <v>205.74</v>
      </c>
      <c r="O5726" s="34">
        <v>1</v>
      </c>
      <c r="P5726" s="34" t="s">
        <v>101</v>
      </c>
      <c r="Q5726" s="34"/>
    </row>
    <row r="5727" spans="1:17" x14ac:dyDescent="0.35">
      <c r="A5727" t="s">
        <v>1204</v>
      </c>
      <c r="B5727" s="34">
        <v>2019</v>
      </c>
      <c r="C5727" s="34">
        <v>7</v>
      </c>
      <c r="D5727" s="34">
        <v>7</v>
      </c>
      <c r="E5727" s="34" t="s">
        <v>117</v>
      </c>
      <c r="F5727" s="34">
        <v>1</v>
      </c>
      <c r="G5727" s="34"/>
      <c r="H5727" s="34"/>
      <c r="I5727" s="34"/>
      <c r="J5727" s="34" t="s">
        <v>86</v>
      </c>
      <c r="K5727" s="34">
        <v>66</v>
      </c>
      <c r="L5727" s="34">
        <v>167.64</v>
      </c>
      <c r="M5727" s="34">
        <v>75</v>
      </c>
      <c r="N5727" s="34">
        <v>190.5</v>
      </c>
      <c r="O5727" s="34">
        <v>1</v>
      </c>
      <c r="P5727" s="34" t="s">
        <v>107</v>
      </c>
      <c r="Q5727" s="34"/>
    </row>
    <row r="5728" spans="1:17" x14ac:dyDescent="0.35">
      <c r="A5728" t="s">
        <v>1204</v>
      </c>
      <c r="B5728" s="199">
        <v>2019</v>
      </c>
      <c r="C5728" s="199">
        <v>7</v>
      </c>
      <c r="D5728" s="199">
        <v>7</v>
      </c>
      <c r="E5728" s="199" t="s">
        <v>117</v>
      </c>
      <c r="F5728" s="199">
        <v>1</v>
      </c>
      <c r="G5728" s="199"/>
      <c r="H5728" s="199"/>
      <c r="I5728" s="199"/>
      <c r="J5728" s="199" t="s">
        <v>86</v>
      </c>
      <c r="K5728" s="199">
        <v>62</v>
      </c>
      <c r="L5728" s="199">
        <v>157.47999999999999</v>
      </c>
      <c r="M5728" s="199">
        <v>72</v>
      </c>
      <c r="N5728" s="199">
        <v>182.88</v>
      </c>
      <c r="O5728" s="34">
        <v>1</v>
      </c>
      <c r="P5728" s="34" t="s">
        <v>101</v>
      </c>
      <c r="Q5728" s="199"/>
    </row>
    <row r="5729" spans="1:17" x14ac:dyDescent="0.35">
      <c r="A5729" t="s">
        <v>1204</v>
      </c>
      <c r="B5729" s="34">
        <v>2019</v>
      </c>
      <c r="C5729" s="34">
        <v>7</v>
      </c>
      <c r="D5729" s="34">
        <v>7</v>
      </c>
      <c r="E5729" s="34" t="s">
        <v>123</v>
      </c>
      <c r="F5729" s="34">
        <v>1</v>
      </c>
      <c r="G5729" s="34"/>
      <c r="H5729" s="34"/>
      <c r="I5729" s="34"/>
      <c r="J5729" s="34" t="s">
        <v>87</v>
      </c>
      <c r="K5729" s="34">
        <v>69</v>
      </c>
      <c r="L5729" s="34">
        <v>175.26</v>
      </c>
      <c r="M5729" s="34">
        <v>76</v>
      </c>
      <c r="N5729" s="34">
        <v>193.04</v>
      </c>
      <c r="O5729" s="34">
        <v>1</v>
      </c>
      <c r="P5729" s="34" t="s">
        <v>101</v>
      </c>
      <c r="Q5729" s="34"/>
    </row>
    <row r="5730" spans="1:17" x14ac:dyDescent="0.35">
      <c r="A5730" t="s">
        <v>1204</v>
      </c>
      <c r="B5730" s="34">
        <v>2019</v>
      </c>
      <c r="C5730" s="34">
        <v>7</v>
      </c>
      <c r="D5730" s="34">
        <v>7</v>
      </c>
      <c r="E5730" s="34" t="s">
        <v>1167</v>
      </c>
      <c r="F5730" s="34">
        <v>1</v>
      </c>
      <c r="G5730" s="34"/>
      <c r="H5730" s="34"/>
      <c r="I5730" s="34"/>
      <c r="J5730" s="34" t="s">
        <v>86</v>
      </c>
      <c r="K5730" s="34">
        <v>62</v>
      </c>
      <c r="L5730" s="34">
        <v>157.47999999999999</v>
      </c>
      <c r="M5730" s="34">
        <v>71</v>
      </c>
      <c r="N5730" s="34">
        <v>180.34</v>
      </c>
      <c r="O5730" s="34">
        <v>1</v>
      </c>
      <c r="P5730" s="34" t="s">
        <v>101</v>
      </c>
      <c r="Q5730" s="34"/>
    </row>
    <row r="5731" spans="1:17" x14ac:dyDescent="0.35">
      <c r="A5731" t="s">
        <v>1204</v>
      </c>
      <c r="B5731" s="34">
        <v>2019</v>
      </c>
      <c r="C5731" s="34">
        <v>7</v>
      </c>
      <c r="D5731" s="34">
        <v>7</v>
      </c>
      <c r="E5731" s="34" t="s">
        <v>94</v>
      </c>
      <c r="F5731" s="34">
        <v>1</v>
      </c>
      <c r="G5731" s="34"/>
      <c r="H5731" s="34"/>
      <c r="I5731" s="34"/>
      <c r="J5731" s="34" t="s">
        <v>87</v>
      </c>
      <c r="K5731" s="34">
        <v>73</v>
      </c>
      <c r="L5731" s="34">
        <v>185.42</v>
      </c>
      <c r="M5731" s="34">
        <v>81</v>
      </c>
      <c r="N5731" s="34">
        <v>205.74</v>
      </c>
      <c r="O5731" s="34">
        <v>1</v>
      </c>
      <c r="P5731" s="34" t="s">
        <v>101</v>
      </c>
      <c r="Q5731" s="34"/>
    </row>
    <row r="5732" spans="1:17" x14ac:dyDescent="0.35">
      <c r="A5732" t="s">
        <v>1204</v>
      </c>
      <c r="B5732" s="34">
        <v>2019</v>
      </c>
      <c r="C5732" s="34">
        <v>7</v>
      </c>
      <c r="D5732" s="34">
        <v>7</v>
      </c>
      <c r="E5732" s="34" t="s">
        <v>1263</v>
      </c>
      <c r="F5732" s="34">
        <v>1</v>
      </c>
      <c r="G5732" s="34"/>
      <c r="H5732" s="34"/>
      <c r="I5732" s="34"/>
      <c r="J5732" s="34" t="s">
        <v>87</v>
      </c>
      <c r="K5732" s="34">
        <v>77</v>
      </c>
      <c r="L5732" s="34">
        <v>195.58</v>
      </c>
      <c r="M5732" s="34">
        <v>85</v>
      </c>
      <c r="N5732" s="34">
        <v>215.9</v>
      </c>
      <c r="O5732" s="34">
        <v>1</v>
      </c>
      <c r="P5732" s="34" t="s">
        <v>101</v>
      </c>
      <c r="Q5732" s="34"/>
    </row>
    <row r="5733" spans="1:17" x14ac:dyDescent="0.35">
      <c r="A5733" t="s">
        <v>1204</v>
      </c>
      <c r="B5733" s="34">
        <v>2019</v>
      </c>
      <c r="C5733" s="34">
        <v>7</v>
      </c>
      <c r="D5733" s="34">
        <v>7</v>
      </c>
      <c r="E5733" s="34" t="s">
        <v>1263</v>
      </c>
      <c r="F5733" s="34">
        <v>1</v>
      </c>
      <c r="G5733" s="34"/>
      <c r="H5733" s="34"/>
      <c r="I5733" s="34"/>
      <c r="J5733" s="34" t="s">
        <v>86</v>
      </c>
      <c r="K5733" s="34">
        <v>57</v>
      </c>
      <c r="L5733" s="34">
        <v>144.78</v>
      </c>
      <c r="M5733" s="34">
        <v>62</v>
      </c>
      <c r="N5733" s="34">
        <v>157.47999999999999</v>
      </c>
      <c r="O5733" s="34">
        <v>1</v>
      </c>
      <c r="P5733" s="34" t="s">
        <v>101</v>
      </c>
      <c r="Q5733" s="34"/>
    </row>
    <row r="5734" spans="1:17" x14ac:dyDescent="0.35">
      <c r="A5734" t="s">
        <v>1204</v>
      </c>
      <c r="B5734" s="34">
        <v>2019</v>
      </c>
      <c r="C5734" s="34">
        <v>7</v>
      </c>
      <c r="D5734" s="34">
        <v>7</v>
      </c>
      <c r="E5734" s="34" t="s">
        <v>1263</v>
      </c>
      <c r="F5734" s="34">
        <v>1</v>
      </c>
      <c r="G5734" s="34"/>
      <c r="H5734" s="34"/>
      <c r="I5734" s="34"/>
      <c r="J5734" s="34" t="s">
        <v>1332</v>
      </c>
      <c r="K5734" s="34">
        <v>0</v>
      </c>
      <c r="L5734" s="34"/>
      <c r="M5734" s="34">
        <v>0</v>
      </c>
      <c r="N5734" s="34"/>
      <c r="O5734" s="34">
        <v>0</v>
      </c>
      <c r="P5734" s="34" t="s">
        <v>102</v>
      </c>
      <c r="Q5734" s="34"/>
    </row>
    <row r="5735" spans="1:17" x14ac:dyDescent="0.35">
      <c r="A5735" t="s">
        <v>1204</v>
      </c>
      <c r="B5735" s="34">
        <v>2019</v>
      </c>
      <c r="C5735" s="34">
        <v>7</v>
      </c>
      <c r="D5735" s="34">
        <v>8</v>
      </c>
      <c r="E5735" s="34" t="s">
        <v>94</v>
      </c>
      <c r="F5735" s="34">
        <v>1</v>
      </c>
      <c r="G5735" s="34"/>
      <c r="H5735" s="34">
        <v>6196</v>
      </c>
      <c r="I5735" s="34">
        <v>266471</v>
      </c>
      <c r="J5735" s="34" t="s">
        <v>87</v>
      </c>
      <c r="K5735" s="34">
        <v>63</v>
      </c>
      <c r="L5735" s="34">
        <v>160.02000000000001</v>
      </c>
      <c r="M5735" s="34">
        <v>69</v>
      </c>
      <c r="N5735" s="34">
        <v>175.26</v>
      </c>
      <c r="O5735" s="34">
        <v>0</v>
      </c>
      <c r="P5735" s="34" t="s">
        <v>102</v>
      </c>
      <c r="Q5735" s="34" t="s">
        <v>562</v>
      </c>
    </row>
    <row r="5736" spans="1:17" x14ac:dyDescent="0.35">
      <c r="A5736" t="s">
        <v>1204</v>
      </c>
      <c r="B5736" s="34">
        <v>2019</v>
      </c>
      <c r="C5736" s="34">
        <v>7</v>
      </c>
      <c r="D5736" s="34">
        <v>8</v>
      </c>
      <c r="E5736" s="34" t="s">
        <v>1167</v>
      </c>
      <c r="F5736" s="34">
        <v>1</v>
      </c>
      <c r="G5736" s="34"/>
      <c r="H5736" s="34"/>
      <c r="I5736" s="34"/>
      <c r="J5736" s="34" t="s">
        <v>86</v>
      </c>
      <c r="K5736" s="34">
        <v>66</v>
      </c>
      <c r="L5736" s="34">
        <v>167.64</v>
      </c>
      <c r="M5736" s="34">
        <v>74</v>
      </c>
      <c r="N5736" s="34">
        <v>187.96</v>
      </c>
      <c r="O5736" s="34">
        <v>1</v>
      </c>
      <c r="P5736" s="34" t="s">
        <v>101</v>
      </c>
      <c r="Q5736" s="34"/>
    </row>
    <row r="5737" spans="1:17" x14ac:dyDescent="0.35">
      <c r="A5737" t="s">
        <v>1204</v>
      </c>
      <c r="B5737" s="34">
        <v>2019</v>
      </c>
      <c r="C5737" s="34">
        <v>7</v>
      </c>
      <c r="D5737" s="34">
        <v>8</v>
      </c>
      <c r="E5737" s="34" t="s">
        <v>1335</v>
      </c>
      <c r="F5737" s="34">
        <v>1</v>
      </c>
      <c r="G5737" s="34"/>
      <c r="H5737" s="34"/>
      <c r="I5737" s="34"/>
      <c r="J5737" s="34" t="s">
        <v>87</v>
      </c>
      <c r="K5737" s="34">
        <v>69</v>
      </c>
      <c r="L5737" s="34">
        <v>175.26</v>
      </c>
      <c r="M5737" s="34">
        <v>76</v>
      </c>
      <c r="N5737" s="34">
        <v>193.04</v>
      </c>
      <c r="O5737" s="34">
        <v>1</v>
      </c>
      <c r="P5737" s="34" t="s">
        <v>101</v>
      </c>
      <c r="Q5737" s="34"/>
    </row>
    <row r="5738" spans="1:17" x14ac:dyDescent="0.35">
      <c r="A5738" t="s">
        <v>1204</v>
      </c>
      <c r="B5738" s="34">
        <v>2019</v>
      </c>
      <c r="C5738" s="34">
        <v>7</v>
      </c>
      <c r="D5738" s="34">
        <v>8</v>
      </c>
      <c r="E5738" s="34" t="s">
        <v>117</v>
      </c>
      <c r="F5738" s="34">
        <v>1</v>
      </c>
      <c r="G5738" s="34"/>
      <c r="H5738" s="34"/>
      <c r="I5738" s="34"/>
      <c r="J5738" s="34" t="s">
        <v>87</v>
      </c>
      <c r="K5738" s="34">
        <v>74</v>
      </c>
      <c r="L5738" s="34">
        <v>187.96</v>
      </c>
      <c r="M5738" s="34">
        <v>84</v>
      </c>
      <c r="N5738" s="34">
        <v>213.36</v>
      </c>
      <c r="O5738" s="34">
        <v>1</v>
      </c>
      <c r="P5738" s="34" t="s">
        <v>101</v>
      </c>
      <c r="Q5738" s="34"/>
    </row>
    <row r="5739" spans="1:17" x14ac:dyDescent="0.35">
      <c r="A5739" t="s">
        <v>1204</v>
      </c>
      <c r="B5739" s="34">
        <v>2019</v>
      </c>
      <c r="C5739" s="34">
        <v>7</v>
      </c>
      <c r="D5739" s="34">
        <v>8</v>
      </c>
      <c r="E5739" s="34" t="s">
        <v>1263</v>
      </c>
      <c r="F5739" s="34">
        <v>1</v>
      </c>
      <c r="G5739" s="34"/>
      <c r="H5739" s="34"/>
      <c r="I5739" s="34"/>
      <c r="J5739" s="34" t="s">
        <v>86</v>
      </c>
      <c r="K5739" s="34">
        <v>60</v>
      </c>
      <c r="L5739" s="34">
        <v>152.4</v>
      </c>
      <c r="M5739" s="34">
        <v>68</v>
      </c>
      <c r="N5739" s="34">
        <v>172.72</v>
      </c>
      <c r="O5739" s="34">
        <v>1</v>
      </c>
      <c r="P5739" s="34" t="s">
        <v>101</v>
      </c>
      <c r="Q5739" s="34"/>
    </row>
    <row r="5740" spans="1:17" x14ac:dyDescent="0.35">
      <c r="A5740" t="s">
        <v>1204</v>
      </c>
      <c r="B5740" s="34">
        <v>2019</v>
      </c>
      <c r="C5740" s="34">
        <v>7</v>
      </c>
      <c r="D5740" s="34">
        <v>9</v>
      </c>
      <c r="E5740" s="34" t="s">
        <v>117</v>
      </c>
      <c r="F5740" s="34">
        <v>1</v>
      </c>
      <c r="G5740" s="34" t="s">
        <v>1427</v>
      </c>
      <c r="H5740" s="34">
        <v>311</v>
      </c>
      <c r="I5740" s="34">
        <v>186498</v>
      </c>
      <c r="J5740" s="34" t="s">
        <v>87</v>
      </c>
      <c r="K5740" s="34">
        <v>76</v>
      </c>
      <c r="L5740" s="34">
        <v>193.04</v>
      </c>
      <c r="M5740" s="34">
        <v>87</v>
      </c>
      <c r="N5740" s="34">
        <v>220.98</v>
      </c>
      <c r="O5740" s="34">
        <v>1</v>
      </c>
      <c r="P5740" s="34" t="s">
        <v>101</v>
      </c>
      <c r="Q5740" s="34"/>
    </row>
    <row r="5741" spans="1:17" x14ac:dyDescent="0.35">
      <c r="A5741" t="s">
        <v>1204</v>
      </c>
      <c r="B5741" s="34">
        <v>2019</v>
      </c>
      <c r="C5741" s="34">
        <v>7</v>
      </c>
      <c r="D5741" s="34">
        <v>9</v>
      </c>
      <c r="E5741" s="34" t="s">
        <v>117</v>
      </c>
      <c r="F5741" s="34">
        <v>1</v>
      </c>
      <c r="G5741" s="34" t="s">
        <v>1427</v>
      </c>
      <c r="H5741" s="34">
        <v>506</v>
      </c>
      <c r="I5741" s="34">
        <v>186682</v>
      </c>
      <c r="J5741" s="34" t="s">
        <v>86</v>
      </c>
      <c r="K5741" s="34">
        <v>58</v>
      </c>
      <c r="L5741" s="34">
        <v>147.32</v>
      </c>
      <c r="M5741" s="34">
        <v>63</v>
      </c>
      <c r="N5741" s="34">
        <v>160.02000000000001</v>
      </c>
      <c r="O5741" s="34">
        <v>1</v>
      </c>
      <c r="P5741" s="34" t="s">
        <v>101</v>
      </c>
      <c r="Q5741" s="34"/>
    </row>
    <row r="5742" spans="1:17" x14ac:dyDescent="0.35">
      <c r="A5742" t="s">
        <v>1204</v>
      </c>
      <c r="B5742" s="34">
        <v>2019</v>
      </c>
      <c r="C5742" s="34">
        <v>7</v>
      </c>
      <c r="D5742" s="34">
        <v>9</v>
      </c>
      <c r="E5742" s="34" t="s">
        <v>117</v>
      </c>
      <c r="F5742" s="34">
        <v>1</v>
      </c>
      <c r="G5742" s="34"/>
      <c r="H5742" s="34"/>
      <c r="I5742" s="34" t="s">
        <v>1753</v>
      </c>
      <c r="J5742" s="34" t="s">
        <v>86</v>
      </c>
      <c r="K5742" s="34">
        <v>65</v>
      </c>
      <c r="L5742" s="34">
        <v>165.1</v>
      </c>
      <c r="M5742" s="34">
        <v>72</v>
      </c>
      <c r="N5742" s="34">
        <v>182.88</v>
      </c>
      <c r="O5742" s="34">
        <v>1</v>
      </c>
      <c r="P5742" s="34" t="s">
        <v>101</v>
      </c>
      <c r="Q5742" s="34" t="s">
        <v>1754</v>
      </c>
    </row>
    <row r="5743" spans="1:17" x14ac:dyDescent="0.35">
      <c r="A5743" t="s">
        <v>1204</v>
      </c>
      <c r="B5743" s="34">
        <v>2019</v>
      </c>
      <c r="C5743" s="34">
        <v>7</v>
      </c>
      <c r="D5743" s="34">
        <v>9</v>
      </c>
      <c r="E5743" s="34" t="s">
        <v>117</v>
      </c>
      <c r="F5743" s="34">
        <v>1</v>
      </c>
      <c r="G5743" s="34"/>
      <c r="H5743" s="34"/>
      <c r="I5743" s="34"/>
      <c r="J5743" s="34" t="s">
        <v>86</v>
      </c>
      <c r="K5743" s="34">
        <v>59</v>
      </c>
      <c r="L5743" s="34">
        <v>149.86000000000001</v>
      </c>
      <c r="M5743" s="34">
        <v>66</v>
      </c>
      <c r="N5743" s="34">
        <v>167.64</v>
      </c>
      <c r="O5743" s="34">
        <v>1</v>
      </c>
      <c r="P5743" s="34" t="s">
        <v>101</v>
      </c>
      <c r="Q5743" s="34"/>
    </row>
    <row r="5744" spans="1:17" x14ac:dyDescent="0.35">
      <c r="A5744" t="s">
        <v>1204</v>
      </c>
      <c r="B5744" s="34">
        <v>2019</v>
      </c>
      <c r="C5744" s="34">
        <v>7</v>
      </c>
      <c r="D5744" s="34">
        <v>9</v>
      </c>
      <c r="E5744" s="34" t="s">
        <v>1448</v>
      </c>
      <c r="F5744" s="34">
        <v>1</v>
      </c>
      <c r="G5744" s="34"/>
      <c r="H5744" s="34"/>
      <c r="I5744" s="34"/>
      <c r="J5744" s="34" t="s">
        <v>86</v>
      </c>
      <c r="K5744" s="34">
        <v>59</v>
      </c>
      <c r="L5744" s="34">
        <v>149.86000000000001</v>
      </c>
      <c r="M5744" s="34">
        <v>68</v>
      </c>
      <c r="N5744" s="34">
        <v>172.72</v>
      </c>
      <c r="O5744" s="34">
        <v>1</v>
      </c>
      <c r="P5744" s="34" t="s">
        <v>101</v>
      </c>
      <c r="Q5744" s="34"/>
    </row>
    <row r="5745" spans="1:17" x14ac:dyDescent="0.35">
      <c r="A5745" t="s">
        <v>1204</v>
      </c>
      <c r="B5745" s="34">
        <v>2019</v>
      </c>
      <c r="C5745" s="34">
        <v>7</v>
      </c>
      <c r="D5745" s="34">
        <v>9</v>
      </c>
      <c r="E5745" s="34" t="s">
        <v>123</v>
      </c>
      <c r="F5745" s="34">
        <v>1</v>
      </c>
      <c r="G5745" s="34"/>
      <c r="H5745" s="34"/>
      <c r="I5745" s="34"/>
      <c r="J5745" s="34" t="s">
        <v>86</v>
      </c>
      <c r="K5745" s="34">
        <v>69</v>
      </c>
      <c r="L5745" s="34">
        <v>175.26</v>
      </c>
      <c r="M5745" s="34">
        <v>77</v>
      </c>
      <c r="N5745" s="34">
        <v>195.58</v>
      </c>
      <c r="O5745" s="34">
        <v>1</v>
      </c>
      <c r="P5745" s="34" t="s">
        <v>101</v>
      </c>
      <c r="Q5745" s="34"/>
    </row>
    <row r="5746" spans="1:17" x14ac:dyDescent="0.35">
      <c r="A5746" t="s">
        <v>1204</v>
      </c>
      <c r="B5746" s="34">
        <v>2019</v>
      </c>
      <c r="C5746" s="34">
        <v>7</v>
      </c>
      <c r="D5746" s="34">
        <v>9</v>
      </c>
      <c r="E5746" s="34" t="s">
        <v>1263</v>
      </c>
      <c r="F5746" s="34">
        <v>1</v>
      </c>
      <c r="G5746" s="34"/>
      <c r="H5746" s="34"/>
      <c r="I5746" s="34"/>
      <c r="J5746" s="34" t="s">
        <v>87</v>
      </c>
      <c r="K5746" s="34">
        <v>76</v>
      </c>
      <c r="L5746" s="34">
        <v>193.04</v>
      </c>
      <c r="M5746" s="34">
        <v>86</v>
      </c>
      <c r="N5746" s="34">
        <v>218.44</v>
      </c>
      <c r="O5746" s="34">
        <v>1</v>
      </c>
      <c r="P5746" s="34" t="s">
        <v>101</v>
      </c>
      <c r="Q5746" s="34"/>
    </row>
    <row r="5747" spans="1:17" x14ac:dyDescent="0.35">
      <c r="A5747" t="s">
        <v>1204</v>
      </c>
      <c r="B5747" s="34">
        <v>2019</v>
      </c>
      <c r="C5747" s="34">
        <v>7</v>
      </c>
      <c r="D5747" s="34">
        <v>9</v>
      </c>
      <c r="E5747" s="34" t="s">
        <v>1263</v>
      </c>
      <c r="F5747" s="34">
        <v>1</v>
      </c>
      <c r="G5747" s="34"/>
      <c r="H5747" s="34"/>
      <c r="I5747" s="34"/>
      <c r="J5747" s="34" t="s">
        <v>86</v>
      </c>
      <c r="K5747" s="34">
        <v>59</v>
      </c>
      <c r="L5747" s="34">
        <v>149.86000000000001</v>
      </c>
      <c r="M5747" s="34">
        <v>68</v>
      </c>
      <c r="N5747" s="34">
        <v>172.72</v>
      </c>
      <c r="O5747" s="34">
        <v>1</v>
      </c>
      <c r="P5747" s="34" t="s">
        <v>101</v>
      </c>
      <c r="Q5747" s="34"/>
    </row>
    <row r="5748" spans="1:17" x14ac:dyDescent="0.35">
      <c r="A5748" t="s">
        <v>1204</v>
      </c>
      <c r="B5748" s="34">
        <v>2019</v>
      </c>
      <c r="C5748" s="34">
        <v>7</v>
      </c>
      <c r="D5748" s="34">
        <v>9</v>
      </c>
      <c r="E5748" s="34" t="s">
        <v>1263</v>
      </c>
      <c r="F5748" s="34">
        <v>1</v>
      </c>
      <c r="G5748" s="34"/>
      <c r="H5748" s="34"/>
      <c r="I5748" s="34"/>
      <c r="J5748" s="34" t="s">
        <v>86</v>
      </c>
      <c r="K5748" s="34">
        <v>70</v>
      </c>
      <c r="L5748" s="34">
        <v>177.8</v>
      </c>
      <c r="M5748" s="34">
        <v>77</v>
      </c>
      <c r="N5748" s="34">
        <v>195.58</v>
      </c>
      <c r="O5748" s="34">
        <v>1</v>
      </c>
      <c r="P5748" s="34" t="s">
        <v>101</v>
      </c>
      <c r="Q5748" s="34"/>
    </row>
    <row r="5749" spans="1:17" x14ac:dyDescent="0.35">
      <c r="A5749" t="s">
        <v>1204</v>
      </c>
      <c r="B5749" s="34">
        <v>2019</v>
      </c>
      <c r="C5749" s="34">
        <v>7</v>
      </c>
      <c r="D5749" s="34">
        <v>9</v>
      </c>
      <c r="E5749" s="34" t="s">
        <v>1263</v>
      </c>
      <c r="F5749" s="34">
        <v>1</v>
      </c>
      <c r="G5749" s="34"/>
      <c r="H5749" s="34"/>
      <c r="I5749" s="34"/>
      <c r="J5749" s="34" t="s">
        <v>86</v>
      </c>
      <c r="K5749" s="34">
        <v>61</v>
      </c>
      <c r="L5749" s="34">
        <v>154.94</v>
      </c>
      <c r="M5749" s="34">
        <v>68</v>
      </c>
      <c r="N5749" s="34">
        <v>172.72</v>
      </c>
      <c r="O5749" s="34">
        <v>1</v>
      </c>
      <c r="P5749" s="34" t="s">
        <v>101</v>
      </c>
      <c r="Q5749" s="34"/>
    </row>
    <row r="5750" spans="1:17" x14ac:dyDescent="0.35">
      <c r="A5750" t="s">
        <v>1204</v>
      </c>
      <c r="B5750" s="34">
        <v>2019</v>
      </c>
      <c r="C5750" s="34">
        <v>7</v>
      </c>
      <c r="D5750" s="34">
        <v>9</v>
      </c>
      <c r="E5750" s="34" t="s">
        <v>1263</v>
      </c>
      <c r="F5750" s="34">
        <v>1</v>
      </c>
      <c r="G5750" s="34"/>
      <c r="H5750" s="34"/>
      <c r="I5750" s="34"/>
      <c r="J5750" s="34" t="s">
        <v>87</v>
      </c>
      <c r="K5750" s="34">
        <v>71</v>
      </c>
      <c r="L5750" s="34">
        <v>180.34</v>
      </c>
      <c r="M5750" s="34">
        <v>79</v>
      </c>
      <c r="N5750" s="34">
        <v>200.66</v>
      </c>
      <c r="O5750" s="34">
        <v>1</v>
      </c>
      <c r="P5750" s="34" t="s">
        <v>101</v>
      </c>
      <c r="Q5750" s="34"/>
    </row>
    <row r="5751" spans="1:17" x14ac:dyDescent="0.35">
      <c r="A5751" t="s">
        <v>1204</v>
      </c>
      <c r="B5751" s="34">
        <v>2019</v>
      </c>
      <c r="C5751" s="34">
        <v>7</v>
      </c>
      <c r="D5751" s="34">
        <v>9</v>
      </c>
      <c r="E5751" s="34" t="s">
        <v>1263</v>
      </c>
      <c r="F5751" s="34">
        <v>1</v>
      </c>
      <c r="G5751" s="34"/>
      <c r="H5751" s="34"/>
      <c r="I5751" s="34"/>
      <c r="J5751" s="34" t="s">
        <v>86</v>
      </c>
      <c r="K5751" s="34">
        <v>61</v>
      </c>
      <c r="L5751" s="34">
        <v>154.94</v>
      </c>
      <c r="M5751" s="34">
        <v>70</v>
      </c>
      <c r="N5751" s="34">
        <v>177.8</v>
      </c>
      <c r="O5751" s="34">
        <v>1</v>
      </c>
      <c r="P5751" s="34" t="s">
        <v>101</v>
      </c>
      <c r="Q5751" s="34"/>
    </row>
    <row r="5752" spans="1:17" x14ac:dyDescent="0.35">
      <c r="A5752" t="s">
        <v>1204</v>
      </c>
      <c r="B5752" s="34">
        <v>2019</v>
      </c>
      <c r="C5752" s="34">
        <v>7</v>
      </c>
      <c r="D5752" s="34">
        <v>10</v>
      </c>
      <c r="E5752" s="34" t="s">
        <v>1263</v>
      </c>
      <c r="F5752" s="34">
        <v>1</v>
      </c>
      <c r="G5752" s="34"/>
      <c r="H5752" s="34">
        <v>248</v>
      </c>
      <c r="I5752" s="34">
        <v>186385</v>
      </c>
      <c r="J5752" s="34" t="s">
        <v>86</v>
      </c>
      <c r="K5752" s="34">
        <v>61</v>
      </c>
      <c r="L5752" s="34">
        <v>154.94</v>
      </c>
      <c r="M5752" s="34">
        <v>68</v>
      </c>
      <c r="N5752" s="34">
        <v>172.72</v>
      </c>
      <c r="O5752" s="34">
        <v>1</v>
      </c>
      <c r="P5752" s="34" t="s">
        <v>101</v>
      </c>
      <c r="Q5752" s="34"/>
    </row>
    <row r="5753" spans="1:17" x14ac:dyDescent="0.35">
      <c r="A5753" t="s">
        <v>1204</v>
      </c>
      <c r="B5753" s="34">
        <v>2019</v>
      </c>
      <c r="C5753" s="34">
        <v>7</v>
      </c>
      <c r="D5753" s="34">
        <v>10</v>
      </c>
      <c r="E5753" s="34" t="s">
        <v>1263</v>
      </c>
      <c r="F5753" s="34">
        <v>1</v>
      </c>
      <c r="G5753" s="34" t="s">
        <v>1427</v>
      </c>
      <c r="H5753" s="34">
        <v>962</v>
      </c>
      <c r="I5753" s="34">
        <v>186732</v>
      </c>
      <c r="J5753" s="34" t="s">
        <v>87</v>
      </c>
      <c r="K5753" s="34">
        <v>73</v>
      </c>
      <c r="L5753" s="34">
        <v>185.42</v>
      </c>
      <c r="M5753" s="34">
        <v>82</v>
      </c>
      <c r="N5753" s="34">
        <v>208.28</v>
      </c>
      <c r="O5753" s="34">
        <v>1</v>
      </c>
      <c r="P5753" s="34" t="s">
        <v>101</v>
      </c>
      <c r="Q5753" s="34" t="s">
        <v>1755</v>
      </c>
    </row>
    <row r="5754" spans="1:17" x14ac:dyDescent="0.35">
      <c r="A5754" t="s">
        <v>1204</v>
      </c>
      <c r="B5754" s="34">
        <v>2019</v>
      </c>
      <c r="C5754" s="34">
        <v>7</v>
      </c>
      <c r="D5754" s="34">
        <v>10</v>
      </c>
      <c r="E5754" s="34" t="s">
        <v>1263</v>
      </c>
      <c r="F5754" s="34">
        <v>1</v>
      </c>
      <c r="G5754" s="34" t="s">
        <v>1064</v>
      </c>
      <c r="H5754" s="34">
        <v>481</v>
      </c>
      <c r="I5754" s="34">
        <v>187031</v>
      </c>
      <c r="J5754" s="34" t="s">
        <v>86</v>
      </c>
      <c r="K5754" s="34">
        <v>68</v>
      </c>
      <c r="L5754" s="34">
        <v>172.72</v>
      </c>
      <c r="M5754" s="34">
        <v>72</v>
      </c>
      <c r="N5754" s="34">
        <v>182.88</v>
      </c>
      <c r="O5754" s="34">
        <v>1</v>
      </c>
      <c r="P5754" s="34" t="s">
        <v>101</v>
      </c>
      <c r="Q5754" s="34"/>
    </row>
    <row r="5755" spans="1:17" x14ac:dyDescent="0.35">
      <c r="A5755" t="s">
        <v>1204</v>
      </c>
      <c r="B5755" s="34">
        <v>2019</v>
      </c>
      <c r="C5755" s="34">
        <v>7</v>
      </c>
      <c r="D5755" s="34">
        <v>10</v>
      </c>
      <c r="E5755" s="34" t="s">
        <v>1167</v>
      </c>
      <c r="F5755" s="34">
        <v>1</v>
      </c>
      <c r="G5755" s="34"/>
      <c r="H5755" s="34">
        <v>1008</v>
      </c>
      <c r="I5755" s="34">
        <v>472112</v>
      </c>
      <c r="J5755" s="34" t="s">
        <v>86</v>
      </c>
      <c r="K5755" s="34">
        <v>55</v>
      </c>
      <c r="L5755" s="34">
        <v>139.69999999999999</v>
      </c>
      <c r="M5755" s="34">
        <v>63</v>
      </c>
      <c r="N5755" s="34">
        <v>160.02000000000001</v>
      </c>
      <c r="O5755" s="34">
        <v>0</v>
      </c>
      <c r="P5755" s="34" t="s">
        <v>102</v>
      </c>
      <c r="Q5755" s="34"/>
    </row>
    <row r="5756" spans="1:17" x14ac:dyDescent="0.35">
      <c r="A5756" t="s">
        <v>1204</v>
      </c>
      <c r="B5756" s="34">
        <v>2019</v>
      </c>
      <c r="C5756" s="34">
        <v>7</v>
      </c>
      <c r="D5756" s="34">
        <v>10</v>
      </c>
      <c r="E5756" s="34" t="s">
        <v>123</v>
      </c>
      <c r="F5756" s="34">
        <v>1</v>
      </c>
      <c r="G5756" s="34"/>
      <c r="H5756" s="34"/>
      <c r="I5756" s="34"/>
      <c r="J5756" s="34" t="s">
        <v>86</v>
      </c>
      <c r="K5756" s="34">
        <v>59</v>
      </c>
      <c r="L5756" s="34">
        <v>149.86000000000001</v>
      </c>
      <c r="M5756" s="34">
        <v>67</v>
      </c>
      <c r="N5756" s="34">
        <v>170.18</v>
      </c>
      <c r="O5756" s="34">
        <v>1</v>
      </c>
      <c r="P5756" s="34" t="s">
        <v>101</v>
      </c>
      <c r="Q5756" s="34"/>
    </row>
    <row r="5757" spans="1:17" x14ac:dyDescent="0.35">
      <c r="A5757" t="s">
        <v>1204</v>
      </c>
      <c r="B5757" s="34">
        <v>2019</v>
      </c>
      <c r="C5757" s="34">
        <v>7</v>
      </c>
      <c r="D5757" s="34">
        <v>10</v>
      </c>
      <c r="E5757" s="34" t="s">
        <v>117</v>
      </c>
      <c r="F5757" s="34">
        <v>1</v>
      </c>
      <c r="G5757" s="34"/>
      <c r="H5757" s="34"/>
      <c r="I5757" s="34"/>
      <c r="J5757" s="34" t="s">
        <v>87</v>
      </c>
      <c r="K5757" s="34">
        <v>66</v>
      </c>
      <c r="L5757" s="34">
        <v>167.64</v>
      </c>
      <c r="M5757" s="34">
        <v>75</v>
      </c>
      <c r="N5757" s="34">
        <v>190.5</v>
      </c>
      <c r="O5757" s="34">
        <v>1</v>
      </c>
      <c r="P5757" s="34" t="s">
        <v>101</v>
      </c>
      <c r="Q5757" s="34"/>
    </row>
    <row r="5758" spans="1:17" x14ac:dyDescent="0.35">
      <c r="A5758" t="s">
        <v>1204</v>
      </c>
      <c r="B5758" s="34">
        <v>2019</v>
      </c>
      <c r="C5758" s="34">
        <v>7</v>
      </c>
      <c r="D5758" s="34">
        <v>10</v>
      </c>
      <c r="E5758" s="34" t="s">
        <v>1167</v>
      </c>
      <c r="F5758" s="34">
        <v>1</v>
      </c>
      <c r="G5758" s="34"/>
      <c r="H5758" s="34"/>
      <c r="I5758" s="34"/>
      <c r="J5758" s="34" t="s">
        <v>86</v>
      </c>
      <c r="K5758" s="34">
        <v>60</v>
      </c>
      <c r="L5758" s="34">
        <v>152.4</v>
      </c>
      <c r="M5758" s="34">
        <v>69</v>
      </c>
      <c r="N5758" s="34">
        <v>175.26</v>
      </c>
      <c r="O5758" s="34">
        <v>1</v>
      </c>
      <c r="P5758" s="34" t="s">
        <v>101</v>
      </c>
      <c r="Q5758" s="34"/>
    </row>
    <row r="5759" spans="1:17" x14ac:dyDescent="0.35">
      <c r="A5759" t="s">
        <v>1204</v>
      </c>
      <c r="B5759" s="34">
        <v>2019</v>
      </c>
      <c r="C5759" s="34">
        <v>7</v>
      </c>
      <c r="D5759" s="34">
        <v>10</v>
      </c>
      <c r="E5759" s="34" t="s">
        <v>1335</v>
      </c>
      <c r="F5759" s="34">
        <v>1</v>
      </c>
      <c r="G5759" s="34"/>
      <c r="H5759" s="34"/>
      <c r="I5759" s="34"/>
      <c r="J5759" s="34" t="s">
        <v>87</v>
      </c>
      <c r="K5759" s="34">
        <v>67</v>
      </c>
      <c r="L5759" s="34">
        <v>170.18</v>
      </c>
      <c r="M5759" s="34">
        <v>74</v>
      </c>
      <c r="N5759" s="34">
        <v>187.96</v>
      </c>
      <c r="O5759" s="34">
        <v>1</v>
      </c>
      <c r="P5759" s="34" t="s">
        <v>101</v>
      </c>
      <c r="Q5759" s="34"/>
    </row>
    <row r="5760" spans="1:17" x14ac:dyDescent="0.35">
      <c r="A5760" t="s">
        <v>1204</v>
      </c>
      <c r="B5760" s="34">
        <v>2019</v>
      </c>
      <c r="C5760" s="34">
        <v>7</v>
      </c>
      <c r="D5760" s="34">
        <v>10</v>
      </c>
      <c r="E5760" s="34" t="s">
        <v>1263</v>
      </c>
      <c r="F5760" s="34">
        <v>1</v>
      </c>
      <c r="G5760" s="34"/>
      <c r="H5760" s="34"/>
      <c r="I5760" s="34"/>
      <c r="J5760" s="34" t="s">
        <v>87</v>
      </c>
      <c r="K5760" s="34">
        <v>76</v>
      </c>
      <c r="L5760" s="34">
        <v>193.04</v>
      </c>
      <c r="M5760" s="34">
        <v>85</v>
      </c>
      <c r="N5760" s="34">
        <v>215.9</v>
      </c>
      <c r="O5760" s="34">
        <v>1</v>
      </c>
      <c r="P5760" s="34" t="s">
        <v>101</v>
      </c>
      <c r="Q5760" s="34"/>
    </row>
    <row r="5761" spans="1:17" x14ac:dyDescent="0.35">
      <c r="A5761" t="s">
        <v>1204</v>
      </c>
      <c r="B5761" s="34">
        <v>2019</v>
      </c>
      <c r="C5761" s="34">
        <v>7</v>
      </c>
      <c r="D5761" s="34">
        <v>10</v>
      </c>
      <c r="E5761" s="34" t="s">
        <v>1263</v>
      </c>
      <c r="F5761" s="34">
        <v>1</v>
      </c>
      <c r="G5761" s="34"/>
      <c r="H5761" s="34"/>
      <c r="I5761" s="34"/>
      <c r="J5761" s="34" t="s">
        <v>87</v>
      </c>
      <c r="K5761" s="34">
        <v>65</v>
      </c>
      <c r="L5761" s="34">
        <v>165.1</v>
      </c>
      <c r="M5761" s="34">
        <v>72</v>
      </c>
      <c r="N5761" s="34">
        <v>182.88</v>
      </c>
      <c r="O5761" s="34">
        <v>1</v>
      </c>
      <c r="P5761" s="34" t="s">
        <v>101</v>
      </c>
      <c r="Q5761" s="34"/>
    </row>
    <row r="5762" spans="1:17" x14ac:dyDescent="0.35">
      <c r="A5762" t="s">
        <v>1204</v>
      </c>
      <c r="B5762" s="34">
        <v>2019</v>
      </c>
      <c r="C5762" s="34">
        <v>7</v>
      </c>
      <c r="D5762" s="34">
        <v>10</v>
      </c>
      <c r="E5762" s="34" t="s">
        <v>1263</v>
      </c>
      <c r="F5762" s="34">
        <v>1</v>
      </c>
      <c r="G5762" s="34"/>
      <c r="H5762" s="34"/>
      <c r="I5762" s="34"/>
      <c r="J5762" s="34" t="s">
        <v>87</v>
      </c>
      <c r="K5762" s="34">
        <v>66</v>
      </c>
      <c r="L5762" s="34">
        <v>167.64</v>
      </c>
      <c r="M5762" s="34">
        <v>74</v>
      </c>
      <c r="N5762" s="34">
        <v>187.96</v>
      </c>
      <c r="O5762" s="34">
        <v>1</v>
      </c>
      <c r="P5762" s="34" t="s">
        <v>101</v>
      </c>
      <c r="Q5762" s="34"/>
    </row>
    <row r="5763" spans="1:17" x14ac:dyDescent="0.35">
      <c r="A5763" t="s">
        <v>1204</v>
      </c>
      <c r="B5763" s="34">
        <v>2019</v>
      </c>
      <c r="C5763" s="34">
        <v>7</v>
      </c>
      <c r="D5763" s="34">
        <v>10</v>
      </c>
      <c r="E5763" s="34" t="s">
        <v>1263</v>
      </c>
      <c r="F5763" s="34">
        <v>1</v>
      </c>
      <c r="G5763" s="34"/>
      <c r="H5763" s="34"/>
      <c r="I5763" s="34"/>
      <c r="J5763" s="34" t="s">
        <v>87</v>
      </c>
      <c r="K5763" s="34">
        <v>73</v>
      </c>
      <c r="L5763" s="34">
        <v>185.42</v>
      </c>
      <c r="M5763" s="34">
        <v>79</v>
      </c>
      <c r="N5763" s="34">
        <v>200.66</v>
      </c>
      <c r="O5763" s="34">
        <v>1</v>
      </c>
      <c r="P5763" s="34" t="s">
        <v>101</v>
      </c>
      <c r="Q5763" s="34"/>
    </row>
    <row r="5764" spans="1:17" x14ac:dyDescent="0.35">
      <c r="A5764" t="s">
        <v>1204</v>
      </c>
      <c r="B5764" s="34">
        <v>2019</v>
      </c>
      <c r="C5764" s="34">
        <v>7</v>
      </c>
      <c r="D5764" s="34">
        <v>10</v>
      </c>
      <c r="E5764" s="34" t="s">
        <v>1263</v>
      </c>
      <c r="F5764" s="34">
        <v>1</v>
      </c>
      <c r="G5764" s="34"/>
      <c r="H5764" s="34"/>
      <c r="I5764" s="34"/>
      <c r="J5764" s="34" t="s">
        <v>87</v>
      </c>
      <c r="K5764" s="34">
        <v>68</v>
      </c>
      <c r="L5764" s="34">
        <v>172.72</v>
      </c>
      <c r="M5764" s="34">
        <v>77</v>
      </c>
      <c r="N5764" s="34">
        <v>195.58</v>
      </c>
      <c r="O5764" s="34">
        <v>1</v>
      </c>
      <c r="P5764" s="34" t="s">
        <v>101</v>
      </c>
      <c r="Q5764" s="34"/>
    </row>
    <row r="5765" spans="1:17" x14ac:dyDescent="0.35">
      <c r="A5765" t="s">
        <v>1204</v>
      </c>
      <c r="B5765" s="34">
        <v>2019</v>
      </c>
      <c r="C5765" s="34">
        <v>7</v>
      </c>
      <c r="D5765" s="34">
        <v>10</v>
      </c>
      <c r="E5765" s="34" t="s">
        <v>1263</v>
      </c>
      <c r="F5765" s="34">
        <v>1</v>
      </c>
      <c r="G5765" s="34"/>
      <c r="H5765" s="34"/>
      <c r="I5765" s="34"/>
      <c r="J5765" s="34" t="s">
        <v>87</v>
      </c>
      <c r="K5765" s="34">
        <v>63</v>
      </c>
      <c r="L5765" s="34">
        <v>160.02000000000001</v>
      </c>
      <c r="M5765" s="34">
        <v>71</v>
      </c>
      <c r="N5765" s="34">
        <v>180.34</v>
      </c>
      <c r="O5765" s="34">
        <v>1</v>
      </c>
      <c r="P5765" s="34" t="s">
        <v>101</v>
      </c>
      <c r="Q5765" s="34"/>
    </row>
    <row r="5766" spans="1:17" x14ac:dyDescent="0.35">
      <c r="A5766" t="s">
        <v>1204</v>
      </c>
      <c r="B5766" s="34">
        <v>2019</v>
      </c>
      <c r="C5766" s="34">
        <v>7</v>
      </c>
      <c r="D5766" s="34">
        <v>11</v>
      </c>
      <c r="E5766" s="34" t="s">
        <v>1263</v>
      </c>
      <c r="F5766" s="34">
        <v>1</v>
      </c>
      <c r="G5766" s="34"/>
      <c r="H5766" s="34">
        <v>6</v>
      </c>
      <c r="I5766" s="34">
        <v>187286</v>
      </c>
      <c r="J5766" s="34" t="s">
        <v>86</v>
      </c>
      <c r="K5766" s="34">
        <v>62</v>
      </c>
      <c r="L5766" s="34">
        <v>157.47999999999999</v>
      </c>
      <c r="M5766" s="34">
        <v>70</v>
      </c>
      <c r="N5766" s="34">
        <v>177.8</v>
      </c>
      <c r="O5766" s="34">
        <v>1</v>
      </c>
      <c r="P5766" s="34" t="s">
        <v>101</v>
      </c>
      <c r="Q5766" s="195"/>
    </row>
    <row r="5767" spans="1:17" x14ac:dyDescent="0.35">
      <c r="A5767" t="s">
        <v>1204</v>
      </c>
      <c r="B5767" s="34">
        <v>2019</v>
      </c>
      <c r="C5767" s="34">
        <v>7</v>
      </c>
      <c r="D5767" s="34">
        <v>11</v>
      </c>
      <c r="E5767" s="34" t="s">
        <v>123</v>
      </c>
      <c r="F5767" s="34">
        <v>1</v>
      </c>
      <c r="G5767" s="34"/>
      <c r="H5767" s="34">
        <v>6001</v>
      </c>
      <c r="I5767" s="34">
        <v>266472</v>
      </c>
      <c r="J5767" s="34" t="s">
        <v>87</v>
      </c>
      <c r="K5767" s="34">
        <v>68</v>
      </c>
      <c r="L5767" s="34">
        <v>172.72</v>
      </c>
      <c r="M5767" s="34">
        <v>74</v>
      </c>
      <c r="N5767" s="34">
        <v>187.96</v>
      </c>
      <c r="O5767" s="34">
        <v>0</v>
      </c>
      <c r="P5767" s="34" t="s">
        <v>102</v>
      </c>
      <c r="Q5767" s="34" t="s">
        <v>1756</v>
      </c>
    </row>
    <row r="5768" spans="1:17" x14ac:dyDescent="0.35">
      <c r="A5768" t="s">
        <v>1204</v>
      </c>
      <c r="B5768" s="34">
        <v>2019</v>
      </c>
      <c r="C5768" s="34">
        <v>7</v>
      </c>
      <c r="D5768" s="34">
        <v>11</v>
      </c>
      <c r="E5768" s="34" t="s">
        <v>1757</v>
      </c>
      <c r="F5768" s="34">
        <v>1</v>
      </c>
      <c r="G5768" s="34"/>
      <c r="H5768" s="34">
        <v>6002</v>
      </c>
      <c r="I5768" s="34">
        <v>266473</v>
      </c>
      <c r="J5768" s="34" t="s">
        <v>87</v>
      </c>
      <c r="K5768" s="34">
        <v>65</v>
      </c>
      <c r="L5768" s="34">
        <v>165.1</v>
      </c>
      <c r="M5768" s="34">
        <v>75</v>
      </c>
      <c r="N5768" s="34">
        <v>190.5</v>
      </c>
      <c r="O5768" s="34">
        <v>0</v>
      </c>
      <c r="P5768" s="34" t="s">
        <v>102</v>
      </c>
      <c r="Q5768" s="34" t="s">
        <v>1756</v>
      </c>
    </row>
    <row r="5769" spans="1:17" x14ac:dyDescent="0.35">
      <c r="A5769" t="s">
        <v>1204</v>
      </c>
      <c r="B5769" s="34">
        <v>2019</v>
      </c>
      <c r="C5769" s="34">
        <v>7</v>
      </c>
      <c r="D5769" s="34">
        <v>11</v>
      </c>
      <c r="E5769" s="34" t="s">
        <v>1263</v>
      </c>
      <c r="F5769" s="34">
        <v>1</v>
      </c>
      <c r="G5769" s="34"/>
      <c r="H5769" s="34">
        <v>1106</v>
      </c>
      <c r="I5769" s="34">
        <v>6474347</v>
      </c>
      <c r="J5769" s="34" t="s">
        <v>86</v>
      </c>
      <c r="K5769" s="34">
        <v>59</v>
      </c>
      <c r="L5769" s="34">
        <v>149.86000000000001</v>
      </c>
      <c r="M5769" s="34">
        <v>65</v>
      </c>
      <c r="N5769" s="34">
        <v>165.1</v>
      </c>
      <c r="O5769" s="34"/>
      <c r="P5769" s="34" t="s">
        <v>101</v>
      </c>
      <c r="Q5769" s="34"/>
    </row>
    <row r="5770" spans="1:17" x14ac:dyDescent="0.35">
      <c r="A5770" t="s">
        <v>1204</v>
      </c>
      <c r="B5770" s="34">
        <v>2019</v>
      </c>
      <c r="C5770" s="34">
        <v>7</v>
      </c>
      <c r="D5770" s="34">
        <v>11</v>
      </c>
      <c r="E5770" s="34" t="s">
        <v>117</v>
      </c>
      <c r="F5770" s="34">
        <v>1</v>
      </c>
      <c r="G5770" s="34"/>
      <c r="H5770" s="34"/>
      <c r="I5770" s="34"/>
      <c r="J5770" s="34" t="s">
        <v>87</v>
      </c>
      <c r="K5770" s="34">
        <v>77</v>
      </c>
      <c r="L5770" s="34">
        <v>195.58</v>
      </c>
      <c r="M5770" s="34">
        <v>88</v>
      </c>
      <c r="N5770" s="34">
        <v>223.52</v>
      </c>
      <c r="O5770" s="34">
        <v>1</v>
      </c>
      <c r="P5770" s="34" t="s">
        <v>101</v>
      </c>
      <c r="Q5770" s="34"/>
    </row>
    <row r="5771" spans="1:17" x14ac:dyDescent="0.35">
      <c r="A5771" t="s">
        <v>1204</v>
      </c>
      <c r="B5771" s="34">
        <v>2019</v>
      </c>
      <c r="C5771" s="34">
        <v>7</v>
      </c>
      <c r="D5771" s="34">
        <v>11</v>
      </c>
      <c r="E5771" s="34" t="s">
        <v>117</v>
      </c>
      <c r="F5771" s="34">
        <v>1</v>
      </c>
      <c r="G5771" s="34" t="s">
        <v>1208</v>
      </c>
      <c r="H5771" s="34" t="s">
        <v>1758</v>
      </c>
      <c r="I5771" s="34"/>
      <c r="J5771" s="34" t="s">
        <v>86</v>
      </c>
      <c r="K5771" s="34">
        <v>62</v>
      </c>
      <c r="L5771" s="34">
        <v>157.47999999999999</v>
      </c>
      <c r="M5771" s="34">
        <v>71</v>
      </c>
      <c r="N5771" s="34">
        <v>180.34</v>
      </c>
      <c r="O5771" s="34">
        <v>1</v>
      </c>
      <c r="P5771" s="34" t="s">
        <v>101</v>
      </c>
      <c r="Q5771" s="34" t="s">
        <v>1759</v>
      </c>
    </row>
    <row r="5772" spans="1:17" x14ac:dyDescent="0.35">
      <c r="A5772" t="s">
        <v>1204</v>
      </c>
      <c r="B5772" s="34">
        <v>2019</v>
      </c>
      <c r="C5772" s="34">
        <v>7</v>
      </c>
      <c r="D5772" s="34">
        <v>11</v>
      </c>
      <c r="E5772" s="34" t="s">
        <v>1263</v>
      </c>
      <c r="F5772" s="34">
        <v>1</v>
      </c>
      <c r="G5772" s="34"/>
      <c r="H5772" s="34"/>
      <c r="I5772" s="34"/>
      <c r="J5772" s="34" t="s">
        <v>87</v>
      </c>
      <c r="K5772" s="34">
        <v>77</v>
      </c>
      <c r="L5772" s="34">
        <v>195.58</v>
      </c>
      <c r="M5772" s="34">
        <v>88</v>
      </c>
      <c r="N5772" s="34">
        <v>223.52</v>
      </c>
      <c r="O5772" s="34">
        <v>1</v>
      </c>
      <c r="P5772" s="34" t="s">
        <v>101</v>
      </c>
      <c r="Q5772" s="34"/>
    </row>
    <row r="5773" spans="1:17" x14ac:dyDescent="0.35">
      <c r="A5773" t="s">
        <v>1204</v>
      </c>
      <c r="B5773" s="34">
        <v>2019</v>
      </c>
      <c r="C5773" s="34">
        <v>7</v>
      </c>
      <c r="D5773" s="34">
        <v>11</v>
      </c>
      <c r="E5773" s="34" t="s">
        <v>1263</v>
      </c>
      <c r="F5773" s="34">
        <v>1</v>
      </c>
      <c r="G5773" s="34"/>
      <c r="H5773" s="34"/>
      <c r="I5773" s="34"/>
      <c r="J5773" s="34" t="s">
        <v>86</v>
      </c>
      <c r="K5773" s="34">
        <v>64</v>
      </c>
      <c r="L5773" s="34">
        <v>162.59</v>
      </c>
      <c r="M5773" s="34">
        <v>73</v>
      </c>
      <c r="N5773" s="34">
        <v>185.42</v>
      </c>
      <c r="O5773" s="34">
        <v>1</v>
      </c>
      <c r="P5773" s="34" t="s">
        <v>101</v>
      </c>
      <c r="Q5773" s="34"/>
    </row>
    <row r="5774" spans="1:17" x14ac:dyDescent="0.35">
      <c r="A5774" t="s">
        <v>1204</v>
      </c>
      <c r="B5774" s="34">
        <v>2019</v>
      </c>
      <c r="C5774" s="34">
        <v>7</v>
      </c>
      <c r="D5774" s="34">
        <v>11</v>
      </c>
      <c r="E5774" s="34" t="s">
        <v>1263</v>
      </c>
      <c r="F5774" s="34">
        <v>1</v>
      </c>
      <c r="G5774" s="34"/>
      <c r="H5774" s="34"/>
      <c r="I5774" s="34"/>
      <c r="J5774" s="34" t="s">
        <v>87</v>
      </c>
      <c r="K5774" s="34">
        <v>82</v>
      </c>
      <c r="L5774" s="34">
        <v>231.14</v>
      </c>
      <c r="M5774" s="34">
        <v>91</v>
      </c>
      <c r="N5774" s="34">
        <v>208.28</v>
      </c>
      <c r="O5774" s="34">
        <v>0</v>
      </c>
      <c r="P5774" s="34" t="s">
        <v>102</v>
      </c>
      <c r="Q5774" s="34" t="s">
        <v>1756</v>
      </c>
    </row>
    <row r="5775" spans="1:17" x14ac:dyDescent="0.35">
      <c r="A5775" t="s">
        <v>1204</v>
      </c>
      <c r="B5775" s="34">
        <v>2019</v>
      </c>
      <c r="C5775" s="34">
        <v>7</v>
      </c>
      <c r="D5775" s="34">
        <v>12</v>
      </c>
      <c r="E5775" s="34" t="s">
        <v>1263</v>
      </c>
      <c r="F5775" s="34">
        <v>1</v>
      </c>
      <c r="G5775" s="34"/>
      <c r="H5775" s="34">
        <v>681</v>
      </c>
      <c r="I5775" s="34">
        <v>187186</v>
      </c>
      <c r="J5775" s="34" t="s">
        <v>86</v>
      </c>
      <c r="K5775" s="34">
        <v>61</v>
      </c>
      <c r="L5775" s="34">
        <v>154.94</v>
      </c>
      <c r="M5775" s="34">
        <v>68</v>
      </c>
      <c r="N5775" s="34">
        <v>172.72</v>
      </c>
      <c r="O5775" s="34">
        <v>1</v>
      </c>
      <c r="P5775" s="34" t="s">
        <v>101</v>
      </c>
      <c r="Q5775" s="195"/>
    </row>
    <row r="5776" spans="1:17" x14ac:dyDescent="0.35">
      <c r="A5776" t="s">
        <v>1204</v>
      </c>
      <c r="B5776" s="34">
        <v>2019</v>
      </c>
      <c r="C5776" s="34">
        <v>7</v>
      </c>
      <c r="D5776" s="34">
        <v>12</v>
      </c>
      <c r="E5776" s="34" t="s">
        <v>1263</v>
      </c>
      <c r="F5776" s="34">
        <v>1</v>
      </c>
      <c r="G5776" s="34" t="s">
        <v>1427</v>
      </c>
      <c r="H5776" s="34">
        <v>15</v>
      </c>
      <c r="I5776" s="34">
        <v>187294</v>
      </c>
      <c r="J5776" s="34" t="s">
        <v>86</v>
      </c>
      <c r="K5776" s="34">
        <v>66</v>
      </c>
      <c r="L5776" s="34">
        <v>167.64</v>
      </c>
      <c r="M5776" s="34">
        <v>72</v>
      </c>
      <c r="N5776" s="34">
        <v>182.88</v>
      </c>
      <c r="O5776" s="34">
        <v>1</v>
      </c>
      <c r="P5776" s="34" t="s">
        <v>101</v>
      </c>
      <c r="Q5776" s="195"/>
    </row>
    <row r="5777" spans="1:17" x14ac:dyDescent="0.35">
      <c r="A5777" t="s">
        <v>1204</v>
      </c>
      <c r="B5777" s="34">
        <v>2019</v>
      </c>
      <c r="C5777" s="34">
        <v>7</v>
      </c>
      <c r="D5777" s="34">
        <v>12</v>
      </c>
      <c r="E5777" s="34" t="s">
        <v>1167</v>
      </c>
      <c r="F5777" s="34">
        <v>1</v>
      </c>
      <c r="G5777" s="34"/>
      <c r="H5777" s="34">
        <v>6003</v>
      </c>
      <c r="I5777" s="34">
        <v>266474</v>
      </c>
      <c r="J5777" s="34" t="s">
        <v>87</v>
      </c>
      <c r="K5777" s="34">
        <v>74</v>
      </c>
      <c r="L5777" s="34">
        <v>187.96</v>
      </c>
      <c r="M5777" s="34">
        <v>83</v>
      </c>
      <c r="N5777" s="34">
        <v>210.82</v>
      </c>
      <c r="O5777" s="34">
        <v>0</v>
      </c>
      <c r="P5777" s="34" t="s">
        <v>102</v>
      </c>
      <c r="Q5777" s="34" t="s">
        <v>562</v>
      </c>
    </row>
    <row r="5778" spans="1:17" x14ac:dyDescent="0.35">
      <c r="A5778" t="s">
        <v>1204</v>
      </c>
      <c r="B5778" s="34">
        <v>2019</v>
      </c>
      <c r="C5778" s="34">
        <v>7</v>
      </c>
      <c r="D5778" s="34">
        <v>12</v>
      </c>
      <c r="E5778" s="34" t="s">
        <v>1167</v>
      </c>
      <c r="F5778" s="34">
        <v>1</v>
      </c>
      <c r="G5778" s="34"/>
      <c r="H5778" s="34">
        <v>6004</v>
      </c>
      <c r="I5778" s="34">
        <v>266475</v>
      </c>
      <c r="J5778" s="34" t="s">
        <v>86</v>
      </c>
      <c r="K5778" s="34">
        <v>56</v>
      </c>
      <c r="L5778" s="34">
        <v>142.24</v>
      </c>
      <c r="M5778" s="34">
        <v>64</v>
      </c>
      <c r="N5778" s="34">
        <v>162.56</v>
      </c>
      <c r="O5778" s="34">
        <v>0</v>
      </c>
      <c r="P5778" s="34" t="s">
        <v>102</v>
      </c>
      <c r="Q5778" s="34"/>
    </row>
    <row r="5779" spans="1:17" x14ac:dyDescent="0.35">
      <c r="A5779" t="s">
        <v>1204</v>
      </c>
      <c r="B5779" s="34">
        <v>2019</v>
      </c>
      <c r="C5779" s="34">
        <v>7</v>
      </c>
      <c r="D5779" s="34">
        <v>12</v>
      </c>
      <c r="E5779" s="34" t="s">
        <v>117</v>
      </c>
      <c r="F5779" s="34">
        <v>1</v>
      </c>
      <c r="G5779" s="34"/>
      <c r="H5779" s="34">
        <v>6005</v>
      </c>
      <c r="I5779" s="34">
        <v>266476</v>
      </c>
      <c r="J5779" s="34" t="s">
        <v>86</v>
      </c>
      <c r="K5779" s="34">
        <v>61</v>
      </c>
      <c r="L5779" s="34">
        <v>154.94</v>
      </c>
      <c r="M5779" s="34">
        <v>71</v>
      </c>
      <c r="N5779" s="34">
        <v>180.34</v>
      </c>
      <c r="O5779" s="34">
        <v>0</v>
      </c>
      <c r="P5779" s="34" t="s">
        <v>102</v>
      </c>
      <c r="Q5779" s="34" t="s">
        <v>1742</v>
      </c>
    </row>
    <row r="5780" spans="1:17" x14ac:dyDescent="0.35">
      <c r="A5780" t="s">
        <v>1204</v>
      </c>
      <c r="B5780" s="34">
        <v>2019</v>
      </c>
      <c r="C5780" s="34">
        <v>7</v>
      </c>
      <c r="D5780" s="34">
        <v>12</v>
      </c>
      <c r="E5780" s="34" t="s">
        <v>117</v>
      </c>
      <c r="F5780" s="34">
        <v>1</v>
      </c>
      <c r="G5780" s="34"/>
      <c r="H5780" s="34"/>
      <c r="I5780" s="34"/>
      <c r="J5780" s="34" t="s">
        <v>87</v>
      </c>
      <c r="K5780" s="34">
        <v>72</v>
      </c>
      <c r="L5780" s="34">
        <v>182.88</v>
      </c>
      <c r="M5780" s="34">
        <v>80</v>
      </c>
      <c r="N5780" s="34">
        <v>203.2</v>
      </c>
      <c r="O5780" s="34">
        <v>1</v>
      </c>
      <c r="P5780" s="34" t="s">
        <v>101</v>
      </c>
      <c r="Q5780" s="34"/>
    </row>
    <row r="5781" spans="1:17" x14ac:dyDescent="0.35">
      <c r="A5781" t="s">
        <v>1204</v>
      </c>
      <c r="B5781" s="34">
        <v>2019</v>
      </c>
      <c r="C5781" s="34">
        <v>7</v>
      </c>
      <c r="D5781" s="34">
        <v>12</v>
      </c>
      <c r="E5781" s="34" t="s">
        <v>117</v>
      </c>
      <c r="F5781" s="34">
        <v>1</v>
      </c>
      <c r="G5781" s="34"/>
      <c r="H5781" s="34"/>
      <c r="I5781" s="34"/>
      <c r="J5781" s="34" t="s">
        <v>86</v>
      </c>
      <c r="K5781" s="34">
        <v>61</v>
      </c>
      <c r="L5781" s="34">
        <v>154.94</v>
      </c>
      <c r="M5781" s="34">
        <v>68</v>
      </c>
      <c r="N5781" s="34">
        <v>172.72</v>
      </c>
      <c r="O5781" s="34">
        <v>1</v>
      </c>
      <c r="P5781" s="34" t="s">
        <v>101</v>
      </c>
      <c r="Q5781" s="34"/>
    </row>
    <row r="5782" spans="1:17" x14ac:dyDescent="0.35">
      <c r="A5782" t="s">
        <v>1204</v>
      </c>
      <c r="B5782" s="34">
        <v>2019</v>
      </c>
      <c r="C5782" s="34">
        <v>7</v>
      </c>
      <c r="D5782" s="34">
        <v>12</v>
      </c>
      <c r="E5782" s="34" t="s">
        <v>123</v>
      </c>
      <c r="F5782" s="34">
        <v>1</v>
      </c>
      <c r="G5782" s="34"/>
      <c r="H5782" s="34"/>
      <c r="I5782" s="34"/>
      <c r="J5782" s="34" t="s">
        <v>86</v>
      </c>
      <c r="K5782" s="34">
        <v>58</v>
      </c>
      <c r="L5782" s="34">
        <v>147.32</v>
      </c>
      <c r="M5782" s="34">
        <v>66</v>
      </c>
      <c r="N5782" s="34">
        <v>167.64</v>
      </c>
      <c r="O5782" s="34">
        <v>1</v>
      </c>
      <c r="P5782" s="34" t="s">
        <v>101</v>
      </c>
      <c r="Q5782" s="34"/>
    </row>
    <row r="5783" spans="1:17" x14ac:dyDescent="0.35">
      <c r="A5783" t="s">
        <v>1204</v>
      </c>
      <c r="B5783" s="34">
        <v>2019</v>
      </c>
      <c r="C5783" s="34">
        <v>7</v>
      </c>
      <c r="D5783" s="34">
        <v>12</v>
      </c>
      <c r="E5783" s="34" t="s">
        <v>1167</v>
      </c>
      <c r="F5783" s="34">
        <v>1</v>
      </c>
      <c r="G5783" s="34"/>
      <c r="H5783" s="34"/>
      <c r="I5783" s="34"/>
      <c r="J5783" s="34" t="s">
        <v>87</v>
      </c>
      <c r="K5783" s="34">
        <v>77</v>
      </c>
      <c r="L5783" s="34">
        <v>195.58</v>
      </c>
      <c r="M5783" s="34">
        <v>83</v>
      </c>
      <c r="N5783" s="34">
        <v>210.82</v>
      </c>
      <c r="O5783" s="34">
        <v>1</v>
      </c>
      <c r="P5783" s="34" t="s">
        <v>101</v>
      </c>
      <c r="Q5783" s="34"/>
    </row>
    <row r="5784" spans="1:17" x14ac:dyDescent="0.35">
      <c r="A5784" t="s">
        <v>1204</v>
      </c>
      <c r="B5784" s="34">
        <v>2019</v>
      </c>
      <c r="C5784" s="34">
        <v>7</v>
      </c>
      <c r="D5784" s="34">
        <v>12</v>
      </c>
      <c r="E5784" s="34" t="s">
        <v>1263</v>
      </c>
      <c r="F5784" s="34">
        <v>1</v>
      </c>
      <c r="G5784" s="34"/>
      <c r="H5784" s="34"/>
      <c r="I5784" s="34"/>
      <c r="J5784" s="34" t="s">
        <v>87</v>
      </c>
      <c r="K5784" s="34">
        <v>82</v>
      </c>
      <c r="L5784" s="34">
        <v>208.28</v>
      </c>
      <c r="M5784" s="34">
        <v>92</v>
      </c>
      <c r="N5784" s="34">
        <v>233.68</v>
      </c>
      <c r="O5784" s="34">
        <v>1</v>
      </c>
      <c r="P5784" s="34" t="s">
        <v>101</v>
      </c>
      <c r="Q5784" s="34"/>
    </row>
    <row r="5785" spans="1:17" x14ac:dyDescent="0.35">
      <c r="A5785" t="s">
        <v>1204</v>
      </c>
      <c r="B5785" s="34">
        <v>2019</v>
      </c>
      <c r="C5785" s="34">
        <v>7</v>
      </c>
      <c r="D5785" s="34">
        <v>12</v>
      </c>
      <c r="E5785" s="34" t="s">
        <v>1263</v>
      </c>
      <c r="F5785" s="34">
        <v>1</v>
      </c>
      <c r="G5785" s="34"/>
      <c r="H5785" s="34"/>
      <c r="I5785" s="34"/>
      <c r="J5785" s="34" t="s">
        <v>87</v>
      </c>
      <c r="K5785" s="34">
        <v>74</v>
      </c>
      <c r="L5785" s="34">
        <v>187.96</v>
      </c>
      <c r="M5785" s="34">
        <v>84</v>
      </c>
      <c r="N5785" s="34">
        <v>213.36</v>
      </c>
      <c r="O5785" s="34">
        <v>1</v>
      </c>
      <c r="P5785" s="34" t="s">
        <v>101</v>
      </c>
      <c r="Q5785" s="34"/>
    </row>
    <row r="5786" spans="1:17" x14ac:dyDescent="0.35">
      <c r="A5786" t="s">
        <v>1204</v>
      </c>
      <c r="B5786" s="34">
        <v>2019</v>
      </c>
      <c r="C5786" s="34">
        <v>7</v>
      </c>
      <c r="D5786" s="34">
        <v>12</v>
      </c>
      <c r="E5786" s="34" t="s">
        <v>1263</v>
      </c>
      <c r="F5786" s="34">
        <v>1</v>
      </c>
      <c r="G5786" s="34"/>
      <c r="H5786" s="34"/>
      <c r="I5786" s="34"/>
      <c r="J5786" s="34" t="s">
        <v>87</v>
      </c>
      <c r="K5786" s="34">
        <v>77</v>
      </c>
      <c r="L5786" s="34">
        <v>195.58</v>
      </c>
      <c r="M5786" s="34">
        <v>83</v>
      </c>
      <c r="N5786" s="34">
        <v>210.82</v>
      </c>
      <c r="O5786" s="34">
        <v>1</v>
      </c>
      <c r="P5786" s="34" t="s">
        <v>101</v>
      </c>
      <c r="Q5786" s="34"/>
    </row>
    <row r="5787" spans="1:17" x14ac:dyDescent="0.35">
      <c r="A5787" t="s">
        <v>1204</v>
      </c>
      <c r="B5787" s="34">
        <v>2019</v>
      </c>
      <c r="C5787" s="34">
        <v>7</v>
      </c>
      <c r="D5787" s="34">
        <v>12</v>
      </c>
      <c r="E5787" s="34" t="s">
        <v>1263</v>
      </c>
      <c r="F5787" s="34">
        <v>1</v>
      </c>
      <c r="G5787" s="34"/>
      <c r="H5787" s="34"/>
      <c r="I5787" s="34"/>
      <c r="J5787" s="34" t="s">
        <v>87</v>
      </c>
      <c r="K5787" s="34">
        <v>74</v>
      </c>
      <c r="L5787" s="34">
        <v>187.96</v>
      </c>
      <c r="M5787" s="34">
        <v>82</v>
      </c>
      <c r="N5787" s="34">
        <v>208.28</v>
      </c>
      <c r="O5787" s="34">
        <v>1</v>
      </c>
      <c r="P5787" s="34" t="s">
        <v>101</v>
      </c>
      <c r="Q5787" s="34"/>
    </row>
    <row r="5788" spans="1:17" x14ac:dyDescent="0.35">
      <c r="A5788" t="s">
        <v>1204</v>
      </c>
      <c r="B5788" s="34">
        <v>2019</v>
      </c>
      <c r="C5788" s="34">
        <v>7</v>
      </c>
      <c r="D5788" s="34">
        <v>13</v>
      </c>
      <c r="E5788" s="34" t="s">
        <v>123</v>
      </c>
      <c r="F5788" s="34">
        <v>1</v>
      </c>
      <c r="G5788" s="34"/>
      <c r="H5788" s="34">
        <v>6006</v>
      </c>
      <c r="I5788" s="34">
        <v>266477</v>
      </c>
      <c r="J5788" s="34" t="s">
        <v>90</v>
      </c>
      <c r="K5788" s="34">
        <v>33</v>
      </c>
      <c r="L5788" s="34">
        <v>83.82</v>
      </c>
      <c r="M5788" s="34">
        <v>38</v>
      </c>
      <c r="N5788" s="34">
        <v>96.52</v>
      </c>
      <c r="O5788" s="34">
        <v>0</v>
      </c>
      <c r="P5788" s="34" t="s">
        <v>102</v>
      </c>
      <c r="Q5788" s="34"/>
    </row>
    <row r="5789" spans="1:17" x14ac:dyDescent="0.35">
      <c r="A5789" t="s">
        <v>1204</v>
      </c>
      <c r="B5789" s="34">
        <v>2019</v>
      </c>
      <c r="C5789" s="34">
        <v>7</v>
      </c>
      <c r="D5789" s="34">
        <v>13</v>
      </c>
      <c r="E5789" s="34" t="s">
        <v>123</v>
      </c>
      <c r="F5789" s="34">
        <v>1</v>
      </c>
      <c r="G5789" s="34"/>
      <c r="H5789" s="34"/>
      <c r="I5789" s="34"/>
      <c r="J5789" s="34" t="s">
        <v>87</v>
      </c>
      <c r="K5789" s="34">
        <v>74</v>
      </c>
      <c r="L5789" s="34">
        <v>187.96</v>
      </c>
      <c r="M5789" s="34">
        <v>82</v>
      </c>
      <c r="N5789" s="34">
        <v>208.28</v>
      </c>
      <c r="O5789" s="34">
        <v>1</v>
      </c>
      <c r="P5789" s="34" t="s">
        <v>100</v>
      </c>
      <c r="Q5789" s="34"/>
    </row>
    <row r="5790" spans="1:17" x14ac:dyDescent="0.35">
      <c r="A5790" t="s">
        <v>1204</v>
      </c>
      <c r="B5790" s="34">
        <v>2019</v>
      </c>
      <c r="C5790" s="34">
        <v>7</v>
      </c>
      <c r="D5790" s="34">
        <v>13</v>
      </c>
      <c r="E5790" s="34" t="s">
        <v>117</v>
      </c>
      <c r="F5790" s="34">
        <v>1</v>
      </c>
      <c r="G5790" s="34" t="s">
        <v>1208</v>
      </c>
      <c r="H5790" s="34" t="s">
        <v>1760</v>
      </c>
      <c r="I5790" s="34"/>
      <c r="J5790" s="34" t="s">
        <v>86</v>
      </c>
      <c r="K5790" s="34">
        <v>57</v>
      </c>
      <c r="L5790" s="34">
        <v>144.78</v>
      </c>
      <c r="M5790" s="34">
        <v>64</v>
      </c>
      <c r="N5790" s="34">
        <v>162.56</v>
      </c>
      <c r="O5790" s="34">
        <v>1</v>
      </c>
      <c r="P5790" s="34" t="s">
        <v>101</v>
      </c>
      <c r="Q5790" s="34"/>
    </row>
    <row r="5791" spans="1:17" x14ac:dyDescent="0.35">
      <c r="A5791" t="s">
        <v>1204</v>
      </c>
      <c r="B5791" s="34">
        <v>2019</v>
      </c>
      <c r="C5791" s="34">
        <v>7</v>
      </c>
      <c r="D5791" s="34">
        <v>13</v>
      </c>
      <c r="E5791" s="34" t="s">
        <v>94</v>
      </c>
      <c r="F5791" s="34">
        <v>1</v>
      </c>
      <c r="G5791" s="34" t="s">
        <v>1208</v>
      </c>
      <c r="H5791" s="34" t="s">
        <v>1761</v>
      </c>
      <c r="I5791" s="34"/>
      <c r="J5791" s="34" t="s">
        <v>86</v>
      </c>
      <c r="K5791" s="34">
        <v>67</v>
      </c>
      <c r="L5791" s="34">
        <v>170.18</v>
      </c>
      <c r="M5791" s="34">
        <v>76</v>
      </c>
      <c r="N5791" s="34">
        <v>193.04</v>
      </c>
      <c r="O5791" s="34">
        <v>1</v>
      </c>
      <c r="P5791" s="34" t="s">
        <v>101</v>
      </c>
      <c r="Q5791" s="34"/>
    </row>
    <row r="5792" spans="1:17" x14ac:dyDescent="0.35">
      <c r="A5792" t="s">
        <v>1204</v>
      </c>
      <c r="B5792" s="34">
        <v>2019</v>
      </c>
      <c r="C5792" s="34">
        <v>7</v>
      </c>
      <c r="D5792" s="34">
        <v>13</v>
      </c>
      <c r="E5792" s="34" t="s">
        <v>117</v>
      </c>
      <c r="F5792" s="34">
        <v>1</v>
      </c>
      <c r="G5792" s="34"/>
      <c r="H5792" s="34"/>
      <c r="I5792" s="34"/>
      <c r="J5792" s="34" t="s">
        <v>86</v>
      </c>
      <c r="K5792" s="34">
        <v>60</v>
      </c>
      <c r="L5792" s="34">
        <v>152.4</v>
      </c>
      <c r="M5792" s="34">
        <v>67</v>
      </c>
      <c r="N5792" s="34">
        <v>170.18</v>
      </c>
      <c r="O5792" s="34">
        <v>1</v>
      </c>
      <c r="P5792" s="34" t="s">
        <v>101</v>
      </c>
      <c r="Q5792" s="34"/>
    </row>
    <row r="5793" spans="1:17" x14ac:dyDescent="0.35">
      <c r="A5793" t="s">
        <v>1204</v>
      </c>
      <c r="B5793" s="34">
        <v>2019</v>
      </c>
      <c r="C5793" s="34">
        <v>7</v>
      </c>
      <c r="D5793" s="34">
        <v>13</v>
      </c>
      <c r="E5793" s="34" t="s">
        <v>1263</v>
      </c>
      <c r="F5793" s="34">
        <v>1</v>
      </c>
      <c r="G5793" s="34"/>
      <c r="H5793" s="34"/>
      <c r="I5793" s="34"/>
      <c r="J5793" s="34" t="s">
        <v>87</v>
      </c>
      <c r="K5793" s="34">
        <v>66</v>
      </c>
      <c r="L5793" s="34">
        <v>167.64</v>
      </c>
      <c r="M5793" s="34">
        <v>74</v>
      </c>
      <c r="N5793" s="34">
        <v>187.96</v>
      </c>
      <c r="O5793" s="34">
        <v>1</v>
      </c>
      <c r="P5793" s="34" t="s">
        <v>101</v>
      </c>
      <c r="Q5793" s="34"/>
    </row>
    <row r="5794" spans="1:17" x14ac:dyDescent="0.35">
      <c r="A5794" t="s">
        <v>1204</v>
      </c>
      <c r="B5794" s="34">
        <v>2019</v>
      </c>
      <c r="C5794" s="34">
        <v>7</v>
      </c>
      <c r="D5794" s="34">
        <v>13</v>
      </c>
      <c r="E5794" s="34" t="s">
        <v>1263</v>
      </c>
      <c r="F5794" s="34">
        <v>1</v>
      </c>
      <c r="G5794" s="34"/>
      <c r="H5794" s="34"/>
      <c r="I5794" s="34"/>
      <c r="J5794" s="34" t="s">
        <v>87</v>
      </c>
      <c r="K5794" s="34">
        <v>77</v>
      </c>
      <c r="L5794" s="34">
        <v>195.58</v>
      </c>
      <c r="M5794" s="34">
        <v>86</v>
      </c>
      <c r="N5794" s="34">
        <v>218.44</v>
      </c>
      <c r="O5794" s="34">
        <v>1</v>
      </c>
      <c r="P5794" s="34" t="s">
        <v>101</v>
      </c>
      <c r="Q5794" s="34"/>
    </row>
    <row r="5795" spans="1:17" x14ac:dyDescent="0.35">
      <c r="A5795" t="s">
        <v>1204</v>
      </c>
      <c r="B5795" s="34">
        <v>2019</v>
      </c>
      <c r="C5795" s="34">
        <v>7</v>
      </c>
      <c r="D5795" s="34">
        <v>13</v>
      </c>
      <c r="E5795" s="34" t="s">
        <v>1263</v>
      </c>
      <c r="F5795" s="34">
        <v>1</v>
      </c>
      <c r="G5795" s="34"/>
      <c r="H5795" s="34"/>
      <c r="I5795" s="34"/>
      <c r="J5795" s="34" t="s">
        <v>86</v>
      </c>
      <c r="K5795" s="34">
        <v>58</v>
      </c>
      <c r="L5795" s="34">
        <v>147.32</v>
      </c>
      <c r="M5795" s="34">
        <v>64</v>
      </c>
      <c r="N5795" s="34">
        <v>162.56</v>
      </c>
      <c r="O5795" s="34">
        <v>1</v>
      </c>
      <c r="P5795" s="34" t="s">
        <v>101</v>
      </c>
      <c r="Q5795" s="34"/>
    </row>
    <row r="5796" spans="1:17" x14ac:dyDescent="0.35">
      <c r="A5796" t="s">
        <v>1204</v>
      </c>
      <c r="B5796" s="34">
        <v>2019</v>
      </c>
      <c r="C5796" s="34">
        <v>7</v>
      </c>
      <c r="D5796" s="34">
        <v>13</v>
      </c>
      <c r="E5796" s="34" t="s">
        <v>1263</v>
      </c>
      <c r="F5796" s="34">
        <v>1</v>
      </c>
      <c r="G5796" s="34"/>
      <c r="H5796" s="34"/>
      <c r="I5796" s="34"/>
      <c r="J5796" s="34" t="s">
        <v>87</v>
      </c>
      <c r="K5796" s="34">
        <v>78</v>
      </c>
      <c r="L5796" s="34">
        <v>198.12</v>
      </c>
      <c r="M5796" s="34">
        <v>88</v>
      </c>
      <c r="N5796" s="34">
        <v>223.52</v>
      </c>
      <c r="O5796" s="34">
        <v>1</v>
      </c>
      <c r="P5796" s="34" t="s">
        <v>101</v>
      </c>
      <c r="Q5796" s="34"/>
    </row>
    <row r="5797" spans="1:17" x14ac:dyDescent="0.35">
      <c r="A5797" t="s">
        <v>1204</v>
      </c>
      <c r="B5797" s="34">
        <v>2019</v>
      </c>
      <c r="C5797" s="34">
        <v>7</v>
      </c>
      <c r="D5797" s="34">
        <v>13</v>
      </c>
      <c r="E5797" s="34" t="s">
        <v>1263</v>
      </c>
      <c r="F5797" s="34">
        <v>1</v>
      </c>
      <c r="G5797" s="34"/>
      <c r="H5797" s="34"/>
      <c r="I5797" s="34"/>
      <c r="J5797" s="34" t="s">
        <v>86</v>
      </c>
      <c r="K5797" s="34">
        <v>64</v>
      </c>
      <c r="L5797" s="34">
        <v>162.56</v>
      </c>
      <c r="M5797" s="34">
        <v>69</v>
      </c>
      <c r="N5797" s="34">
        <v>175.26</v>
      </c>
      <c r="O5797" s="34">
        <v>1</v>
      </c>
      <c r="P5797" s="34" t="s">
        <v>101</v>
      </c>
      <c r="Q5797" s="34"/>
    </row>
    <row r="5798" spans="1:17" x14ac:dyDescent="0.35">
      <c r="A5798" t="s">
        <v>1204</v>
      </c>
      <c r="B5798" s="34">
        <v>2019</v>
      </c>
      <c r="C5798" s="34">
        <v>7</v>
      </c>
      <c r="D5798" s="34">
        <v>14</v>
      </c>
      <c r="E5798" s="34" t="s">
        <v>1263</v>
      </c>
      <c r="F5798" s="34">
        <v>1</v>
      </c>
      <c r="G5798" s="34"/>
      <c r="H5798" s="34">
        <v>726</v>
      </c>
      <c r="I5798" s="34">
        <v>186480</v>
      </c>
      <c r="J5798" s="34" t="s">
        <v>86</v>
      </c>
      <c r="K5798" s="34">
        <v>60</v>
      </c>
      <c r="L5798" s="34">
        <v>152.4</v>
      </c>
      <c r="M5798" s="34">
        <v>69</v>
      </c>
      <c r="N5798" s="34">
        <v>175.26</v>
      </c>
      <c r="O5798" s="34">
        <v>1</v>
      </c>
      <c r="P5798" s="34" t="s">
        <v>101</v>
      </c>
      <c r="Q5798" s="34"/>
    </row>
    <row r="5799" spans="1:17" x14ac:dyDescent="0.35">
      <c r="A5799" t="s">
        <v>1204</v>
      </c>
      <c r="B5799" s="34">
        <v>2019</v>
      </c>
      <c r="C5799" s="34">
        <v>7</v>
      </c>
      <c r="D5799" s="34">
        <v>14</v>
      </c>
      <c r="E5799" s="34" t="s">
        <v>1167</v>
      </c>
      <c r="F5799" s="34">
        <v>1</v>
      </c>
      <c r="G5799" s="34"/>
      <c r="H5799" s="34">
        <v>6193</v>
      </c>
      <c r="I5799" s="34">
        <v>266468</v>
      </c>
      <c r="J5799" s="34" t="s">
        <v>87</v>
      </c>
      <c r="K5799" s="34">
        <v>59</v>
      </c>
      <c r="L5799" s="34">
        <v>149.86000000000001</v>
      </c>
      <c r="M5799" s="34">
        <v>67</v>
      </c>
      <c r="N5799" s="34">
        <v>170.18</v>
      </c>
      <c r="O5799" s="34">
        <v>0</v>
      </c>
      <c r="P5799" s="34" t="s">
        <v>102</v>
      </c>
      <c r="Q5799" s="34"/>
    </row>
    <row r="5800" spans="1:17" x14ac:dyDescent="0.35">
      <c r="A5800" t="s">
        <v>1204</v>
      </c>
      <c r="B5800" s="34">
        <v>2019</v>
      </c>
      <c r="C5800" s="34">
        <v>7</v>
      </c>
      <c r="D5800" s="34">
        <v>14</v>
      </c>
      <c r="E5800" s="34" t="s">
        <v>1167</v>
      </c>
      <c r="F5800" s="34">
        <v>1</v>
      </c>
      <c r="G5800" s="34"/>
      <c r="H5800" s="34">
        <v>6003</v>
      </c>
      <c r="I5800" s="34">
        <v>266474</v>
      </c>
      <c r="J5800" s="34" t="s">
        <v>87</v>
      </c>
      <c r="K5800" s="34">
        <v>74</v>
      </c>
      <c r="L5800" s="34">
        <v>187.96</v>
      </c>
      <c r="M5800" s="34">
        <v>85</v>
      </c>
      <c r="N5800" s="34">
        <v>215.9</v>
      </c>
      <c r="O5800" s="34">
        <v>0</v>
      </c>
      <c r="P5800" s="34" t="s">
        <v>102</v>
      </c>
      <c r="Q5800" s="34" t="s">
        <v>562</v>
      </c>
    </row>
    <row r="5801" spans="1:17" x14ac:dyDescent="0.35">
      <c r="A5801" t="s">
        <v>1204</v>
      </c>
      <c r="B5801" s="58">
        <v>2019</v>
      </c>
      <c r="C5801" s="58">
        <v>7</v>
      </c>
      <c r="D5801" s="58">
        <v>14</v>
      </c>
      <c r="E5801" s="58" t="s">
        <v>94</v>
      </c>
      <c r="F5801" s="58">
        <v>1</v>
      </c>
      <c r="G5801" s="58" t="s">
        <v>1427</v>
      </c>
      <c r="H5801" s="58">
        <v>6007</v>
      </c>
      <c r="I5801" s="58">
        <v>98512101382902</v>
      </c>
      <c r="J5801" s="58" t="s">
        <v>86</v>
      </c>
      <c r="K5801" s="58">
        <v>58</v>
      </c>
      <c r="L5801" s="58">
        <v>147.32</v>
      </c>
      <c r="M5801" s="58">
        <v>66</v>
      </c>
      <c r="N5801" s="58">
        <v>167.64</v>
      </c>
      <c r="O5801" s="58">
        <v>0</v>
      </c>
      <c r="P5801" s="34" t="s">
        <v>102</v>
      </c>
      <c r="Q5801" s="58" t="s">
        <v>1762</v>
      </c>
    </row>
    <row r="5802" spans="1:17" x14ac:dyDescent="0.35">
      <c r="A5802" t="s">
        <v>1204</v>
      </c>
      <c r="B5802" s="34">
        <v>2019</v>
      </c>
      <c r="C5802" s="34">
        <v>7</v>
      </c>
      <c r="D5802" s="34">
        <v>14</v>
      </c>
      <c r="E5802" s="34" t="s">
        <v>123</v>
      </c>
      <c r="F5802" s="34">
        <v>1</v>
      </c>
      <c r="G5802" s="34"/>
      <c r="H5802" s="34"/>
      <c r="I5802" s="34"/>
      <c r="J5802" s="34" t="s">
        <v>86</v>
      </c>
      <c r="K5802" s="34">
        <v>67</v>
      </c>
      <c r="L5802" s="34">
        <v>170.18</v>
      </c>
      <c r="M5802" s="34">
        <v>76</v>
      </c>
      <c r="N5802" s="34">
        <v>193.04</v>
      </c>
      <c r="O5802" s="34">
        <v>1</v>
      </c>
      <c r="P5802" s="34" t="s">
        <v>101</v>
      </c>
      <c r="Q5802" s="34"/>
    </row>
    <row r="5803" spans="1:17" x14ac:dyDescent="0.35">
      <c r="A5803" t="s">
        <v>1204</v>
      </c>
      <c r="B5803" s="34">
        <v>2019</v>
      </c>
      <c r="C5803" s="34">
        <v>7</v>
      </c>
      <c r="D5803" s="34">
        <v>14</v>
      </c>
      <c r="E5803" s="34" t="s">
        <v>117</v>
      </c>
      <c r="F5803" s="34">
        <v>1</v>
      </c>
      <c r="G5803" s="34"/>
      <c r="H5803" s="34"/>
      <c r="I5803" s="34"/>
      <c r="J5803" s="34" t="s">
        <v>86</v>
      </c>
      <c r="K5803" s="34">
        <v>60</v>
      </c>
      <c r="L5803" s="34">
        <v>152.4</v>
      </c>
      <c r="M5803" s="34">
        <v>67</v>
      </c>
      <c r="N5803" s="34">
        <v>170.18</v>
      </c>
      <c r="O5803" s="34">
        <v>1</v>
      </c>
      <c r="P5803" s="34" t="s">
        <v>101</v>
      </c>
      <c r="Q5803" s="34"/>
    </row>
    <row r="5804" spans="1:17" x14ac:dyDescent="0.35">
      <c r="A5804" t="s">
        <v>1204</v>
      </c>
      <c r="B5804" s="34">
        <v>2019</v>
      </c>
      <c r="C5804" s="34">
        <v>7</v>
      </c>
      <c r="D5804" s="34">
        <v>14</v>
      </c>
      <c r="E5804" s="34" t="s">
        <v>117</v>
      </c>
      <c r="F5804" s="34">
        <v>1</v>
      </c>
      <c r="G5804" s="34"/>
      <c r="H5804" s="34"/>
      <c r="I5804" s="34"/>
      <c r="J5804" s="34" t="s">
        <v>86</v>
      </c>
      <c r="K5804" s="34">
        <v>59</v>
      </c>
      <c r="L5804" s="34">
        <v>149.86000000000001</v>
      </c>
      <c r="M5804" s="34">
        <v>65</v>
      </c>
      <c r="N5804" s="34">
        <v>165.1</v>
      </c>
      <c r="O5804" s="34">
        <v>1</v>
      </c>
      <c r="P5804" s="34" t="s">
        <v>101</v>
      </c>
      <c r="Q5804" s="34"/>
    </row>
    <row r="5805" spans="1:17" x14ac:dyDescent="0.35">
      <c r="A5805" t="s">
        <v>1204</v>
      </c>
      <c r="B5805" s="34">
        <v>2019</v>
      </c>
      <c r="C5805" s="34">
        <v>7</v>
      </c>
      <c r="D5805" s="34">
        <v>14</v>
      </c>
      <c r="E5805" s="34" t="s">
        <v>1263</v>
      </c>
      <c r="F5805" s="34">
        <v>1</v>
      </c>
      <c r="G5805" s="34"/>
      <c r="H5805" s="34"/>
      <c r="I5805" s="34"/>
      <c r="J5805" s="34" t="s">
        <v>87</v>
      </c>
      <c r="K5805" s="34">
        <v>68</v>
      </c>
      <c r="L5805" s="34">
        <v>172.72</v>
      </c>
      <c r="M5805" s="34">
        <v>77</v>
      </c>
      <c r="N5805" s="34">
        <v>195.58</v>
      </c>
      <c r="O5805" s="34">
        <v>1</v>
      </c>
      <c r="P5805" s="34" t="s">
        <v>101</v>
      </c>
      <c r="Q5805" s="34"/>
    </row>
    <row r="5806" spans="1:17" x14ac:dyDescent="0.35">
      <c r="A5806" t="s">
        <v>1204</v>
      </c>
      <c r="B5806" s="34">
        <v>2019</v>
      </c>
      <c r="C5806" s="34">
        <v>7</v>
      </c>
      <c r="D5806" s="34">
        <v>14</v>
      </c>
      <c r="E5806" s="34" t="s">
        <v>1263</v>
      </c>
      <c r="F5806" s="34">
        <v>1</v>
      </c>
      <c r="G5806" s="34"/>
      <c r="H5806" s="34"/>
      <c r="I5806" s="34"/>
      <c r="J5806" s="34" t="s">
        <v>87</v>
      </c>
      <c r="K5806" s="34">
        <v>76</v>
      </c>
      <c r="L5806" s="34">
        <v>193.04</v>
      </c>
      <c r="M5806" s="34">
        <v>86</v>
      </c>
      <c r="N5806" s="34">
        <v>218.44</v>
      </c>
      <c r="O5806" s="34">
        <v>1</v>
      </c>
      <c r="P5806" s="34" t="s">
        <v>107</v>
      </c>
      <c r="Q5806" s="34"/>
    </row>
    <row r="5807" spans="1:17" x14ac:dyDescent="0.35">
      <c r="A5807" t="s">
        <v>1204</v>
      </c>
      <c r="B5807" s="34">
        <v>2019</v>
      </c>
      <c r="C5807" s="34">
        <v>7</v>
      </c>
      <c r="D5807" s="34">
        <v>14</v>
      </c>
      <c r="E5807" s="34" t="s">
        <v>1263</v>
      </c>
      <c r="F5807" s="34">
        <v>1</v>
      </c>
      <c r="G5807" s="34"/>
      <c r="H5807" s="34"/>
      <c r="I5807" s="34"/>
      <c r="J5807" s="34" t="s">
        <v>86</v>
      </c>
      <c r="K5807" s="34">
        <v>62</v>
      </c>
      <c r="L5807" s="34">
        <v>157.47999999999999</v>
      </c>
      <c r="M5807" s="34">
        <v>69</v>
      </c>
      <c r="N5807" s="34">
        <v>175.26</v>
      </c>
      <c r="O5807" s="34">
        <v>1</v>
      </c>
      <c r="P5807" s="34" t="s">
        <v>101</v>
      </c>
      <c r="Q5807" s="34"/>
    </row>
    <row r="5808" spans="1:17" x14ac:dyDescent="0.35">
      <c r="A5808" t="s">
        <v>1204</v>
      </c>
      <c r="B5808" s="34">
        <v>2019</v>
      </c>
      <c r="C5808" s="34">
        <v>7</v>
      </c>
      <c r="D5808" s="34">
        <v>15</v>
      </c>
      <c r="E5808" s="34" t="s">
        <v>123</v>
      </c>
      <c r="F5808" s="34">
        <v>1</v>
      </c>
      <c r="G5808" s="34"/>
      <c r="H5808" s="34">
        <v>251</v>
      </c>
      <c r="I5808" s="34">
        <v>186567</v>
      </c>
      <c r="J5808" s="34" t="s">
        <v>87</v>
      </c>
      <c r="K5808" s="34">
        <v>67</v>
      </c>
      <c r="L5808" s="34">
        <v>170.18</v>
      </c>
      <c r="M5808" s="34">
        <v>76</v>
      </c>
      <c r="N5808" s="34">
        <v>193.04</v>
      </c>
      <c r="O5808" s="34">
        <v>1</v>
      </c>
      <c r="P5808" s="34" t="s">
        <v>101</v>
      </c>
      <c r="Q5808" s="34"/>
    </row>
    <row r="5809" spans="1:17" x14ac:dyDescent="0.35">
      <c r="A5809" t="s">
        <v>1204</v>
      </c>
      <c r="B5809" s="34">
        <v>2019</v>
      </c>
      <c r="C5809" s="34">
        <v>7</v>
      </c>
      <c r="D5809" s="34">
        <v>15</v>
      </c>
      <c r="E5809" s="34" t="s">
        <v>123</v>
      </c>
      <c r="F5809" s="34">
        <v>1</v>
      </c>
      <c r="G5809" s="34" t="s">
        <v>1427</v>
      </c>
      <c r="H5809" s="34">
        <v>32871</v>
      </c>
      <c r="I5809" s="34">
        <v>187260</v>
      </c>
      <c r="J5809" s="34" t="s">
        <v>87</v>
      </c>
      <c r="K5809" s="34">
        <v>65</v>
      </c>
      <c r="L5809" s="34">
        <v>165.1</v>
      </c>
      <c r="M5809" s="34">
        <v>74</v>
      </c>
      <c r="N5809" s="34">
        <v>187.96</v>
      </c>
      <c r="O5809" s="34">
        <v>1</v>
      </c>
      <c r="P5809" s="34" t="s">
        <v>101</v>
      </c>
      <c r="Q5809" s="195">
        <v>42201</v>
      </c>
    </row>
    <row r="5810" spans="1:17" x14ac:dyDescent="0.35">
      <c r="A5810" t="s">
        <v>1204</v>
      </c>
      <c r="B5810" s="34">
        <v>2019</v>
      </c>
      <c r="C5810" s="34">
        <v>7</v>
      </c>
      <c r="D5810" s="34">
        <v>15</v>
      </c>
      <c r="E5810" s="34" t="s">
        <v>1171</v>
      </c>
      <c r="F5810" s="34">
        <v>1</v>
      </c>
      <c r="G5810" s="34"/>
      <c r="H5810" s="34"/>
      <c r="I5810" s="34"/>
      <c r="J5810" s="34" t="s">
        <v>86</v>
      </c>
      <c r="K5810" s="34">
        <v>67</v>
      </c>
      <c r="L5810" s="34">
        <v>170.18</v>
      </c>
      <c r="M5810" s="34">
        <v>75</v>
      </c>
      <c r="N5810" s="34">
        <v>190.5</v>
      </c>
      <c r="O5810" s="34">
        <v>1</v>
      </c>
      <c r="P5810" s="34" t="s">
        <v>101</v>
      </c>
      <c r="Q5810" s="34"/>
    </row>
    <row r="5811" spans="1:17" x14ac:dyDescent="0.35">
      <c r="A5811" t="s">
        <v>1204</v>
      </c>
      <c r="B5811" s="34">
        <v>2019</v>
      </c>
      <c r="C5811" s="34">
        <v>7</v>
      </c>
      <c r="D5811" s="34">
        <v>15</v>
      </c>
      <c r="E5811" s="34" t="s">
        <v>1171</v>
      </c>
      <c r="F5811" s="34">
        <v>1</v>
      </c>
      <c r="G5811" s="34"/>
      <c r="H5811" s="34"/>
      <c r="I5811" s="34"/>
      <c r="J5811" s="34" t="s">
        <v>87</v>
      </c>
      <c r="K5811" s="34">
        <v>77</v>
      </c>
      <c r="L5811" s="34">
        <v>195.58</v>
      </c>
      <c r="M5811" s="34">
        <v>85</v>
      </c>
      <c r="N5811" s="34">
        <v>215.9</v>
      </c>
      <c r="O5811" s="34">
        <v>1</v>
      </c>
      <c r="P5811" s="34" t="s">
        <v>101</v>
      </c>
      <c r="Q5811" s="34"/>
    </row>
    <row r="5812" spans="1:17" x14ac:dyDescent="0.35">
      <c r="A5812" t="s">
        <v>1204</v>
      </c>
      <c r="B5812" s="34">
        <v>2019</v>
      </c>
      <c r="C5812" s="34">
        <v>7</v>
      </c>
      <c r="D5812" s="34">
        <v>15</v>
      </c>
      <c r="E5812" s="34" t="s">
        <v>1263</v>
      </c>
      <c r="F5812" s="34">
        <v>1</v>
      </c>
      <c r="G5812" s="34"/>
      <c r="H5812" s="34"/>
      <c r="I5812" s="34"/>
      <c r="J5812" s="34" t="s">
        <v>86</v>
      </c>
      <c r="K5812" s="34">
        <v>60</v>
      </c>
      <c r="L5812" s="34">
        <v>152.4</v>
      </c>
      <c r="M5812" s="34">
        <v>66</v>
      </c>
      <c r="N5812" s="34">
        <v>167.64</v>
      </c>
      <c r="O5812" s="34">
        <v>1</v>
      </c>
      <c r="P5812" s="34" t="s">
        <v>101</v>
      </c>
      <c r="Q5812" s="34"/>
    </row>
    <row r="5813" spans="1:17" x14ac:dyDescent="0.35">
      <c r="A5813" t="s">
        <v>1204</v>
      </c>
      <c r="B5813" s="34">
        <v>2019</v>
      </c>
      <c r="C5813" s="34">
        <v>7</v>
      </c>
      <c r="D5813" s="34">
        <v>15</v>
      </c>
      <c r="E5813" s="34" t="s">
        <v>1263</v>
      </c>
      <c r="F5813" s="34">
        <v>1</v>
      </c>
      <c r="G5813" s="34"/>
      <c r="H5813" s="34"/>
      <c r="I5813" s="34"/>
      <c r="J5813" s="34" t="s">
        <v>86</v>
      </c>
      <c r="K5813" s="34">
        <v>60</v>
      </c>
      <c r="L5813" s="34">
        <v>152.4</v>
      </c>
      <c r="M5813" s="34">
        <v>66</v>
      </c>
      <c r="N5813" s="34">
        <v>167.64</v>
      </c>
      <c r="O5813" s="34">
        <v>1</v>
      </c>
      <c r="P5813" s="34" t="s">
        <v>101</v>
      </c>
      <c r="Q5813" s="34"/>
    </row>
    <row r="5814" spans="1:17" x14ac:dyDescent="0.35">
      <c r="A5814" t="s">
        <v>1204</v>
      </c>
      <c r="B5814" s="34">
        <v>2019</v>
      </c>
      <c r="C5814" s="34">
        <v>7</v>
      </c>
      <c r="D5814" s="34">
        <v>15</v>
      </c>
      <c r="E5814" s="34" t="s">
        <v>1263</v>
      </c>
      <c r="F5814" s="34">
        <v>1</v>
      </c>
      <c r="G5814" s="34"/>
      <c r="H5814" s="34"/>
      <c r="I5814" s="34"/>
      <c r="J5814" s="34" t="s">
        <v>86</v>
      </c>
      <c r="K5814" s="34">
        <v>61</v>
      </c>
      <c r="L5814" s="34">
        <v>154.94</v>
      </c>
      <c r="M5814" s="34">
        <v>66</v>
      </c>
      <c r="N5814" s="34">
        <v>167.64</v>
      </c>
      <c r="O5814" s="34">
        <v>1</v>
      </c>
      <c r="P5814" s="34" t="s">
        <v>101</v>
      </c>
      <c r="Q5814" s="34"/>
    </row>
    <row r="5815" spans="1:17" x14ac:dyDescent="0.35">
      <c r="A5815" t="s">
        <v>1204</v>
      </c>
      <c r="B5815" s="34">
        <v>2019</v>
      </c>
      <c r="C5815" s="34">
        <v>7</v>
      </c>
      <c r="D5815" s="34">
        <v>15</v>
      </c>
      <c r="E5815" s="34" t="s">
        <v>1263</v>
      </c>
      <c r="F5815" s="34">
        <v>1</v>
      </c>
      <c r="G5815" s="34"/>
      <c r="H5815" s="34"/>
      <c r="I5815" s="34"/>
      <c r="J5815" s="34" t="s">
        <v>87</v>
      </c>
      <c r="K5815" s="34">
        <v>70</v>
      </c>
      <c r="L5815" s="34">
        <v>177.8</v>
      </c>
      <c r="M5815" s="34">
        <v>78</v>
      </c>
      <c r="N5815" s="34">
        <v>198.12</v>
      </c>
      <c r="O5815" s="34">
        <v>0</v>
      </c>
      <c r="P5815" s="34" t="s">
        <v>102</v>
      </c>
      <c r="Q5815" s="34"/>
    </row>
    <row r="5816" spans="1:17" x14ac:dyDescent="0.35">
      <c r="A5816" t="s">
        <v>1204</v>
      </c>
      <c r="B5816" s="34">
        <v>2019</v>
      </c>
      <c r="C5816" s="34">
        <v>7</v>
      </c>
      <c r="D5816" s="34">
        <v>16</v>
      </c>
      <c r="E5816" s="34" t="s">
        <v>117</v>
      </c>
      <c r="F5816" s="34">
        <v>1</v>
      </c>
      <c r="G5816" s="34"/>
      <c r="H5816" s="34">
        <v>966</v>
      </c>
      <c r="I5816" s="34">
        <v>186733</v>
      </c>
      <c r="J5816" s="34" t="s">
        <v>87</v>
      </c>
      <c r="K5816" s="34">
        <v>65</v>
      </c>
      <c r="L5816" s="34">
        <v>165.1</v>
      </c>
      <c r="M5816" s="34">
        <v>73</v>
      </c>
      <c r="N5816" s="34">
        <v>185.42</v>
      </c>
      <c r="O5816" s="34">
        <v>1</v>
      </c>
      <c r="P5816" s="34" t="s">
        <v>101</v>
      </c>
      <c r="Q5816" s="34" t="s">
        <v>1755</v>
      </c>
    </row>
    <row r="5817" spans="1:17" x14ac:dyDescent="0.35">
      <c r="A5817" t="s">
        <v>1204</v>
      </c>
      <c r="B5817">
        <v>2019</v>
      </c>
      <c r="C5817">
        <v>7</v>
      </c>
      <c r="D5817">
        <v>16</v>
      </c>
      <c r="E5817" t="s">
        <v>1310</v>
      </c>
      <c r="F5817">
        <v>1</v>
      </c>
      <c r="G5817"/>
      <c r="H5817">
        <v>6008</v>
      </c>
      <c r="I5817">
        <v>266478</v>
      </c>
      <c r="J5817" t="s">
        <v>87</v>
      </c>
      <c r="K5817">
        <v>68</v>
      </c>
      <c r="L5817">
        <v>172.72</v>
      </c>
      <c r="M5817">
        <v>77</v>
      </c>
      <c r="N5817">
        <v>195.58</v>
      </c>
      <c r="O5817" s="34">
        <v>0</v>
      </c>
      <c r="P5817" s="34" t="s">
        <v>102</v>
      </c>
    </row>
    <row r="5818" spans="1:17" x14ac:dyDescent="0.35">
      <c r="A5818" t="s">
        <v>1204</v>
      </c>
      <c r="B5818">
        <v>2019</v>
      </c>
      <c r="C5818">
        <v>7</v>
      </c>
      <c r="D5818">
        <v>16</v>
      </c>
      <c r="E5818" t="s">
        <v>1167</v>
      </c>
      <c r="F5818">
        <v>1</v>
      </c>
      <c r="G5818"/>
      <c r="H5818">
        <v>6009</v>
      </c>
      <c r="I5818">
        <v>266479</v>
      </c>
      <c r="J5818" t="s">
        <v>87</v>
      </c>
      <c r="K5818">
        <v>61</v>
      </c>
      <c r="L5818">
        <v>154.94</v>
      </c>
      <c r="M5818">
        <v>69</v>
      </c>
      <c r="N5818">
        <v>175.26</v>
      </c>
      <c r="O5818" s="34">
        <v>0</v>
      </c>
      <c r="P5818" s="34" t="s">
        <v>102</v>
      </c>
    </row>
    <row r="5819" spans="1:17" x14ac:dyDescent="0.35">
      <c r="A5819" t="s">
        <v>1204</v>
      </c>
      <c r="B5819">
        <v>2019</v>
      </c>
      <c r="C5819">
        <v>7</v>
      </c>
      <c r="D5819">
        <v>16</v>
      </c>
      <c r="E5819" t="s">
        <v>1263</v>
      </c>
      <c r="F5819">
        <v>1</v>
      </c>
      <c r="G5819" t="s">
        <v>1228</v>
      </c>
      <c r="H5819"/>
      <c r="I5819" t="s">
        <v>1763</v>
      </c>
      <c r="J5819" t="s">
        <v>86</v>
      </c>
      <c r="K5819">
        <v>61</v>
      </c>
      <c r="L5819">
        <v>154.94</v>
      </c>
      <c r="M5819">
        <v>68</v>
      </c>
      <c r="N5819">
        <v>172.72</v>
      </c>
      <c r="O5819">
        <v>1</v>
      </c>
      <c r="P5819" s="34" t="s">
        <v>101</v>
      </c>
      <c r="Q5819" t="s">
        <v>1228</v>
      </c>
    </row>
    <row r="5820" spans="1:17" x14ac:dyDescent="0.35">
      <c r="A5820" t="s">
        <v>1204</v>
      </c>
      <c r="B5820" s="34">
        <v>2019</v>
      </c>
      <c r="C5820" s="34">
        <v>7</v>
      </c>
      <c r="D5820" s="34">
        <v>16</v>
      </c>
      <c r="E5820" s="34" t="s">
        <v>117</v>
      </c>
      <c r="F5820" s="34">
        <v>1</v>
      </c>
      <c r="G5820" s="34"/>
      <c r="H5820" s="34"/>
      <c r="I5820" s="34"/>
      <c r="J5820" s="34" t="s">
        <v>87</v>
      </c>
      <c r="K5820" s="34">
        <v>70</v>
      </c>
      <c r="L5820" s="34">
        <v>177.8</v>
      </c>
      <c r="M5820" s="34">
        <v>79</v>
      </c>
      <c r="N5820" s="34">
        <v>200.66</v>
      </c>
      <c r="O5820" s="34">
        <v>1</v>
      </c>
      <c r="P5820" s="34" t="s">
        <v>101</v>
      </c>
      <c r="Q5820" s="34"/>
    </row>
    <row r="5821" spans="1:17" x14ac:dyDescent="0.35">
      <c r="A5821" t="s">
        <v>1204</v>
      </c>
      <c r="B5821" s="34">
        <v>2019</v>
      </c>
      <c r="C5821" s="34">
        <v>7</v>
      </c>
      <c r="D5821" s="34">
        <v>16</v>
      </c>
      <c r="E5821" s="34" t="s">
        <v>1167</v>
      </c>
      <c r="F5821" s="34">
        <v>1</v>
      </c>
      <c r="G5821" s="34"/>
      <c r="H5821" s="34"/>
      <c r="I5821" s="34"/>
      <c r="J5821" s="34" t="s">
        <v>86</v>
      </c>
      <c r="K5821" s="34">
        <v>65</v>
      </c>
      <c r="L5821" s="34">
        <v>165.1</v>
      </c>
      <c r="M5821" s="34">
        <v>74</v>
      </c>
      <c r="N5821" s="34">
        <v>187.96</v>
      </c>
      <c r="O5821" s="34">
        <v>1</v>
      </c>
      <c r="P5821" s="34" t="s">
        <v>101</v>
      </c>
      <c r="Q5821" s="34"/>
    </row>
    <row r="5822" spans="1:17" x14ac:dyDescent="0.35">
      <c r="A5822" t="s">
        <v>1204</v>
      </c>
      <c r="B5822" s="34">
        <v>2019</v>
      </c>
      <c r="C5822" s="34">
        <v>7</v>
      </c>
      <c r="D5822" s="34">
        <v>16</v>
      </c>
      <c r="E5822" s="34" t="s">
        <v>1263</v>
      </c>
      <c r="F5822" s="34">
        <v>1</v>
      </c>
      <c r="G5822" s="34"/>
      <c r="H5822" s="34"/>
      <c r="I5822" s="34"/>
      <c r="J5822" s="34" t="s">
        <v>86</v>
      </c>
      <c r="K5822" s="34">
        <v>58</v>
      </c>
      <c r="L5822" s="34">
        <v>147.32</v>
      </c>
      <c r="M5822" s="34">
        <v>64</v>
      </c>
      <c r="N5822" s="34">
        <v>162.56</v>
      </c>
      <c r="O5822" s="34">
        <v>1</v>
      </c>
      <c r="P5822" s="34" t="s">
        <v>101</v>
      </c>
      <c r="Q5822" s="34"/>
    </row>
    <row r="5823" spans="1:17" x14ac:dyDescent="0.35">
      <c r="A5823" t="s">
        <v>1204</v>
      </c>
      <c r="B5823" s="34">
        <v>2019</v>
      </c>
      <c r="C5823" s="34">
        <v>7</v>
      </c>
      <c r="D5823" s="34">
        <v>16</v>
      </c>
      <c r="E5823" s="34" t="s">
        <v>1263</v>
      </c>
      <c r="F5823" s="34">
        <v>1</v>
      </c>
      <c r="G5823" s="34"/>
      <c r="H5823" s="34"/>
      <c r="I5823" s="34"/>
      <c r="J5823" s="34" t="s">
        <v>87</v>
      </c>
      <c r="K5823" s="34">
        <v>81</v>
      </c>
      <c r="L5823" s="34">
        <v>205.74</v>
      </c>
      <c r="M5823" s="34">
        <v>90</v>
      </c>
      <c r="N5823" s="34">
        <v>228.6</v>
      </c>
      <c r="O5823" s="34">
        <v>1</v>
      </c>
      <c r="P5823" s="34" t="s">
        <v>101</v>
      </c>
      <c r="Q5823" s="34"/>
    </row>
    <row r="5824" spans="1:17" x14ac:dyDescent="0.35">
      <c r="A5824" t="s">
        <v>1204</v>
      </c>
      <c r="B5824" s="34">
        <v>2019</v>
      </c>
      <c r="C5824" s="34">
        <v>7</v>
      </c>
      <c r="D5824" s="34">
        <v>16</v>
      </c>
      <c r="E5824" s="34" t="s">
        <v>1263</v>
      </c>
      <c r="F5824" s="34">
        <v>1</v>
      </c>
      <c r="G5824" s="34"/>
      <c r="H5824" s="34"/>
      <c r="I5824" s="34"/>
      <c r="J5824" s="34" t="s">
        <v>86</v>
      </c>
      <c r="K5824" s="34">
        <v>61</v>
      </c>
      <c r="L5824" s="34">
        <v>154.94</v>
      </c>
      <c r="M5824" s="34">
        <v>68</v>
      </c>
      <c r="N5824" s="34">
        <v>172.72</v>
      </c>
      <c r="O5824" s="34">
        <v>1</v>
      </c>
      <c r="P5824" s="34" t="s">
        <v>101</v>
      </c>
      <c r="Q5824" s="34"/>
    </row>
    <row r="5825" spans="1:17" x14ac:dyDescent="0.35">
      <c r="A5825" t="s">
        <v>1204</v>
      </c>
      <c r="B5825" s="34">
        <v>2019</v>
      </c>
      <c r="C5825" s="34">
        <v>7</v>
      </c>
      <c r="D5825" s="34">
        <v>16</v>
      </c>
      <c r="E5825" s="34" t="s">
        <v>1263</v>
      </c>
      <c r="F5825" s="34">
        <v>1</v>
      </c>
      <c r="G5825" s="34"/>
      <c r="H5825" s="34"/>
      <c r="I5825" s="34"/>
      <c r="J5825" s="34" t="s">
        <v>86</v>
      </c>
      <c r="K5825" s="34">
        <v>62</v>
      </c>
      <c r="L5825" s="34">
        <v>157.47999999999999</v>
      </c>
      <c r="M5825" s="34">
        <v>68</v>
      </c>
      <c r="N5825" s="34">
        <v>172.72</v>
      </c>
      <c r="O5825" s="34">
        <v>1</v>
      </c>
      <c r="P5825" s="34" t="s">
        <v>101</v>
      </c>
      <c r="Q5825" s="34"/>
    </row>
    <row r="5826" spans="1:17" x14ac:dyDescent="0.35">
      <c r="A5826" t="s">
        <v>1204</v>
      </c>
      <c r="B5826" s="34">
        <v>2019</v>
      </c>
      <c r="C5826" s="34">
        <v>7</v>
      </c>
      <c r="D5826" s="34">
        <v>17</v>
      </c>
      <c r="E5826" s="34" t="s">
        <v>117</v>
      </c>
      <c r="F5826" s="34">
        <v>1</v>
      </c>
      <c r="G5826" s="34"/>
      <c r="H5826" s="34"/>
      <c r="I5826" s="34"/>
      <c r="J5826" s="34" t="s">
        <v>87</v>
      </c>
      <c r="K5826" s="34">
        <v>86</v>
      </c>
      <c r="L5826" s="34">
        <v>218.44</v>
      </c>
      <c r="M5826" s="34">
        <v>95</v>
      </c>
      <c r="N5826" s="34">
        <v>241.3</v>
      </c>
      <c r="O5826" s="34">
        <v>1</v>
      </c>
      <c r="P5826" s="34" t="s">
        <v>101</v>
      </c>
      <c r="Q5826" s="34"/>
    </row>
    <row r="5827" spans="1:17" x14ac:dyDescent="0.35">
      <c r="A5827" t="s">
        <v>1204</v>
      </c>
      <c r="B5827" s="34">
        <v>2019</v>
      </c>
      <c r="C5827" s="34">
        <v>7</v>
      </c>
      <c r="D5827" s="34">
        <v>17</v>
      </c>
      <c r="E5827" s="34" t="s">
        <v>94</v>
      </c>
      <c r="F5827" s="34">
        <v>1</v>
      </c>
      <c r="G5827" s="34"/>
      <c r="H5827" s="34"/>
      <c r="I5827" s="34"/>
      <c r="J5827" s="34" t="s">
        <v>86</v>
      </c>
      <c r="K5827" s="34">
        <v>62</v>
      </c>
      <c r="L5827" s="34">
        <v>157.47999999999999</v>
      </c>
      <c r="M5827" s="34">
        <v>70</v>
      </c>
      <c r="N5827" s="34">
        <v>177.8</v>
      </c>
      <c r="O5827" s="34">
        <v>1</v>
      </c>
      <c r="P5827" s="34" t="s">
        <v>101</v>
      </c>
      <c r="Q5827" s="34"/>
    </row>
    <row r="5828" spans="1:17" x14ac:dyDescent="0.35">
      <c r="A5828" t="s">
        <v>1204</v>
      </c>
      <c r="B5828" s="34">
        <v>2019</v>
      </c>
      <c r="C5828" s="34">
        <v>7</v>
      </c>
      <c r="D5828" s="34">
        <v>17</v>
      </c>
      <c r="E5828" s="34" t="s">
        <v>1263</v>
      </c>
      <c r="F5828" s="34">
        <v>1</v>
      </c>
      <c r="G5828" s="34"/>
      <c r="H5828" s="34"/>
      <c r="I5828" s="34"/>
      <c r="J5828" s="34" t="s">
        <v>87</v>
      </c>
      <c r="K5828" s="34">
        <v>77</v>
      </c>
      <c r="L5828" s="34">
        <v>195.58</v>
      </c>
      <c r="M5828" s="34">
        <v>83</v>
      </c>
      <c r="N5828" s="34">
        <v>210.82</v>
      </c>
      <c r="O5828" s="34">
        <v>1</v>
      </c>
      <c r="P5828" s="34" t="s">
        <v>101</v>
      </c>
      <c r="Q5828" s="34"/>
    </row>
    <row r="5829" spans="1:17" x14ac:dyDescent="0.35">
      <c r="A5829" t="s">
        <v>1204</v>
      </c>
      <c r="B5829">
        <v>2019</v>
      </c>
      <c r="C5829">
        <v>7</v>
      </c>
      <c r="D5829">
        <v>18</v>
      </c>
      <c r="E5829" t="s">
        <v>117</v>
      </c>
      <c r="F5829">
        <v>1</v>
      </c>
      <c r="G5829"/>
      <c r="H5829">
        <v>6010</v>
      </c>
      <c r="I5829">
        <v>266480</v>
      </c>
      <c r="J5829" t="s">
        <v>86</v>
      </c>
      <c r="K5829">
        <v>57</v>
      </c>
      <c r="L5829">
        <v>144.78</v>
      </c>
      <c r="M5829">
        <v>64</v>
      </c>
      <c r="N5829">
        <v>162056</v>
      </c>
      <c r="O5829" s="34">
        <v>0</v>
      </c>
      <c r="P5829" s="34" t="s">
        <v>102</v>
      </c>
    </row>
    <row r="5830" spans="1:17" x14ac:dyDescent="0.35">
      <c r="A5830" t="s">
        <v>1204</v>
      </c>
      <c r="B5830">
        <v>2019</v>
      </c>
      <c r="C5830">
        <v>7</v>
      </c>
      <c r="D5830">
        <v>18</v>
      </c>
      <c r="E5830" t="s">
        <v>117</v>
      </c>
      <c r="F5830">
        <v>1</v>
      </c>
      <c r="G5830"/>
      <c r="H5830">
        <v>6011</v>
      </c>
      <c r="I5830">
        <v>266481</v>
      </c>
      <c r="J5830" t="s">
        <v>87</v>
      </c>
      <c r="K5830">
        <v>78</v>
      </c>
      <c r="L5830">
        <v>198.12</v>
      </c>
      <c r="M5830">
        <v>88</v>
      </c>
      <c r="N5830">
        <v>223.52</v>
      </c>
      <c r="O5830" s="34">
        <v>0</v>
      </c>
      <c r="P5830" s="34" t="s">
        <v>102</v>
      </c>
    </row>
    <row r="5831" spans="1:17" x14ac:dyDescent="0.35">
      <c r="A5831" t="s">
        <v>1204</v>
      </c>
      <c r="B5831" s="34">
        <v>2019</v>
      </c>
      <c r="C5831" s="34">
        <v>7</v>
      </c>
      <c r="D5831" s="34">
        <v>18</v>
      </c>
      <c r="E5831" s="34" t="s">
        <v>1167</v>
      </c>
      <c r="F5831" s="34">
        <v>1</v>
      </c>
      <c r="G5831" s="34" t="s">
        <v>179</v>
      </c>
      <c r="H5831" s="34">
        <v>225</v>
      </c>
      <c r="I5831" s="34"/>
      <c r="J5831" s="34" t="s">
        <v>86</v>
      </c>
      <c r="K5831" s="34">
        <v>68</v>
      </c>
      <c r="L5831" s="34">
        <v>172.72</v>
      </c>
      <c r="M5831" s="34">
        <v>79</v>
      </c>
      <c r="N5831" s="34">
        <v>200.66</v>
      </c>
      <c r="O5831" s="34">
        <v>1</v>
      </c>
      <c r="P5831" s="34" t="s">
        <v>101</v>
      </c>
      <c r="Q5831" s="34"/>
    </row>
    <row r="5832" spans="1:17" x14ac:dyDescent="0.35">
      <c r="A5832" t="s">
        <v>1204</v>
      </c>
      <c r="B5832" s="34">
        <v>2019</v>
      </c>
      <c r="C5832" s="34">
        <v>7</v>
      </c>
      <c r="D5832" s="34">
        <v>18</v>
      </c>
      <c r="E5832" s="34" t="s">
        <v>1263</v>
      </c>
      <c r="F5832" s="34">
        <v>1</v>
      </c>
      <c r="G5832" s="34"/>
      <c r="H5832" s="34"/>
      <c r="I5832" s="34"/>
      <c r="J5832" s="34" t="s">
        <v>87</v>
      </c>
      <c r="K5832" s="34">
        <v>73</v>
      </c>
      <c r="L5832" s="34">
        <v>185.42</v>
      </c>
      <c r="M5832" s="34">
        <v>79</v>
      </c>
      <c r="N5832" s="34">
        <v>200.66</v>
      </c>
      <c r="O5832" s="34">
        <v>1</v>
      </c>
      <c r="P5832" s="34" t="s">
        <v>101</v>
      </c>
      <c r="Q5832" s="34"/>
    </row>
    <row r="5833" spans="1:17" x14ac:dyDescent="0.35">
      <c r="A5833" t="s">
        <v>1204</v>
      </c>
      <c r="B5833" s="34">
        <v>2019</v>
      </c>
      <c r="C5833" s="34">
        <v>7</v>
      </c>
      <c r="D5833" s="34">
        <v>18</v>
      </c>
      <c r="E5833" s="34" t="s">
        <v>1263</v>
      </c>
      <c r="F5833" s="34">
        <v>1</v>
      </c>
      <c r="G5833" s="34"/>
      <c r="H5833" s="34"/>
      <c r="I5833" s="34"/>
      <c r="J5833" s="34" t="s">
        <v>86</v>
      </c>
      <c r="K5833" s="34">
        <v>62</v>
      </c>
      <c r="L5833" s="34">
        <v>157.47999999999999</v>
      </c>
      <c r="M5833" s="34">
        <v>69</v>
      </c>
      <c r="N5833" s="34">
        <v>175.26</v>
      </c>
      <c r="O5833" s="34">
        <v>1</v>
      </c>
      <c r="P5833" s="34" t="s">
        <v>101</v>
      </c>
      <c r="Q5833" s="34"/>
    </row>
    <row r="5834" spans="1:17" x14ac:dyDescent="0.35">
      <c r="A5834" t="s">
        <v>1204</v>
      </c>
      <c r="B5834" s="34">
        <v>2019</v>
      </c>
      <c r="C5834" s="34">
        <v>7</v>
      </c>
      <c r="D5834" s="34">
        <v>18</v>
      </c>
      <c r="E5834" s="34" t="s">
        <v>1263</v>
      </c>
      <c r="F5834" s="34">
        <v>1</v>
      </c>
      <c r="G5834" s="34"/>
      <c r="H5834" s="34"/>
      <c r="I5834" s="34"/>
      <c r="J5834" s="34" t="s">
        <v>87</v>
      </c>
      <c r="K5834" s="34">
        <v>75</v>
      </c>
      <c r="L5834" s="34">
        <v>190.5</v>
      </c>
      <c r="M5834" s="34">
        <v>81</v>
      </c>
      <c r="N5834" s="34">
        <v>205.74</v>
      </c>
      <c r="O5834" s="34">
        <v>1</v>
      </c>
      <c r="P5834" s="34" t="s">
        <v>101</v>
      </c>
      <c r="Q5834" s="34"/>
    </row>
    <row r="5835" spans="1:17" x14ac:dyDescent="0.35">
      <c r="A5835" t="s">
        <v>1204</v>
      </c>
      <c r="B5835" s="34">
        <v>2019</v>
      </c>
      <c r="C5835" s="34">
        <v>7</v>
      </c>
      <c r="D5835" s="34">
        <v>18</v>
      </c>
      <c r="E5835" s="34" t="s">
        <v>1263</v>
      </c>
      <c r="F5835" s="34">
        <v>1</v>
      </c>
      <c r="G5835" s="34"/>
      <c r="H5835" s="34"/>
      <c r="I5835" s="34"/>
      <c r="J5835" s="34" t="s">
        <v>87</v>
      </c>
      <c r="K5835" s="34">
        <v>70</v>
      </c>
      <c r="L5835" s="34">
        <v>177.8</v>
      </c>
      <c r="M5835" s="34">
        <v>78</v>
      </c>
      <c r="N5835" s="34">
        <v>198.12</v>
      </c>
      <c r="O5835" s="34">
        <v>1</v>
      </c>
      <c r="P5835" s="34" t="s">
        <v>101</v>
      </c>
      <c r="Q5835" s="34"/>
    </row>
    <row r="5836" spans="1:17" x14ac:dyDescent="0.35">
      <c r="A5836" t="s">
        <v>1204</v>
      </c>
      <c r="B5836" s="34">
        <v>2019</v>
      </c>
      <c r="C5836" s="34">
        <v>7</v>
      </c>
      <c r="D5836" s="34">
        <v>19</v>
      </c>
      <c r="E5836" s="34" t="s">
        <v>1764</v>
      </c>
      <c r="F5836" s="34">
        <v>1</v>
      </c>
      <c r="G5836" s="34"/>
      <c r="H5836" s="34">
        <v>6012</v>
      </c>
      <c r="I5836" s="34">
        <v>186554</v>
      </c>
      <c r="J5836" s="34" t="s">
        <v>87</v>
      </c>
      <c r="K5836" s="34">
        <v>81</v>
      </c>
      <c r="L5836" s="34">
        <v>205.74</v>
      </c>
      <c r="M5836" s="34">
        <v>90</v>
      </c>
      <c r="N5836" s="34">
        <v>228.6</v>
      </c>
      <c r="O5836" s="34">
        <v>0</v>
      </c>
      <c r="P5836" s="34" t="s">
        <v>102</v>
      </c>
      <c r="Q5836" s="34" t="s">
        <v>1765</v>
      </c>
    </row>
    <row r="5837" spans="1:17" x14ac:dyDescent="0.35">
      <c r="A5837" t="s">
        <v>1204</v>
      </c>
      <c r="B5837" s="34">
        <v>2019</v>
      </c>
      <c r="C5837" s="34">
        <v>7</v>
      </c>
      <c r="D5837" s="34">
        <v>19</v>
      </c>
      <c r="E5837" s="34" t="s">
        <v>1263</v>
      </c>
      <c r="F5837" s="34">
        <v>1</v>
      </c>
      <c r="G5837" s="34"/>
      <c r="H5837" s="34">
        <v>6177</v>
      </c>
      <c r="I5837" s="34">
        <v>266452</v>
      </c>
      <c r="J5837" s="34" t="s">
        <v>87</v>
      </c>
      <c r="K5837" s="34">
        <v>81</v>
      </c>
      <c r="L5837" s="34">
        <v>205.74</v>
      </c>
      <c r="M5837" s="34">
        <v>91</v>
      </c>
      <c r="N5837" s="34">
        <v>231.14</v>
      </c>
      <c r="O5837" s="34">
        <v>1</v>
      </c>
      <c r="P5837" s="34" t="s">
        <v>101</v>
      </c>
      <c r="Q5837" s="34" t="s">
        <v>515</v>
      </c>
    </row>
    <row r="5838" spans="1:17" x14ac:dyDescent="0.35">
      <c r="A5838" t="s">
        <v>1204</v>
      </c>
      <c r="B5838" s="34">
        <v>2019</v>
      </c>
      <c r="C5838" s="34">
        <v>7</v>
      </c>
      <c r="D5838" s="34">
        <v>19</v>
      </c>
      <c r="E5838" s="34" t="s">
        <v>1310</v>
      </c>
      <c r="F5838" s="34">
        <v>1</v>
      </c>
      <c r="G5838" s="34"/>
      <c r="H5838" s="34">
        <v>6008</v>
      </c>
      <c r="I5838" s="34">
        <v>266478</v>
      </c>
      <c r="J5838" s="34" t="s">
        <v>87</v>
      </c>
      <c r="K5838" s="34">
        <v>68</v>
      </c>
      <c r="L5838" s="34">
        <v>172.72</v>
      </c>
      <c r="M5838" s="34">
        <v>77</v>
      </c>
      <c r="N5838" s="34">
        <v>195.58</v>
      </c>
      <c r="O5838" s="34">
        <v>0</v>
      </c>
      <c r="P5838" s="34" t="s">
        <v>102</v>
      </c>
      <c r="Q5838" s="34"/>
    </row>
    <row r="5839" spans="1:17" x14ac:dyDescent="0.35">
      <c r="A5839" t="s">
        <v>1204</v>
      </c>
      <c r="B5839">
        <v>2019</v>
      </c>
      <c r="C5839">
        <v>7</v>
      </c>
      <c r="D5839">
        <v>19</v>
      </c>
      <c r="E5839" t="s">
        <v>1310</v>
      </c>
      <c r="F5839">
        <v>1</v>
      </c>
      <c r="G5839"/>
      <c r="H5839">
        <v>6013</v>
      </c>
      <c r="I5839">
        <v>266482</v>
      </c>
      <c r="J5839" t="s">
        <v>86</v>
      </c>
      <c r="K5839">
        <v>56</v>
      </c>
      <c r="L5839">
        <v>160.02000000000001</v>
      </c>
      <c r="M5839">
        <v>63</v>
      </c>
      <c r="N5839">
        <v>142.24</v>
      </c>
      <c r="O5839" s="34">
        <v>0</v>
      </c>
      <c r="P5839" s="34" t="s">
        <v>102</v>
      </c>
    </row>
    <row r="5840" spans="1:17" x14ac:dyDescent="0.35">
      <c r="A5840" t="s">
        <v>1204</v>
      </c>
      <c r="B5840">
        <v>2019</v>
      </c>
      <c r="C5840">
        <v>7</v>
      </c>
      <c r="D5840">
        <v>19</v>
      </c>
      <c r="E5840" t="s">
        <v>123</v>
      </c>
      <c r="F5840">
        <v>1</v>
      </c>
      <c r="G5840"/>
      <c r="H5840">
        <v>6014</v>
      </c>
      <c r="I5840">
        <v>266483</v>
      </c>
      <c r="J5840" t="s">
        <v>86</v>
      </c>
      <c r="K5840">
        <v>53</v>
      </c>
      <c r="L5840">
        <v>152.4</v>
      </c>
      <c r="M5840">
        <v>60</v>
      </c>
      <c r="N5840">
        <v>160.02000000000001</v>
      </c>
      <c r="O5840" s="34">
        <v>0</v>
      </c>
      <c r="P5840" s="34" t="s">
        <v>102</v>
      </c>
    </row>
    <row r="5841" spans="1:17" x14ac:dyDescent="0.35">
      <c r="A5841" t="s">
        <v>1204</v>
      </c>
      <c r="B5841">
        <v>2019</v>
      </c>
      <c r="C5841">
        <v>7</v>
      </c>
      <c r="D5841">
        <v>19</v>
      </c>
      <c r="E5841" t="s">
        <v>123</v>
      </c>
      <c r="F5841">
        <v>1</v>
      </c>
      <c r="G5841"/>
      <c r="H5841">
        <v>6015</v>
      </c>
      <c r="I5841">
        <v>266484</v>
      </c>
      <c r="J5841" t="s">
        <v>90</v>
      </c>
      <c r="K5841">
        <v>31</v>
      </c>
      <c r="L5841">
        <v>78.739999999999995</v>
      </c>
      <c r="M5841">
        <v>36</v>
      </c>
      <c r="N5841">
        <v>91.44</v>
      </c>
      <c r="O5841" s="34">
        <v>0</v>
      </c>
      <c r="P5841" s="34" t="s">
        <v>102</v>
      </c>
    </row>
    <row r="5842" spans="1:17" x14ac:dyDescent="0.35">
      <c r="A5842" t="s">
        <v>1204</v>
      </c>
      <c r="B5842" s="34">
        <v>2019</v>
      </c>
      <c r="C5842" s="34">
        <v>7</v>
      </c>
      <c r="D5842" s="34">
        <v>19</v>
      </c>
      <c r="E5842" s="34" t="s">
        <v>1167</v>
      </c>
      <c r="F5842" s="34">
        <v>1</v>
      </c>
      <c r="G5842" s="34"/>
      <c r="H5842" s="34"/>
      <c r="I5842" s="34"/>
      <c r="J5842" s="34" t="s">
        <v>86</v>
      </c>
      <c r="K5842" s="34">
        <v>72</v>
      </c>
      <c r="L5842" s="34">
        <v>182.88</v>
      </c>
      <c r="M5842" s="34">
        <v>82</v>
      </c>
      <c r="N5842" s="34">
        <v>208.28</v>
      </c>
      <c r="O5842" s="34">
        <v>1</v>
      </c>
      <c r="P5842" s="34" t="s">
        <v>101</v>
      </c>
      <c r="Q5842" s="34"/>
    </row>
    <row r="5843" spans="1:17" x14ac:dyDescent="0.35">
      <c r="A5843" t="s">
        <v>1204</v>
      </c>
      <c r="B5843" s="34">
        <v>2019</v>
      </c>
      <c r="C5843" s="34">
        <v>7</v>
      </c>
      <c r="D5843" s="34">
        <v>19</v>
      </c>
      <c r="E5843" s="34" t="s">
        <v>117</v>
      </c>
      <c r="F5843" s="34">
        <v>1</v>
      </c>
      <c r="G5843" s="34"/>
      <c r="H5843" s="34"/>
      <c r="I5843" s="34"/>
      <c r="J5843" s="34" t="s">
        <v>87</v>
      </c>
      <c r="K5843" s="34">
        <v>70</v>
      </c>
      <c r="L5843" s="34">
        <v>177.8</v>
      </c>
      <c r="M5843" s="34">
        <v>79</v>
      </c>
      <c r="N5843" s="34">
        <v>200.66</v>
      </c>
      <c r="O5843" s="34">
        <v>1</v>
      </c>
      <c r="P5843" s="34" t="s">
        <v>101</v>
      </c>
      <c r="Q5843" s="34"/>
    </row>
    <row r="5844" spans="1:17" x14ac:dyDescent="0.35">
      <c r="A5844" t="s">
        <v>1204</v>
      </c>
      <c r="B5844" s="34">
        <v>2019</v>
      </c>
      <c r="C5844" s="34">
        <v>7</v>
      </c>
      <c r="D5844" s="34">
        <v>19</v>
      </c>
      <c r="E5844" s="34" t="s">
        <v>94</v>
      </c>
      <c r="F5844" s="34">
        <v>1</v>
      </c>
      <c r="G5844" s="34"/>
      <c r="H5844" s="34"/>
      <c r="I5844" s="34"/>
      <c r="J5844" s="34" t="s">
        <v>87</v>
      </c>
      <c r="K5844" s="34">
        <v>75</v>
      </c>
      <c r="L5844" s="34">
        <v>190.5</v>
      </c>
      <c r="M5844" s="34">
        <v>83</v>
      </c>
      <c r="N5844" s="34">
        <v>210.82</v>
      </c>
      <c r="O5844" s="34">
        <v>1</v>
      </c>
      <c r="P5844" s="34" t="s">
        <v>101</v>
      </c>
      <c r="Q5844" s="34"/>
    </row>
    <row r="5845" spans="1:17" x14ac:dyDescent="0.35">
      <c r="A5845" t="s">
        <v>1204</v>
      </c>
      <c r="B5845" s="34">
        <v>2019</v>
      </c>
      <c r="C5845" s="34">
        <v>7</v>
      </c>
      <c r="D5845" s="34">
        <v>19</v>
      </c>
      <c r="E5845" s="34" t="s">
        <v>1263</v>
      </c>
      <c r="F5845" s="34">
        <v>1</v>
      </c>
      <c r="G5845" s="34"/>
      <c r="H5845" s="34"/>
      <c r="I5845" s="34"/>
      <c r="J5845" s="34" t="s">
        <v>87</v>
      </c>
      <c r="K5845" s="34">
        <v>63</v>
      </c>
      <c r="L5845" s="34">
        <v>160.02000000000001</v>
      </c>
      <c r="M5845" s="34">
        <v>68</v>
      </c>
      <c r="N5845" s="34">
        <v>172.72</v>
      </c>
      <c r="O5845" s="34">
        <v>1</v>
      </c>
      <c r="P5845" s="34" t="s">
        <v>101</v>
      </c>
      <c r="Q5845" s="34"/>
    </row>
    <row r="5846" spans="1:17" x14ac:dyDescent="0.35">
      <c r="A5846" t="s">
        <v>1204</v>
      </c>
      <c r="B5846" s="34">
        <v>2019</v>
      </c>
      <c r="C5846" s="34">
        <v>7</v>
      </c>
      <c r="D5846" s="34">
        <v>20</v>
      </c>
      <c r="E5846" s="34" t="s">
        <v>1263</v>
      </c>
      <c r="F5846" s="34">
        <v>1</v>
      </c>
      <c r="G5846" s="34"/>
      <c r="H5846" s="34">
        <v>825</v>
      </c>
      <c r="I5846" s="34">
        <v>186502</v>
      </c>
      <c r="J5846" s="34" t="s">
        <v>86</v>
      </c>
      <c r="K5846" s="34">
        <v>65</v>
      </c>
      <c r="L5846" s="34">
        <v>165.1</v>
      </c>
      <c r="M5846" s="34">
        <v>74</v>
      </c>
      <c r="N5846" s="34">
        <v>187.96</v>
      </c>
      <c r="O5846" s="34">
        <v>1</v>
      </c>
      <c r="P5846" s="34" t="s">
        <v>101</v>
      </c>
      <c r="Q5846" s="34"/>
    </row>
    <row r="5847" spans="1:17" x14ac:dyDescent="0.35">
      <c r="A5847" t="s">
        <v>1204</v>
      </c>
      <c r="B5847" s="34">
        <v>2019</v>
      </c>
      <c r="C5847" s="34">
        <v>7</v>
      </c>
      <c r="D5847" s="34">
        <v>20</v>
      </c>
      <c r="E5847" s="34" t="s">
        <v>117</v>
      </c>
      <c r="F5847" s="34">
        <v>1</v>
      </c>
      <c r="G5847" s="34" t="s">
        <v>1427</v>
      </c>
      <c r="H5847" s="34">
        <v>766</v>
      </c>
      <c r="I5847" s="34">
        <v>186522</v>
      </c>
      <c r="J5847" s="34" t="s">
        <v>86</v>
      </c>
      <c r="K5847" s="34">
        <v>61</v>
      </c>
      <c r="L5847" s="34">
        <v>154.94</v>
      </c>
      <c r="M5847" s="34">
        <v>69</v>
      </c>
      <c r="N5847" s="34">
        <v>175.26</v>
      </c>
      <c r="O5847" s="34">
        <v>1</v>
      </c>
      <c r="P5847" s="34" t="s">
        <v>101</v>
      </c>
      <c r="Q5847" s="34"/>
    </row>
    <row r="5848" spans="1:17" x14ac:dyDescent="0.35">
      <c r="A5848" t="s">
        <v>1204</v>
      </c>
      <c r="B5848" s="34">
        <v>2019</v>
      </c>
      <c r="C5848" s="34">
        <v>7</v>
      </c>
      <c r="D5848" s="34">
        <v>20</v>
      </c>
      <c r="E5848" s="34" t="s">
        <v>1263</v>
      </c>
      <c r="F5848" s="34">
        <v>1</v>
      </c>
      <c r="G5848" s="34"/>
      <c r="H5848" s="34">
        <v>387</v>
      </c>
      <c r="I5848" s="34">
        <v>186623</v>
      </c>
      <c r="J5848" s="34" t="s">
        <v>87</v>
      </c>
      <c r="K5848" s="34">
        <v>72</v>
      </c>
      <c r="L5848" s="34">
        <v>182.88</v>
      </c>
      <c r="M5848" s="34">
        <v>81</v>
      </c>
      <c r="N5848" s="34">
        <v>205.74</v>
      </c>
      <c r="O5848" s="34">
        <v>1</v>
      </c>
      <c r="P5848" s="34" t="s">
        <v>101</v>
      </c>
      <c r="Q5848" s="34" t="s">
        <v>515</v>
      </c>
    </row>
    <row r="5849" spans="1:17" x14ac:dyDescent="0.35">
      <c r="A5849" t="s">
        <v>1204</v>
      </c>
      <c r="B5849">
        <v>2019</v>
      </c>
      <c r="C5849">
        <v>7</v>
      </c>
      <c r="D5849">
        <v>20</v>
      </c>
      <c r="E5849" t="s">
        <v>123</v>
      </c>
      <c r="F5849">
        <v>1</v>
      </c>
      <c r="G5849"/>
      <c r="H5849">
        <v>6017</v>
      </c>
      <c r="I5849">
        <v>266486</v>
      </c>
      <c r="J5849" t="s">
        <v>86</v>
      </c>
      <c r="K5849">
        <v>64</v>
      </c>
      <c r="L5849">
        <v>162.56</v>
      </c>
      <c r="M5849">
        <v>72</v>
      </c>
      <c r="N5849">
        <v>182.88</v>
      </c>
      <c r="O5849" s="34">
        <v>0</v>
      </c>
      <c r="P5849" s="34" t="s">
        <v>102</v>
      </c>
    </row>
    <row r="5850" spans="1:17" x14ac:dyDescent="0.35">
      <c r="A5850" t="s">
        <v>1204</v>
      </c>
      <c r="B5850">
        <v>2019</v>
      </c>
      <c r="C5850">
        <v>7</v>
      </c>
      <c r="D5850">
        <v>20</v>
      </c>
      <c r="E5850" t="s">
        <v>1167</v>
      </c>
      <c r="F5850">
        <v>1</v>
      </c>
      <c r="G5850"/>
      <c r="H5850">
        <v>6018</v>
      </c>
      <c r="I5850">
        <v>266487</v>
      </c>
      <c r="J5850" t="s">
        <v>86</v>
      </c>
      <c r="K5850">
        <v>56</v>
      </c>
      <c r="L5850">
        <v>142.24</v>
      </c>
      <c r="M5850">
        <v>63</v>
      </c>
      <c r="N5850">
        <v>160.02000000000001</v>
      </c>
      <c r="O5850">
        <v>0</v>
      </c>
      <c r="P5850" s="34" t="s">
        <v>102</v>
      </c>
    </row>
    <row r="5851" spans="1:17" x14ac:dyDescent="0.35">
      <c r="A5851" t="s">
        <v>1204</v>
      </c>
      <c r="B5851" s="34">
        <v>2019</v>
      </c>
      <c r="C5851" s="34">
        <v>7</v>
      </c>
      <c r="D5851" s="34">
        <v>20</v>
      </c>
      <c r="E5851" s="34" t="s">
        <v>1167</v>
      </c>
      <c r="F5851" s="34">
        <v>1</v>
      </c>
      <c r="G5851" s="34"/>
      <c r="H5851" s="34"/>
      <c r="I5851" s="34"/>
      <c r="J5851" s="34" t="s">
        <v>86</v>
      </c>
      <c r="K5851" s="34">
        <v>68</v>
      </c>
      <c r="L5851" s="34">
        <v>172.72</v>
      </c>
      <c r="M5851" s="34">
        <v>78</v>
      </c>
      <c r="N5851" s="34">
        <v>198.12</v>
      </c>
      <c r="O5851" s="34">
        <v>1</v>
      </c>
      <c r="P5851" s="34" t="s">
        <v>101</v>
      </c>
      <c r="Q5851" s="34"/>
    </row>
    <row r="5852" spans="1:17" x14ac:dyDescent="0.35">
      <c r="A5852" t="s">
        <v>1204</v>
      </c>
      <c r="B5852" s="34">
        <v>2019</v>
      </c>
      <c r="C5852" s="34">
        <v>7</v>
      </c>
      <c r="D5852" s="34">
        <v>20</v>
      </c>
      <c r="E5852" s="34" t="s">
        <v>1310</v>
      </c>
      <c r="F5852" s="34">
        <v>1</v>
      </c>
      <c r="G5852" s="34"/>
      <c r="H5852" s="34"/>
      <c r="I5852" s="34"/>
      <c r="J5852" s="34" t="s">
        <v>87</v>
      </c>
      <c r="K5852" s="34">
        <v>63</v>
      </c>
      <c r="L5852" s="34">
        <v>160.02000000000001</v>
      </c>
      <c r="M5852" s="34">
        <v>72</v>
      </c>
      <c r="N5852" s="34">
        <v>182.88</v>
      </c>
      <c r="O5852" s="34">
        <v>1</v>
      </c>
      <c r="P5852" s="34" t="s">
        <v>101</v>
      </c>
      <c r="Q5852" s="34"/>
    </row>
    <row r="5853" spans="1:17" x14ac:dyDescent="0.35">
      <c r="A5853" t="s">
        <v>1204</v>
      </c>
      <c r="B5853" s="34">
        <v>2019</v>
      </c>
      <c r="C5853" s="34">
        <v>7</v>
      </c>
      <c r="D5853" s="34">
        <v>20</v>
      </c>
      <c r="E5853" s="34" t="s">
        <v>1263</v>
      </c>
      <c r="F5853" s="34">
        <v>1</v>
      </c>
      <c r="G5853" s="34"/>
      <c r="H5853" s="34"/>
      <c r="I5853" s="34"/>
      <c r="J5853" s="34" t="s">
        <v>86</v>
      </c>
      <c r="K5853" s="34">
        <v>59</v>
      </c>
      <c r="L5853" s="34">
        <v>149.86000000000001</v>
      </c>
      <c r="M5853" s="34">
        <v>68</v>
      </c>
      <c r="N5853" s="34">
        <v>172.72</v>
      </c>
      <c r="O5853" s="34">
        <v>1</v>
      </c>
      <c r="P5853" s="34" t="s">
        <v>101</v>
      </c>
      <c r="Q5853" s="34"/>
    </row>
    <row r="5854" spans="1:17" x14ac:dyDescent="0.35">
      <c r="A5854" t="s">
        <v>1204</v>
      </c>
      <c r="B5854" s="34">
        <v>2019</v>
      </c>
      <c r="C5854" s="34">
        <v>7</v>
      </c>
      <c r="D5854" s="34">
        <v>20</v>
      </c>
      <c r="E5854" s="34" t="s">
        <v>1263</v>
      </c>
      <c r="F5854" s="34">
        <v>1</v>
      </c>
      <c r="G5854" s="34"/>
      <c r="H5854" s="34"/>
      <c r="I5854" s="34"/>
      <c r="J5854" s="34" t="s">
        <v>86</v>
      </c>
      <c r="K5854" s="34">
        <v>56</v>
      </c>
      <c r="L5854" s="34">
        <v>142.24</v>
      </c>
      <c r="M5854" s="34">
        <v>64</v>
      </c>
      <c r="N5854" s="34">
        <v>162.56</v>
      </c>
      <c r="O5854" s="34">
        <v>1</v>
      </c>
      <c r="P5854" s="34" t="s">
        <v>101</v>
      </c>
      <c r="Q5854" s="34"/>
    </row>
    <row r="5855" spans="1:17" x14ac:dyDescent="0.35">
      <c r="A5855" t="s">
        <v>1204</v>
      </c>
      <c r="B5855" s="34">
        <v>2019</v>
      </c>
      <c r="C5855" s="34">
        <v>7</v>
      </c>
      <c r="D5855" s="34">
        <v>20</v>
      </c>
      <c r="E5855" s="34" t="s">
        <v>1263</v>
      </c>
      <c r="F5855" s="34">
        <v>1</v>
      </c>
      <c r="G5855" s="34"/>
      <c r="H5855" s="34"/>
      <c r="I5855" s="34"/>
      <c r="J5855" s="34" t="s">
        <v>87</v>
      </c>
      <c r="K5855" s="34">
        <v>75</v>
      </c>
      <c r="L5855" s="34">
        <v>190.5</v>
      </c>
      <c r="M5855" s="34">
        <v>83</v>
      </c>
      <c r="N5855" s="34">
        <v>210.82</v>
      </c>
      <c r="O5855" s="34">
        <v>1</v>
      </c>
      <c r="P5855" s="34" t="s">
        <v>101</v>
      </c>
      <c r="Q5855" s="34"/>
    </row>
    <row r="5856" spans="1:17" x14ac:dyDescent="0.35">
      <c r="A5856" t="s">
        <v>1204</v>
      </c>
      <c r="B5856" s="34">
        <v>2019</v>
      </c>
      <c r="C5856" s="34">
        <v>7</v>
      </c>
      <c r="D5856" s="34">
        <v>20</v>
      </c>
      <c r="E5856" s="34" t="s">
        <v>1263</v>
      </c>
      <c r="F5856" s="34">
        <v>1</v>
      </c>
      <c r="G5856" s="34"/>
      <c r="H5856" s="34"/>
      <c r="I5856" s="34"/>
      <c r="J5856" s="34" t="s">
        <v>86</v>
      </c>
      <c r="K5856" s="34">
        <v>62</v>
      </c>
      <c r="L5856" s="34">
        <v>157.47999999999999</v>
      </c>
      <c r="M5856" s="34">
        <v>71</v>
      </c>
      <c r="N5856" s="34">
        <v>180.34</v>
      </c>
      <c r="O5856" s="34">
        <v>1</v>
      </c>
      <c r="P5856" s="34" t="s">
        <v>101</v>
      </c>
      <c r="Q5856" s="34"/>
    </row>
    <row r="5857" spans="1:17" x14ac:dyDescent="0.35">
      <c r="A5857" t="s">
        <v>1204</v>
      </c>
      <c r="B5857" s="34">
        <v>2019</v>
      </c>
      <c r="C5857" s="34">
        <v>7</v>
      </c>
      <c r="D5857" s="34">
        <v>20</v>
      </c>
      <c r="E5857" s="34" t="s">
        <v>1263</v>
      </c>
      <c r="F5857" s="34">
        <v>1</v>
      </c>
      <c r="G5857" s="34"/>
      <c r="H5857" s="34"/>
      <c r="I5857" s="34"/>
      <c r="J5857" s="34" t="s">
        <v>86</v>
      </c>
      <c r="K5857" s="34">
        <v>64</v>
      </c>
      <c r="L5857" s="34">
        <v>162.56</v>
      </c>
      <c r="M5857" s="34">
        <v>72</v>
      </c>
      <c r="N5857" s="34">
        <v>182.88</v>
      </c>
      <c r="O5857" s="34">
        <v>1</v>
      </c>
      <c r="P5857" s="34" t="s">
        <v>101</v>
      </c>
      <c r="Q5857" s="34"/>
    </row>
    <row r="5858" spans="1:17" x14ac:dyDescent="0.35">
      <c r="A5858" t="s">
        <v>1204</v>
      </c>
      <c r="B5858" s="34">
        <v>2019</v>
      </c>
      <c r="C5858" s="34">
        <v>7</v>
      </c>
      <c r="D5858" s="34">
        <v>20</v>
      </c>
      <c r="E5858" s="34" t="s">
        <v>1263</v>
      </c>
      <c r="F5858" s="34">
        <v>1</v>
      </c>
      <c r="G5858" s="34"/>
      <c r="H5858" s="34"/>
      <c r="I5858" s="34"/>
      <c r="J5858" s="34" t="s">
        <v>87</v>
      </c>
      <c r="K5858" s="34">
        <v>79</v>
      </c>
      <c r="L5858" s="34">
        <v>200.66</v>
      </c>
      <c r="M5858" s="34">
        <v>90</v>
      </c>
      <c r="N5858" s="34">
        <v>228.6</v>
      </c>
      <c r="O5858" s="34">
        <v>1</v>
      </c>
      <c r="P5858" s="34" t="s">
        <v>107</v>
      </c>
      <c r="Q5858" s="34"/>
    </row>
    <row r="5859" spans="1:17" x14ac:dyDescent="0.35">
      <c r="A5859" t="s">
        <v>1204</v>
      </c>
      <c r="B5859" s="34">
        <v>2019</v>
      </c>
      <c r="C5859" s="34">
        <v>7</v>
      </c>
      <c r="D5859" s="34">
        <v>20</v>
      </c>
      <c r="E5859" s="34" t="s">
        <v>1263</v>
      </c>
      <c r="F5859" s="34">
        <v>1</v>
      </c>
      <c r="G5859" s="34"/>
      <c r="H5859" s="34"/>
      <c r="I5859" s="34"/>
      <c r="J5859" s="34" t="s">
        <v>86</v>
      </c>
      <c r="K5859" s="34">
        <v>61</v>
      </c>
      <c r="L5859" s="34">
        <v>154.94</v>
      </c>
      <c r="M5859" s="34">
        <v>69</v>
      </c>
      <c r="N5859" s="34">
        <v>175.26</v>
      </c>
      <c r="O5859" s="34">
        <v>1</v>
      </c>
      <c r="P5859" s="34" t="s">
        <v>101</v>
      </c>
      <c r="Q5859" s="34"/>
    </row>
    <row r="5860" spans="1:17" x14ac:dyDescent="0.35">
      <c r="A5860" t="s">
        <v>1204</v>
      </c>
      <c r="B5860" s="34">
        <v>2019</v>
      </c>
      <c r="C5860" s="34">
        <v>7</v>
      </c>
      <c r="D5860" s="34">
        <v>20</v>
      </c>
      <c r="E5860" s="34" t="s">
        <v>1263</v>
      </c>
      <c r="F5860" s="34">
        <v>1</v>
      </c>
      <c r="G5860" s="34"/>
      <c r="H5860" s="34"/>
      <c r="I5860" s="34"/>
      <c r="J5860" s="34" t="s">
        <v>87</v>
      </c>
      <c r="K5860" s="34">
        <v>70</v>
      </c>
      <c r="L5860" s="34">
        <v>177.8</v>
      </c>
      <c r="M5860" s="34">
        <v>78</v>
      </c>
      <c r="N5860" s="34">
        <v>198</v>
      </c>
      <c r="O5860" s="34">
        <v>0</v>
      </c>
      <c r="P5860" s="34" t="s">
        <v>102</v>
      </c>
      <c r="Q5860" s="34"/>
    </row>
    <row r="5861" spans="1:17" x14ac:dyDescent="0.35">
      <c r="A5861" t="s">
        <v>1204</v>
      </c>
      <c r="B5861" s="34">
        <v>2019</v>
      </c>
      <c r="C5861" s="34">
        <v>7</v>
      </c>
      <c r="D5861" s="34">
        <v>21</v>
      </c>
      <c r="E5861" s="34" t="s">
        <v>1310</v>
      </c>
      <c r="F5861" s="34">
        <v>1</v>
      </c>
      <c r="G5861" s="34" t="s">
        <v>1064</v>
      </c>
      <c r="H5861" s="34">
        <v>556</v>
      </c>
      <c r="I5861" s="34">
        <v>187091</v>
      </c>
      <c r="J5861" s="34" t="s">
        <v>86</v>
      </c>
      <c r="K5861" s="34">
        <v>62</v>
      </c>
      <c r="L5861" s="34">
        <v>157.47999999999999</v>
      </c>
      <c r="M5861" s="34">
        <v>71</v>
      </c>
      <c r="N5861" s="34">
        <v>180.34</v>
      </c>
      <c r="O5861" s="34">
        <v>0</v>
      </c>
      <c r="P5861" s="34" t="s">
        <v>102</v>
      </c>
      <c r="Q5861" s="34" t="s">
        <v>1766</v>
      </c>
    </row>
    <row r="5862" spans="1:17" x14ac:dyDescent="0.35">
      <c r="A5862" t="s">
        <v>1204</v>
      </c>
      <c r="B5862" s="34">
        <v>2019</v>
      </c>
      <c r="C5862" s="34">
        <v>7</v>
      </c>
      <c r="D5862" s="34">
        <v>21</v>
      </c>
      <c r="E5862" s="34" t="s">
        <v>1167</v>
      </c>
      <c r="F5862" s="34">
        <v>1</v>
      </c>
      <c r="G5862" s="34"/>
      <c r="H5862" s="34">
        <v>6019</v>
      </c>
      <c r="I5862" s="34">
        <v>266488</v>
      </c>
      <c r="J5862" s="34" t="s">
        <v>86</v>
      </c>
      <c r="K5862" s="34">
        <v>61</v>
      </c>
      <c r="L5862" s="34">
        <v>154.94</v>
      </c>
      <c r="M5862" s="34">
        <v>68</v>
      </c>
      <c r="N5862" s="34">
        <v>172.72</v>
      </c>
      <c r="O5862" s="34">
        <v>0</v>
      </c>
      <c r="P5862" s="34" t="s">
        <v>102</v>
      </c>
      <c r="Q5862" s="34"/>
    </row>
    <row r="5863" spans="1:17" x14ac:dyDescent="0.35">
      <c r="A5863" t="s">
        <v>1204</v>
      </c>
      <c r="B5863" s="34">
        <v>2019</v>
      </c>
      <c r="C5863" s="34">
        <v>7</v>
      </c>
      <c r="D5863" s="34">
        <v>21</v>
      </c>
      <c r="E5863" s="34" t="s">
        <v>1263</v>
      </c>
      <c r="F5863" s="34">
        <v>1</v>
      </c>
      <c r="G5863" s="34" t="s">
        <v>1427</v>
      </c>
      <c r="H5863" s="34"/>
      <c r="I5863" s="34">
        <v>1115563</v>
      </c>
      <c r="J5863" s="34" t="s">
        <v>86</v>
      </c>
      <c r="K5863" s="34">
        <v>64</v>
      </c>
      <c r="L5863" s="34">
        <v>162.56</v>
      </c>
      <c r="M5863" s="34">
        <v>70</v>
      </c>
      <c r="N5863" s="34">
        <v>177.8</v>
      </c>
      <c r="O5863" s="34">
        <v>1</v>
      </c>
      <c r="P5863" s="34" t="s">
        <v>101</v>
      </c>
      <c r="Q5863" s="34"/>
    </row>
    <row r="5864" spans="1:17" x14ac:dyDescent="0.35">
      <c r="A5864" t="s">
        <v>1204</v>
      </c>
      <c r="B5864" s="34">
        <v>2019</v>
      </c>
      <c r="C5864" s="34">
        <v>7</v>
      </c>
      <c r="D5864" s="34">
        <v>21</v>
      </c>
      <c r="E5864" s="34" t="s">
        <v>1167</v>
      </c>
      <c r="F5864" s="34">
        <v>1</v>
      </c>
      <c r="G5864" s="34"/>
      <c r="H5864" s="34"/>
      <c r="I5864" s="34"/>
      <c r="J5864" s="34" t="s">
        <v>86</v>
      </c>
      <c r="K5864" s="34">
        <v>71</v>
      </c>
      <c r="L5864" s="34">
        <v>180.34</v>
      </c>
      <c r="M5864" s="34">
        <v>80</v>
      </c>
      <c r="N5864" s="34">
        <v>203.2</v>
      </c>
      <c r="O5864" s="34">
        <v>1</v>
      </c>
      <c r="P5864" s="34" t="s">
        <v>101</v>
      </c>
      <c r="Q5864" s="34"/>
    </row>
    <row r="5865" spans="1:17" x14ac:dyDescent="0.35">
      <c r="A5865" t="s">
        <v>1204</v>
      </c>
      <c r="B5865" s="34">
        <v>2019</v>
      </c>
      <c r="C5865" s="34">
        <v>7</v>
      </c>
      <c r="D5865" s="34">
        <v>21</v>
      </c>
      <c r="E5865" s="34" t="s">
        <v>117</v>
      </c>
      <c r="F5865" s="34">
        <v>1</v>
      </c>
      <c r="G5865" s="34"/>
      <c r="H5865" s="34"/>
      <c r="I5865" s="34"/>
      <c r="J5865" s="34" t="s">
        <v>87</v>
      </c>
      <c r="K5865" s="34">
        <v>68</v>
      </c>
      <c r="L5865" s="34">
        <v>172.72</v>
      </c>
      <c r="M5865" s="34">
        <v>78</v>
      </c>
      <c r="N5865" s="34">
        <v>198.12</v>
      </c>
      <c r="O5865" s="34">
        <v>1</v>
      </c>
      <c r="P5865" s="34" t="s">
        <v>107</v>
      </c>
      <c r="Q5865" s="34"/>
    </row>
    <row r="5866" spans="1:17" x14ac:dyDescent="0.35">
      <c r="A5866" t="s">
        <v>1204</v>
      </c>
      <c r="B5866" s="34">
        <v>2019</v>
      </c>
      <c r="C5866" s="34">
        <v>7</v>
      </c>
      <c r="D5866" s="34">
        <v>21</v>
      </c>
      <c r="E5866" s="34" t="s">
        <v>117</v>
      </c>
      <c r="F5866" s="34">
        <v>1</v>
      </c>
      <c r="G5866" s="34"/>
      <c r="H5866" s="34"/>
      <c r="I5866" s="34"/>
      <c r="J5866" s="34" t="s">
        <v>86</v>
      </c>
      <c r="K5866" s="34">
        <v>58</v>
      </c>
      <c r="L5866" s="34">
        <v>147.32</v>
      </c>
      <c r="M5866" s="34">
        <v>66</v>
      </c>
      <c r="N5866" s="34">
        <v>167.64</v>
      </c>
      <c r="O5866" s="34">
        <v>1</v>
      </c>
      <c r="P5866" s="34" t="s">
        <v>101</v>
      </c>
      <c r="Q5866" s="34"/>
    </row>
    <row r="5867" spans="1:17" x14ac:dyDescent="0.35">
      <c r="A5867" t="s">
        <v>1204</v>
      </c>
      <c r="B5867" s="34">
        <v>2019</v>
      </c>
      <c r="C5867" s="34">
        <v>7</v>
      </c>
      <c r="D5867" s="34">
        <v>21</v>
      </c>
      <c r="E5867" s="34" t="s">
        <v>1764</v>
      </c>
      <c r="F5867" s="34">
        <v>1</v>
      </c>
      <c r="G5867" s="34"/>
      <c r="H5867" s="34"/>
      <c r="I5867" s="34"/>
      <c r="J5867" s="34" t="s">
        <v>86</v>
      </c>
      <c r="K5867" s="34">
        <v>64</v>
      </c>
      <c r="L5867" s="34">
        <v>162.56</v>
      </c>
      <c r="M5867" s="34">
        <v>73</v>
      </c>
      <c r="N5867" s="34">
        <v>185.42</v>
      </c>
      <c r="O5867" s="34">
        <v>1</v>
      </c>
      <c r="P5867" s="34" t="s">
        <v>101</v>
      </c>
      <c r="Q5867" s="34"/>
    </row>
    <row r="5868" spans="1:17" x14ac:dyDescent="0.35">
      <c r="A5868" t="s">
        <v>1204</v>
      </c>
      <c r="B5868" s="34">
        <v>2019</v>
      </c>
      <c r="C5868" s="34">
        <v>7</v>
      </c>
      <c r="D5868" s="34">
        <v>21</v>
      </c>
      <c r="E5868" s="34" t="s">
        <v>1764</v>
      </c>
      <c r="F5868" s="34">
        <v>1</v>
      </c>
      <c r="G5868" s="34"/>
      <c r="H5868" s="34"/>
      <c r="I5868" s="34"/>
      <c r="J5868" s="34" t="s">
        <v>86</v>
      </c>
      <c r="K5868" s="34">
        <v>63</v>
      </c>
      <c r="L5868" s="34">
        <v>160.02000000000001</v>
      </c>
      <c r="M5868" s="34">
        <v>71</v>
      </c>
      <c r="N5868" s="34">
        <v>180.34</v>
      </c>
      <c r="O5868" s="34">
        <v>1</v>
      </c>
      <c r="P5868" s="34" t="s">
        <v>101</v>
      </c>
      <c r="Q5868" s="34"/>
    </row>
    <row r="5869" spans="1:17" x14ac:dyDescent="0.35">
      <c r="A5869" t="s">
        <v>1204</v>
      </c>
      <c r="B5869" s="34">
        <v>2019</v>
      </c>
      <c r="C5869" s="34">
        <v>7</v>
      </c>
      <c r="D5869" s="34">
        <v>21</v>
      </c>
      <c r="E5869" s="34" t="s">
        <v>117</v>
      </c>
      <c r="F5869" s="34">
        <v>1</v>
      </c>
      <c r="G5869" s="34"/>
      <c r="H5869" s="34"/>
      <c r="I5869" s="34"/>
      <c r="J5869" s="34" t="s">
        <v>87</v>
      </c>
      <c r="K5869" s="34">
        <v>74</v>
      </c>
      <c r="L5869" s="34">
        <v>187.96</v>
      </c>
      <c r="M5869" s="34">
        <v>84</v>
      </c>
      <c r="N5869" s="34">
        <v>213.36</v>
      </c>
      <c r="O5869" s="34">
        <v>1</v>
      </c>
      <c r="P5869" s="34" t="s">
        <v>101</v>
      </c>
      <c r="Q5869" s="34"/>
    </row>
    <row r="5870" spans="1:17" x14ac:dyDescent="0.35">
      <c r="A5870" t="s">
        <v>1204</v>
      </c>
      <c r="B5870" s="34">
        <v>2019</v>
      </c>
      <c r="C5870" s="34">
        <v>7</v>
      </c>
      <c r="D5870" s="34">
        <v>21</v>
      </c>
      <c r="E5870" s="34" t="s">
        <v>1263</v>
      </c>
      <c r="F5870" s="34">
        <v>1</v>
      </c>
      <c r="G5870" s="34"/>
      <c r="H5870" s="34"/>
      <c r="I5870" s="34"/>
      <c r="J5870" s="34" t="s">
        <v>86</v>
      </c>
      <c r="K5870" s="34">
        <v>59</v>
      </c>
      <c r="L5870" s="34">
        <v>149.86000000000001</v>
      </c>
      <c r="M5870" s="34">
        <v>66</v>
      </c>
      <c r="N5870" s="34">
        <v>167.64</v>
      </c>
      <c r="O5870" s="34">
        <v>1</v>
      </c>
      <c r="P5870" s="34" t="s">
        <v>101</v>
      </c>
      <c r="Q5870" s="34"/>
    </row>
    <row r="5871" spans="1:17" x14ac:dyDescent="0.35">
      <c r="A5871" t="s">
        <v>1204</v>
      </c>
      <c r="B5871" s="34">
        <v>2019</v>
      </c>
      <c r="C5871" s="34">
        <v>7</v>
      </c>
      <c r="D5871" s="34">
        <v>21</v>
      </c>
      <c r="E5871" s="34" t="s">
        <v>1263</v>
      </c>
      <c r="F5871" s="34">
        <v>1</v>
      </c>
      <c r="G5871" s="34"/>
      <c r="H5871" s="34"/>
      <c r="I5871" s="34"/>
      <c r="J5871" s="34" t="s">
        <v>86</v>
      </c>
      <c r="K5871" s="34">
        <v>57</v>
      </c>
      <c r="L5871" s="34">
        <v>144.78</v>
      </c>
      <c r="M5871" s="34">
        <v>65</v>
      </c>
      <c r="N5871" s="34">
        <v>165.1</v>
      </c>
      <c r="O5871" s="34">
        <v>1</v>
      </c>
      <c r="P5871" s="34" t="s">
        <v>101</v>
      </c>
      <c r="Q5871" s="34"/>
    </row>
    <row r="5872" spans="1:17" x14ac:dyDescent="0.35">
      <c r="A5872" t="s">
        <v>1204</v>
      </c>
      <c r="B5872" s="34">
        <v>2019</v>
      </c>
      <c r="C5872" s="34">
        <v>7</v>
      </c>
      <c r="D5872" s="34">
        <v>21</v>
      </c>
      <c r="E5872" s="34" t="s">
        <v>1263</v>
      </c>
      <c r="F5872" s="34">
        <v>1</v>
      </c>
      <c r="G5872" s="34"/>
      <c r="H5872" s="34"/>
      <c r="I5872" s="34"/>
      <c r="J5872" s="34" t="s">
        <v>87</v>
      </c>
      <c r="K5872" s="34">
        <v>77</v>
      </c>
      <c r="L5872" s="34">
        <v>195.58</v>
      </c>
      <c r="M5872" s="34">
        <v>83</v>
      </c>
      <c r="N5872" s="34">
        <v>210.82</v>
      </c>
      <c r="O5872" s="34">
        <v>1</v>
      </c>
      <c r="P5872" s="34" t="s">
        <v>101</v>
      </c>
      <c r="Q5872" s="34"/>
    </row>
    <row r="5873" spans="1:17" x14ac:dyDescent="0.35">
      <c r="A5873" t="s">
        <v>1204</v>
      </c>
      <c r="B5873" s="34">
        <v>2019</v>
      </c>
      <c r="C5873" s="34">
        <v>7</v>
      </c>
      <c r="D5873" s="34">
        <v>21</v>
      </c>
      <c r="E5873" s="34" t="s">
        <v>1263</v>
      </c>
      <c r="F5873" s="34">
        <v>1</v>
      </c>
      <c r="G5873" s="34"/>
      <c r="H5873" s="34"/>
      <c r="I5873" s="34"/>
      <c r="J5873" s="34" t="s">
        <v>86</v>
      </c>
      <c r="K5873" s="34">
        <v>54</v>
      </c>
      <c r="L5873" s="34">
        <v>137.16</v>
      </c>
      <c r="M5873" s="34">
        <v>60</v>
      </c>
      <c r="N5873" s="34">
        <v>152.4</v>
      </c>
      <c r="O5873" s="34">
        <v>0</v>
      </c>
      <c r="P5873" s="34" t="s">
        <v>102</v>
      </c>
      <c r="Q5873" s="34"/>
    </row>
    <row r="5874" spans="1:17" x14ac:dyDescent="0.35">
      <c r="A5874" t="s">
        <v>1204</v>
      </c>
      <c r="B5874" s="34">
        <v>2019</v>
      </c>
      <c r="C5874" s="34">
        <v>7</v>
      </c>
      <c r="D5874" s="34">
        <v>21</v>
      </c>
      <c r="E5874" s="34" t="s">
        <v>1263</v>
      </c>
      <c r="F5874" s="34">
        <v>1</v>
      </c>
      <c r="G5874" s="34"/>
      <c r="H5874" s="34"/>
      <c r="I5874" s="34"/>
      <c r="J5874" s="34" t="s">
        <v>86</v>
      </c>
      <c r="K5874" s="34">
        <v>57</v>
      </c>
      <c r="L5874" s="34">
        <v>144.78</v>
      </c>
      <c r="M5874" s="34">
        <v>63</v>
      </c>
      <c r="N5874" s="34">
        <v>160.02000000000001</v>
      </c>
      <c r="O5874" s="34">
        <v>0</v>
      </c>
      <c r="P5874" s="34" t="s">
        <v>102</v>
      </c>
      <c r="Q5874" s="34"/>
    </row>
    <row r="5875" spans="1:17" x14ac:dyDescent="0.35">
      <c r="A5875" t="s">
        <v>1204</v>
      </c>
      <c r="B5875" s="34">
        <v>2019</v>
      </c>
      <c r="C5875" s="34">
        <v>7</v>
      </c>
      <c r="D5875" s="34">
        <v>22</v>
      </c>
      <c r="E5875" s="34" t="s">
        <v>1764</v>
      </c>
      <c r="F5875" s="34">
        <v>1</v>
      </c>
      <c r="G5875" s="34" t="s">
        <v>108</v>
      </c>
      <c r="H5875" s="34">
        <v>643</v>
      </c>
      <c r="I5875" s="34">
        <v>985120031100804</v>
      </c>
      <c r="J5875" s="34" t="s">
        <v>86</v>
      </c>
      <c r="K5875" s="34">
        <v>64</v>
      </c>
      <c r="L5875" s="34">
        <v>162.56</v>
      </c>
      <c r="M5875" s="34">
        <v>73</v>
      </c>
      <c r="N5875" s="34">
        <v>185.42</v>
      </c>
      <c r="O5875" s="34">
        <v>1</v>
      </c>
      <c r="P5875" s="34" t="s">
        <v>101</v>
      </c>
      <c r="Q5875" s="34"/>
    </row>
    <row r="5876" spans="1:17" x14ac:dyDescent="0.35">
      <c r="A5876" t="s">
        <v>1204</v>
      </c>
      <c r="B5876" s="34">
        <v>2019</v>
      </c>
      <c r="C5876" s="34">
        <v>7</v>
      </c>
      <c r="D5876" s="34">
        <v>22</v>
      </c>
      <c r="E5876" s="34" t="s">
        <v>1167</v>
      </c>
      <c r="F5876" s="34">
        <v>1</v>
      </c>
      <c r="G5876" s="34"/>
      <c r="H5876" s="34"/>
      <c r="I5876" s="34"/>
      <c r="J5876" s="34" t="s">
        <v>87</v>
      </c>
      <c r="K5876" s="34">
        <v>71</v>
      </c>
      <c r="L5876" s="34">
        <v>180.34</v>
      </c>
      <c r="M5876" s="34">
        <v>79</v>
      </c>
      <c r="N5876" s="34">
        <v>200.66</v>
      </c>
      <c r="O5876" s="34">
        <v>1</v>
      </c>
      <c r="P5876" s="34" t="s">
        <v>100</v>
      </c>
      <c r="Q5876" s="34"/>
    </row>
    <row r="5877" spans="1:17" x14ac:dyDescent="0.35">
      <c r="A5877" t="s">
        <v>1204</v>
      </c>
      <c r="B5877" s="34">
        <v>2019</v>
      </c>
      <c r="C5877" s="34">
        <v>7</v>
      </c>
      <c r="D5877" s="34">
        <v>22</v>
      </c>
      <c r="E5877" s="34" t="s">
        <v>1263</v>
      </c>
      <c r="F5877" s="34">
        <v>1</v>
      </c>
      <c r="G5877" s="34"/>
      <c r="H5877" s="34"/>
      <c r="I5877" s="34"/>
      <c r="J5877" s="34" t="s">
        <v>87</v>
      </c>
      <c r="K5877" s="34">
        <v>78</v>
      </c>
      <c r="L5877" s="34">
        <v>198.34</v>
      </c>
      <c r="M5877" s="79">
        <v>88</v>
      </c>
      <c r="N5877" s="34">
        <v>223.52</v>
      </c>
      <c r="O5877" s="34">
        <v>1</v>
      </c>
      <c r="P5877" s="34" t="s">
        <v>107</v>
      </c>
      <c r="Q5877" s="34"/>
    </row>
    <row r="5878" spans="1:17" x14ac:dyDescent="0.35">
      <c r="A5878" t="s">
        <v>1204</v>
      </c>
      <c r="B5878" s="34">
        <v>2019</v>
      </c>
      <c r="C5878" s="34">
        <v>7</v>
      </c>
      <c r="D5878" s="34">
        <v>22</v>
      </c>
      <c r="E5878" s="34" t="s">
        <v>1263</v>
      </c>
      <c r="F5878" s="34">
        <v>1</v>
      </c>
      <c r="G5878" s="34"/>
      <c r="H5878" s="34"/>
      <c r="I5878" s="34"/>
      <c r="J5878" s="34" t="s">
        <v>86</v>
      </c>
      <c r="K5878" s="34">
        <v>62</v>
      </c>
      <c r="L5878" s="34">
        <v>157.47999999999999</v>
      </c>
      <c r="M5878" s="34">
        <v>70</v>
      </c>
      <c r="N5878" s="34">
        <v>177.8</v>
      </c>
      <c r="O5878" s="34">
        <v>1</v>
      </c>
      <c r="P5878" s="34" t="s">
        <v>100</v>
      </c>
      <c r="Q5878" s="34"/>
    </row>
    <row r="5879" spans="1:17" x14ac:dyDescent="0.35">
      <c r="A5879" t="s">
        <v>1204</v>
      </c>
      <c r="B5879" s="34">
        <v>2019</v>
      </c>
      <c r="C5879" s="34">
        <v>7</v>
      </c>
      <c r="D5879" s="34">
        <v>22</v>
      </c>
      <c r="E5879" s="34" t="s">
        <v>1263</v>
      </c>
      <c r="F5879" s="34">
        <v>1</v>
      </c>
      <c r="G5879" s="34"/>
      <c r="H5879" s="34"/>
      <c r="I5879" s="34"/>
      <c r="J5879" s="34" t="s">
        <v>87</v>
      </c>
      <c r="K5879" s="34">
        <v>72</v>
      </c>
      <c r="L5879" s="34">
        <v>182.88</v>
      </c>
      <c r="M5879" s="34">
        <v>84</v>
      </c>
      <c r="N5879" s="34">
        <v>213.36</v>
      </c>
      <c r="O5879" s="34">
        <v>1</v>
      </c>
      <c r="P5879" s="34" t="s">
        <v>100</v>
      </c>
      <c r="Q5879" s="34"/>
    </row>
    <row r="5880" spans="1:17" x14ac:dyDescent="0.35">
      <c r="A5880" t="s">
        <v>1204</v>
      </c>
      <c r="B5880" s="34">
        <v>2019</v>
      </c>
      <c r="C5880" s="34">
        <v>7</v>
      </c>
      <c r="D5880" s="34">
        <v>22</v>
      </c>
      <c r="E5880" s="34" t="s">
        <v>1263</v>
      </c>
      <c r="F5880" s="34">
        <v>1</v>
      </c>
      <c r="G5880" s="34"/>
      <c r="H5880" s="34"/>
      <c r="I5880" s="34"/>
      <c r="J5880" s="34" t="s">
        <v>86</v>
      </c>
      <c r="K5880" s="34">
        <v>60</v>
      </c>
      <c r="L5880" s="34">
        <v>152.4</v>
      </c>
      <c r="M5880" s="34">
        <v>66</v>
      </c>
      <c r="N5880" s="34">
        <v>167.64</v>
      </c>
      <c r="O5880" s="34">
        <v>1</v>
      </c>
      <c r="P5880" s="34" t="s">
        <v>100</v>
      </c>
      <c r="Q5880" s="34"/>
    </row>
    <row r="5881" spans="1:17" x14ac:dyDescent="0.35">
      <c r="A5881" t="s">
        <v>1204</v>
      </c>
      <c r="B5881" s="34">
        <v>2019</v>
      </c>
      <c r="C5881" s="34">
        <v>7</v>
      </c>
      <c r="D5881" s="34">
        <v>22</v>
      </c>
      <c r="E5881" s="34" t="s">
        <v>1263</v>
      </c>
      <c r="F5881" s="34">
        <v>1</v>
      </c>
      <c r="G5881" s="34"/>
      <c r="H5881" s="34"/>
      <c r="I5881" s="34"/>
      <c r="J5881" s="34" t="s">
        <v>87</v>
      </c>
      <c r="K5881" s="34">
        <v>70</v>
      </c>
      <c r="L5881" s="34">
        <v>177.8</v>
      </c>
      <c r="M5881" s="34">
        <v>77</v>
      </c>
      <c r="N5881" s="34">
        <v>195.58</v>
      </c>
      <c r="O5881" s="34">
        <v>1</v>
      </c>
      <c r="P5881" s="34" t="s">
        <v>100</v>
      </c>
      <c r="Q5881" s="34"/>
    </row>
    <row r="5882" spans="1:17" x14ac:dyDescent="0.35">
      <c r="A5882" t="s">
        <v>1204</v>
      </c>
      <c r="B5882" s="34">
        <v>2019</v>
      </c>
      <c r="C5882" s="34">
        <v>7</v>
      </c>
      <c r="D5882" s="34">
        <v>22</v>
      </c>
      <c r="E5882" s="34" t="s">
        <v>1263</v>
      </c>
      <c r="F5882" s="34">
        <v>1</v>
      </c>
      <c r="G5882" s="34"/>
      <c r="H5882" s="34"/>
      <c r="I5882" s="34"/>
      <c r="J5882" s="34" t="s">
        <v>87</v>
      </c>
      <c r="K5882" s="34">
        <v>77</v>
      </c>
      <c r="L5882" s="34">
        <v>195.58</v>
      </c>
      <c r="M5882" s="34">
        <v>85</v>
      </c>
      <c r="N5882" s="34">
        <v>216</v>
      </c>
      <c r="O5882" s="34">
        <v>0</v>
      </c>
      <c r="P5882" s="34" t="s">
        <v>102</v>
      </c>
      <c r="Q5882" s="34" t="s">
        <v>562</v>
      </c>
    </row>
    <row r="5883" spans="1:17" x14ac:dyDescent="0.35">
      <c r="A5883" t="s">
        <v>1204</v>
      </c>
      <c r="B5883" s="34">
        <v>2019</v>
      </c>
      <c r="C5883" s="34">
        <v>7</v>
      </c>
      <c r="D5883" s="34">
        <v>22</v>
      </c>
      <c r="E5883" s="34" t="s">
        <v>1263</v>
      </c>
      <c r="F5883" s="34">
        <v>1</v>
      </c>
      <c r="G5883" s="34"/>
      <c r="H5883" s="34"/>
      <c r="I5883" s="34"/>
      <c r="J5883" s="34" t="s">
        <v>87</v>
      </c>
      <c r="K5883" s="34">
        <v>87</v>
      </c>
      <c r="L5883" s="34">
        <v>220.98</v>
      </c>
      <c r="M5883" s="34">
        <v>78</v>
      </c>
      <c r="N5883" s="34">
        <v>198</v>
      </c>
      <c r="O5883" s="34">
        <v>0</v>
      </c>
      <c r="P5883" s="34" t="s">
        <v>102</v>
      </c>
      <c r="Q5883" s="34" t="s">
        <v>562</v>
      </c>
    </row>
    <row r="5884" spans="1:17" x14ac:dyDescent="0.35">
      <c r="A5884" t="s">
        <v>1204</v>
      </c>
      <c r="B5884" s="34">
        <v>2019</v>
      </c>
      <c r="C5884" s="34">
        <v>7</v>
      </c>
      <c r="D5884" s="34">
        <v>23</v>
      </c>
      <c r="E5884" s="34" t="s">
        <v>94</v>
      </c>
      <c r="F5884" s="34">
        <v>1</v>
      </c>
      <c r="G5884" s="34"/>
      <c r="H5884" s="34">
        <v>362</v>
      </c>
      <c r="I5884" s="34">
        <v>186608</v>
      </c>
      <c r="J5884" s="34" t="s">
        <v>87</v>
      </c>
      <c r="K5884" s="34">
        <v>67</v>
      </c>
      <c r="L5884" s="34">
        <v>170.18</v>
      </c>
      <c r="M5884" s="34">
        <v>76</v>
      </c>
      <c r="N5884" s="34">
        <v>193.04</v>
      </c>
      <c r="O5884" s="34">
        <v>1</v>
      </c>
      <c r="P5884" s="34" t="s">
        <v>101</v>
      </c>
      <c r="Q5884" s="34"/>
    </row>
    <row r="5885" spans="1:17" x14ac:dyDescent="0.35">
      <c r="A5885" t="s">
        <v>1204</v>
      </c>
      <c r="B5885">
        <v>2019</v>
      </c>
      <c r="C5885">
        <v>7</v>
      </c>
      <c r="D5885">
        <v>23</v>
      </c>
      <c r="E5885" t="s">
        <v>123</v>
      </c>
      <c r="F5885">
        <v>1</v>
      </c>
      <c r="G5885"/>
      <c r="H5885">
        <v>6020</v>
      </c>
      <c r="I5885">
        <v>266489</v>
      </c>
      <c r="J5885" t="s">
        <v>90</v>
      </c>
      <c r="K5885">
        <v>28</v>
      </c>
      <c r="L5885">
        <v>71.12</v>
      </c>
      <c r="M5885">
        <v>32</v>
      </c>
      <c r="N5885">
        <v>81.28</v>
      </c>
      <c r="O5885">
        <v>0</v>
      </c>
      <c r="P5885" s="34" t="s">
        <v>102</v>
      </c>
    </row>
    <row r="5886" spans="1:17" x14ac:dyDescent="0.35">
      <c r="A5886" t="s">
        <v>1204</v>
      </c>
      <c r="B5886">
        <v>2019</v>
      </c>
      <c r="C5886">
        <v>7</v>
      </c>
      <c r="D5886">
        <v>23</v>
      </c>
      <c r="E5886" t="s">
        <v>94</v>
      </c>
      <c r="F5886">
        <v>1</v>
      </c>
      <c r="G5886"/>
      <c r="H5886">
        <v>6021</v>
      </c>
      <c r="I5886">
        <v>266490</v>
      </c>
      <c r="J5886" t="s">
        <v>90</v>
      </c>
      <c r="K5886">
        <v>26</v>
      </c>
      <c r="L5886">
        <v>66.040000000000006</v>
      </c>
      <c r="M5886">
        <v>30</v>
      </c>
      <c r="N5886">
        <v>76.2</v>
      </c>
      <c r="O5886">
        <v>0</v>
      </c>
      <c r="P5886" s="34" t="s">
        <v>102</v>
      </c>
    </row>
    <row r="5887" spans="1:17" x14ac:dyDescent="0.35">
      <c r="A5887" t="s">
        <v>1204</v>
      </c>
      <c r="B5887" s="34">
        <v>2019</v>
      </c>
      <c r="C5887" s="34">
        <v>7</v>
      </c>
      <c r="D5887" s="34">
        <v>23</v>
      </c>
      <c r="E5887" s="34" t="s">
        <v>1263</v>
      </c>
      <c r="F5887" s="34">
        <v>1</v>
      </c>
      <c r="G5887" s="34"/>
      <c r="H5887" s="34"/>
      <c r="I5887" s="34" t="s">
        <v>87</v>
      </c>
      <c r="J5887" s="34" t="s">
        <v>87</v>
      </c>
      <c r="K5887" s="34">
        <v>75</v>
      </c>
      <c r="L5887" s="34">
        <v>190.5</v>
      </c>
      <c r="M5887" s="34">
        <v>84</v>
      </c>
      <c r="N5887" s="34">
        <v>213.36</v>
      </c>
      <c r="O5887">
        <v>1</v>
      </c>
      <c r="P5887" s="34" t="s">
        <v>101</v>
      </c>
      <c r="Q5887" s="34"/>
    </row>
    <row r="5888" spans="1:17" x14ac:dyDescent="0.35">
      <c r="A5888" t="s">
        <v>1204</v>
      </c>
      <c r="B5888" s="34">
        <v>2019</v>
      </c>
      <c r="C5888" s="34">
        <v>7</v>
      </c>
      <c r="D5888" s="34">
        <v>23</v>
      </c>
      <c r="E5888" s="34" t="s">
        <v>1263</v>
      </c>
      <c r="F5888" s="34">
        <v>1</v>
      </c>
      <c r="G5888" s="34"/>
      <c r="H5888" s="34"/>
      <c r="I5888" s="34" t="s">
        <v>87</v>
      </c>
      <c r="J5888" s="34" t="s">
        <v>87</v>
      </c>
      <c r="K5888" s="34">
        <v>77</v>
      </c>
      <c r="L5888" s="34">
        <v>195.58</v>
      </c>
      <c r="M5888" s="34">
        <v>89</v>
      </c>
      <c r="N5888" s="34">
        <v>226.06</v>
      </c>
      <c r="O5888">
        <v>1</v>
      </c>
      <c r="P5888" s="34" t="s">
        <v>101</v>
      </c>
      <c r="Q5888" s="34"/>
    </row>
    <row r="5889" spans="1:17" x14ac:dyDescent="0.35">
      <c r="A5889" t="s">
        <v>1204</v>
      </c>
      <c r="B5889" s="34">
        <v>2019</v>
      </c>
      <c r="C5889" s="34">
        <v>7</v>
      </c>
      <c r="D5889" s="34">
        <v>23</v>
      </c>
      <c r="E5889" s="34" t="s">
        <v>1263</v>
      </c>
      <c r="F5889" s="34">
        <v>1</v>
      </c>
      <c r="G5889" s="34"/>
      <c r="H5889" s="34"/>
      <c r="I5889" s="34"/>
      <c r="J5889" s="34" t="s">
        <v>87</v>
      </c>
      <c r="K5889" s="34">
        <v>65</v>
      </c>
      <c r="L5889" s="34">
        <v>165</v>
      </c>
      <c r="M5889" s="34">
        <v>72</v>
      </c>
      <c r="N5889" s="34">
        <v>182.88</v>
      </c>
      <c r="O5889">
        <v>1</v>
      </c>
      <c r="P5889" s="34" t="s">
        <v>101</v>
      </c>
      <c r="Q5889" s="34"/>
    </row>
    <row r="5890" spans="1:17" x14ac:dyDescent="0.35">
      <c r="A5890" t="s">
        <v>1204</v>
      </c>
      <c r="B5890" s="34">
        <v>2019</v>
      </c>
      <c r="C5890" s="34">
        <v>7</v>
      </c>
      <c r="D5890" s="34">
        <v>23</v>
      </c>
      <c r="E5890" s="34" t="s">
        <v>1167</v>
      </c>
      <c r="F5890" s="34">
        <v>1</v>
      </c>
      <c r="G5890" s="34"/>
      <c r="H5890" s="34"/>
      <c r="I5890" s="34"/>
      <c r="J5890" s="34" t="s">
        <v>87</v>
      </c>
      <c r="K5890" s="34">
        <v>71</v>
      </c>
      <c r="L5890" s="34">
        <v>180.34</v>
      </c>
      <c r="M5890" s="34">
        <v>79</v>
      </c>
      <c r="N5890" s="34">
        <v>200.66</v>
      </c>
      <c r="O5890" s="34">
        <v>1</v>
      </c>
      <c r="P5890" s="34" t="s">
        <v>101</v>
      </c>
      <c r="Q5890" s="34"/>
    </row>
    <row r="5891" spans="1:17" x14ac:dyDescent="0.35">
      <c r="A5891" t="s">
        <v>1204</v>
      </c>
      <c r="B5891" s="34">
        <v>2019</v>
      </c>
      <c r="C5891" s="34">
        <v>7</v>
      </c>
      <c r="D5891" s="34">
        <v>23</v>
      </c>
      <c r="E5891" s="34" t="s">
        <v>117</v>
      </c>
      <c r="F5891" s="34">
        <v>1</v>
      </c>
      <c r="G5891" s="34"/>
      <c r="H5891" s="34"/>
      <c r="I5891" s="34"/>
      <c r="J5891" s="34" t="s">
        <v>86</v>
      </c>
      <c r="K5891" s="34">
        <v>62</v>
      </c>
      <c r="L5891" s="34">
        <v>157.47999999999999</v>
      </c>
      <c r="M5891" s="34">
        <v>69</v>
      </c>
      <c r="N5891" s="34">
        <v>175.26</v>
      </c>
      <c r="O5891" s="34">
        <v>1</v>
      </c>
      <c r="P5891" s="34" t="s">
        <v>101</v>
      </c>
      <c r="Q5891" s="34"/>
    </row>
    <row r="5892" spans="1:17" x14ac:dyDescent="0.35">
      <c r="A5892" t="s">
        <v>1204</v>
      </c>
      <c r="B5892" s="34">
        <v>2019</v>
      </c>
      <c r="C5892" s="34">
        <v>7</v>
      </c>
      <c r="D5892" s="34">
        <v>24</v>
      </c>
      <c r="E5892" s="34" t="s">
        <v>1764</v>
      </c>
      <c r="F5892" s="34">
        <v>1</v>
      </c>
      <c r="G5892" s="34"/>
      <c r="H5892" s="34">
        <v>6008</v>
      </c>
      <c r="I5892" s="34">
        <v>266478</v>
      </c>
      <c r="J5892" s="34" t="s">
        <v>87</v>
      </c>
      <c r="K5892" s="34">
        <v>68</v>
      </c>
      <c r="L5892" s="34">
        <v>172.72</v>
      </c>
      <c r="M5892" s="34">
        <v>77</v>
      </c>
      <c r="N5892" s="34">
        <v>195.58</v>
      </c>
      <c r="O5892" s="34">
        <v>0</v>
      </c>
      <c r="P5892" s="34" t="s">
        <v>102</v>
      </c>
      <c r="Q5892" s="34"/>
    </row>
    <row r="5893" spans="1:17" x14ac:dyDescent="0.35">
      <c r="A5893" t="s">
        <v>1204</v>
      </c>
      <c r="B5893">
        <v>2019</v>
      </c>
      <c r="C5893">
        <v>7</v>
      </c>
      <c r="D5893">
        <v>24</v>
      </c>
      <c r="E5893" t="s">
        <v>1764</v>
      </c>
      <c r="F5893">
        <v>1</v>
      </c>
      <c r="G5893"/>
      <c r="H5893">
        <v>6022</v>
      </c>
      <c r="I5893">
        <v>266491</v>
      </c>
      <c r="J5893" t="s">
        <v>86</v>
      </c>
      <c r="K5893">
        <v>56</v>
      </c>
      <c r="L5893">
        <v>142.24</v>
      </c>
      <c r="M5893">
        <v>65</v>
      </c>
      <c r="N5893">
        <v>165.1</v>
      </c>
      <c r="O5893">
        <v>0</v>
      </c>
      <c r="P5893" s="34" t="s">
        <v>102</v>
      </c>
    </row>
    <row r="5894" spans="1:17" x14ac:dyDescent="0.35">
      <c r="A5894" t="s">
        <v>1204</v>
      </c>
      <c r="B5894" s="34">
        <v>2019</v>
      </c>
      <c r="C5894" s="34">
        <v>7</v>
      </c>
      <c r="D5894" s="34">
        <v>24</v>
      </c>
      <c r="E5894" s="34" t="s">
        <v>123</v>
      </c>
      <c r="F5894" s="34">
        <v>1</v>
      </c>
      <c r="G5894" s="34"/>
      <c r="H5894" s="34"/>
      <c r="I5894" s="34"/>
      <c r="J5894" s="34" t="s">
        <v>86</v>
      </c>
      <c r="K5894" s="34">
        <v>69</v>
      </c>
      <c r="L5894" s="34">
        <v>175.26</v>
      </c>
      <c r="M5894" s="34">
        <v>77</v>
      </c>
      <c r="N5894" s="34">
        <v>195.58</v>
      </c>
      <c r="O5894" s="34">
        <v>1</v>
      </c>
      <c r="P5894" s="34" t="s">
        <v>101</v>
      </c>
      <c r="Q5894" s="34"/>
    </row>
    <row r="5895" spans="1:17" x14ac:dyDescent="0.35">
      <c r="A5895" t="s">
        <v>1204</v>
      </c>
      <c r="B5895" s="34">
        <v>2019</v>
      </c>
      <c r="C5895" s="34">
        <v>7</v>
      </c>
      <c r="D5895" s="34">
        <v>24</v>
      </c>
      <c r="E5895" s="34" t="s">
        <v>1263</v>
      </c>
      <c r="F5895" s="34">
        <v>1</v>
      </c>
      <c r="G5895" s="34"/>
      <c r="H5895" s="34"/>
      <c r="I5895" s="34"/>
      <c r="J5895" s="34" t="s">
        <v>87</v>
      </c>
      <c r="K5895" s="34">
        <v>77</v>
      </c>
      <c r="L5895" s="34">
        <v>195.58</v>
      </c>
      <c r="M5895" s="34">
        <v>83</v>
      </c>
      <c r="N5895" s="34">
        <v>210.82</v>
      </c>
      <c r="O5895" s="34">
        <v>1</v>
      </c>
      <c r="P5895" s="34" t="s">
        <v>101</v>
      </c>
      <c r="Q5895" s="34"/>
    </row>
    <row r="5896" spans="1:17" x14ac:dyDescent="0.35">
      <c r="A5896" t="s">
        <v>1204</v>
      </c>
      <c r="B5896" s="34">
        <v>2019</v>
      </c>
      <c r="C5896" s="34">
        <v>7</v>
      </c>
      <c r="D5896" s="34">
        <v>24</v>
      </c>
      <c r="E5896" s="34" t="s">
        <v>1263</v>
      </c>
      <c r="F5896" s="34">
        <v>1</v>
      </c>
      <c r="G5896" s="34"/>
      <c r="H5896" s="34"/>
      <c r="I5896" s="34"/>
      <c r="J5896" s="34" t="s">
        <v>86</v>
      </c>
      <c r="K5896" s="34">
        <v>60</v>
      </c>
      <c r="L5896" s="34">
        <v>152.4</v>
      </c>
      <c r="M5896" s="34">
        <v>67</v>
      </c>
      <c r="N5896" s="34">
        <v>170.18</v>
      </c>
      <c r="O5896" s="34">
        <v>1</v>
      </c>
      <c r="P5896" s="34" t="s">
        <v>101</v>
      </c>
      <c r="Q5896" s="34"/>
    </row>
    <row r="5897" spans="1:17" x14ac:dyDescent="0.35">
      <c r="A5897" t="s">
        <v>1204</v>
      </c>
      <c r="B5897" s="34">
        <v>2019</v>
      </c>
      <c r="C5897" s="34">
        <v>7</v>
      </c>
      <c r="D5897" s="34">
        <v>24</v>
      </c>
      <c r="E5897" s="34" t="s">
        <v>1263</v>
      </c>
      <c r="F5897" s="34">
        <v>1</v>
      </c>
      <c r="G5897" s="34"/>
      <c r="H5897" s="34"/>
      <c r="I5897" s="34"/>
      <c r="J5897" s="34" t="s">
        <v>87</v>
      </c>
      <c r="K5897" s="34">
        <v>73</v>
      </c>
      <c r="L5897" s="34">
        <v>185.42</v>
      </c>
      <c r="M5897" s="34">
        <v>80</v>
      </c>
      <c r="N5897" s="34">
        <v>203.2</v>
      </c>
      <c r="O5897" s="34">
        <v>1</v>
      </c>
      <c r="P5897" s="34" t="s">
        <v>101</v>
      </c>
      <c r="Q5897" s="34"/>
    </row>
    <row r="5898" spans="1:17" x14ac:dyDescent="0.35">
      <c r="A5898" t="s">
        <v>1204</v>
      </c>
      <c r="B5898" s="34">
        <v>2019</v>
      </c>
      <c r="C5898" s="34">
        <v>7</v>
      </c>
      <c r="D5898" s="34">
        <v>25</v>
      </c>
      <c r="E5898" s="34" t="s">
        <v>1310</v>
      </c>
      <c r="F5898" s="34">
        <v>1</v>
      </c>
      <c r="G5898" s="34"/>
      <c r="H5898" s="34">
        <v>527</v>
      </c>
      <c r="I5898" s="34">
        <v>186667</v>
      </c>
      <c r="J5898" s="34" t="s">
        <v>86</v>
      </c>
      <c r="K5898" s="34">
        <v>66</v>
      </c>
      <c r="L5898" s="34">
        <v>167.64</v>
      </c>
      <c r="M5898" s="34">
        <v>74</v>
      </c>
      <c r="N5898" s="34">
        <v>187.96</v>
      </c>
      <c r="O5898" s="34">
        <v>1</v>
      </c>
      <c r="P5898" s="34" t="s">
        <v>101</v>
      </c>
      <c r="Q5898" s="197" t="s">
        <v>1767</v>
      </c>
    </row>
    <row r="5899" spans="1:17" x14ac:dyDescent="0.35">
      <c r="A5899" t="s">
        <v>1204</v>
      </c>
      <c r="B5899">
        <v>2019</v>
      </c>
      <c r="C5899">
        <v>7</v>
      </c>
      <c r="D5899">
        <v>25</v>
      </c>
      <c r="E5899" t="s">
        <v>117</v>
      </c>
      <c r="F5899">
        <v>1</v>
      </c>
      <c r="G5899"/>
      <c r="H5899">
        <v>6023</v>
      </c>
      <c r="I5899">
        <v>266492</v>
      </c>
      <c r="J5899" t="s">
        <v>86</v>
      </c>
      <c r="K5899">
        <v>57</v>
      </c>
      <c r="L5899">
        <v>144.78</v>
      </c>
      <c r="M5899">
        <v>64</v>
      </c>
      <c r="N5899">
        <v>162.56</v>
      </c>
      <c r="O5899" s="34">
        <v>0</v>
      </c>
      <c r="P5899" s="34" t="s">
        <v>102</v>
      </c>
    </row>
    <row r="5900" spans="1:17" x14ac:dyDescent="0.35">
      <c r="A5900" t="s">
        <v>1204</v>
      </c>
      <c r="B5900">
        <v>2019</v>
      </c>
      <c r="C5900">
        <v>7</v>
      </c>
      <c r="D5900">
        <v>25</v>
      </c>
      <c r="E5900" t="s">
        <v>117</v>
      </c>
      <c r="F5900">
        <v>1</v>
      </c>
      <c r="G5900" t="s">
        <v>1208</v>
      </c>
      <c r="H5900">
        <v>4135</v>
      </c>
      <c r="I5900">
        <v>266493</v>
      </c>
      <c r="J5900" t="s">
        <v>86</v>
      </c>
      <c r="K5900">
        <v>50</v>
      </c>
      <c r="L5900">
        <v>127</v>
      </c>
      <c r="M5900">
        <v>56</v>
      </c>
      <c r="N5900">
        <v>142.24</v>
      </c>
      <c r="O5900">
        <v>0</v>
      </c>
      <c r="P5900" s="34" t="s">
        <v>102</v>
      </c>
    </row>
    <row r="5901" spans="1:17" x14ac:dyDescent="0.35">
      <c r="A5901" t="s">
        <v>1204</v>
      </c>
      <c r="B5901">
        <v>2019</v>
      </c>
      <c r="C5901">
        <v>7</v>
      </c>
      <c r="D5901">
        <v>25</v>
      </c>
      <c r="E5901" t="s">
        <v>94</v>
      </c>
      <c r="F5901">
        <v>1</v>
      </c>
      <c r="G5901"/>
      <c r="H5901">
        <v>6024</v>
      </c>
      <c r="I5901">
        <v>266494</v>
      </c>
      <c r="J5901" t="s">
        <v>90</v>
      </c>
      <c r="K5901">
        <v>21.5</v>
      </c>
      <c r="L5901">
        <v>54.61</v>
      </c>
      <c r="M5901">
        <v>25</v>
      </c>
      <c r="N5901">
        <v>63.5</v>
      </c>
      <c r="O5901">
        <v>0</v>
      </c>
      <c r="P5901" s="34" t="s">
        <v>102</v>
      </c>
    </row>
    <row r="5902" spans="1:17" x14ac:dyDescent="0.35">
      <c r="A5902" t="s">
        <v>1204</v>
      </c>
      <c r="B5902" s="34">
        <v>2019</v>
      </c>
      <c r="C5902" s="34">
        <v>7</v>
      </c>
      <c r="D5902" s="34">
        <v>25</v>
      </c>
      <c r="E5902" s="34" t="s">
        <v>1764</v>
      </c>
      <c r="F5902" s="34">
        <v>1</v>
      </c>
      <c r="G5902" s="34" t="s">
        <v>1427</v>
      </c>
      <c r="H5902" s="34">
        <v>890</v>
      </c>
      <c r="I5902" s="34">
        <v>755719</v>
      </c>
      <c r="J5902" s="34" t="s">
        <v>86</v>
      </c>
      <c r="K5902" s="34">
        <v>65</v>
      </c>
      <c r="L5902" s="34">
        <v>165.1</v>
      </c>
      <c r="M5902" s="34">
        <v>74</v>
      </c>
      <c r="N5902" s="34">
        <v>187.96</v>
      </c>
      <c r="O5902" s="34">
        <v>1</v>
      </c>
      <c r="P5902" s="34" t="s">
        <v>101</v>
      </c>
      <c r="Q5902" s="34"/>
    </row>
    <row r="5903" spans="1:17" x14ac:dyDescent="0.35">
      <c r="A5903" t="s">
        <v>1204</v>
      </c>
      <c r="B5903" s="34">
        <v>2019</v>
      </c>
      <c r="C5903" s="34">
        <v>7</v>
      </c>
      <c r="D5903" s="34">
        <v>25</v>
      </c>
      <c r="E5903" s="34" t="s">
        <v>117</v>
      </c>
      <c r="F5903" s="34">
        <v>1</v>
      </c>
      <c r="G5903" s="34"/>
      <c r="H5903" s="34"/>
      <c r="I5903" s="34"/>
      <c r="J5903" s="34" t="s">
        <v>86</v>
      </c>
      <c r="K5903" s="34">
        <v>61</v>
      </c>
      <c r="L5903" s="34">
        <v>154.94</v>
      </c>
      <c r="M5903" s="34">
        <v>71</v>
      </c>
      <c r="N5903" s="34">
        <v>180.34</v>
      </c>
      <c r="O5903" s="34">
        <v>1</v>
      </c>
      <c r="P5903" s="34" t="s">
        <v>101</v>
      </c>
      <c r="Q5903" s="34"/>
    </row>
    <row r="5904" spans="1:17" x14ac:dyDescent="0.35">
      <c r="A5904" t="s">
        <v>1204</v>
      </c>
      <c r="B5904" s="34">
        <v>2019</v>
      </c>
      <c r="C5904" s="34">
        <v>7</v>
      </c>
      <c r="D5904" s="34">
        <v>25</v>
      </c>
      <c r="E5904" s="34" t="s">
        <v>94</v>
      </c>
      <c r="F5904" s="34">
        <v>1</v>
      </c>
      <c r="G5904" s="34"/>
      <c r="H5904" s="34"/>
      <c r="I5904" s="34"/>
      <c r="J5904" s="34" t="s">
        <v>87</v>
      </c>
      <c r="K5904" s="34">
        <v>80</v>
      </c>
      <c r="L5904" s="34">
        <v>203.2</v>
      </c>
      <c r="M5904" s="34">
        <v>91</v>
      </c>
      <c r="N5904" s="34">
        <v>231.14</v>
      </c>
      <c r="O5904" s="34">
        <v>1</v>
      </c>
      <c r="P5904" s="34" t="s">
        <v>107</v>
      </c>
      <c r="Q5904" s="34"/>
    </row>
    <row r="5905" spans="1:17" x14ac:dyDescent="0.35">
      <c r="A5905" t="s">
        <v>1204</v>
      </c>
      <c r="B5905" s="34">
        <v>2019</v>
      </c>
      <c r="C5905" s="34">
        <v>7</v>
      </c>
      <c r="D5905" s="34">
        <v>25</v>
      </c>
      <c r="E5905" s="34" t="s">
        <v>1764</v>
      </c>
      <c r="F5905" s="34">
        <v>1</v>
      </c>
      <c r="G5905" s="34" t="s">
        <v>108</v>
      </c>
      <c r="H5905" s="34">
        <v>847</v>
      </c>
      <c r="I5905" s="34"/>
      <c r="J5905" s="34" t="s">
        <v>86</v>
      </c>
      <c r="K5905" s="34">
        <v>68</v>
      </c>
      <c r="L5905" s="34">
        <v>172.72</v>
      </c>
      <c r="M5905" s="34">
        <v>76</v>
      </c>
      <c r="N5905" s="34">
        <v>193.04</v>
      </c>
      <c r="O5905" s="34">
        <v>1</v>
      </c>
      <c r="P5905" s="34" t="s">
        <v>101</v>
      </c>
      <c r="Q5905" s="34"/>
    </row>
    <row r="5906" spans="1:17" x14ac:dyDescent="0.35">
      <c r="A5906" t="s">
        <v>1204</v>
      </c>
      <c r="B5906" s="34">
        <v>2019</v>
      </c>
      <c r="C5906" s="34">
        <v>7</v>
      </c>
      <c r="D5906" s="34">
        <v>25</v>
      </c>
      <c r="E5906" s="34" t="s">
        <v>1263</v>
      </c>
      <c r="F5906" s="34">
        <v>1</v>
      </c>
      <c r="G5906" s="34"/>
      <c r="H5906" s="34"/>
      <c r="I5906" s="34"/>
      <c r="J5906" s="34" t="s">
        <v>87</v>
      </c>
      <c r="K5906" s="34">
        <v>74</v>
      </c>
      <c r="L5906" s="34">
        <v>187.96</v>
      </c>
      <c r="M5906" s="34">
        <v>82</v>
      </c>
      <c r="N5906" s="34">
        <v>208.28</v>
      </c>
      <c r="O5906" s="34">
        <v>0</v>
      </c>
      <c r="P5906" s="34" t="s">
        <v>102</v>
      </c>
      <c r="Q5906" s="34"/>
    </row>
    <row r="5907" spans="1:17" x14ac:dyDescent="0.35">
      <c r="A5907" t="s">
        <v>1204</v>
      </c>
      <c r="B5907" s="34">
        <v>2019</v>
      </c>
      <c r="C5907" s="34">
        <v>7</v>
      </c>
      <c r="D5907" s="34">
        <v>25</v>
      </c>
      <c r="E5907" s="34" t="s">
        <v>1263</v>
      </c>
      <c r="F5907" s="34">
        <v>1</v>
      </c>
      <c r="G5907" s="34"/>
      <c r="H5907" s="34"/>
      <c r="I5907" s="34"/>
      <c r="J5907" s="34" t="s">
        <v>87</v>
      </c>
      <c r="K5907" s="34">
        <v>75</v>
      </c>
      <c r="L5907" s="34">
        <v>190.5</v>
      </c>
      <c r="M5907" s="34">
        <v>83</v>
      </c>
      <c r="N5907" s="34">
        <v>210.82</v>
      </c>
      <c r="O5907" s="34">
        <v>0</v>
      </c>
      <c r="P5907" s="34" t="s">
        <v>102</v>
      </c>
      <c r="Q5907" s="34"/>
    </row>
    <row r="5908" spans="1:17" x14ac:dyDescent="0.35">
      <c r="A5908" t="s">
        <v>1204</v>
      </c>
      <c r="B5908" s="34">
        <v>2019</v>
      </c>
      <c r="C5908" s="34">
        <v>7</v>
      </c>
      <c r="D5908" s="34">
        <v>25</v>
      </c>
      <c r="E5908" s="34" t="s">
        <v>1263</v>
      </c>
      <c r="F5908" s="34">
        <v>1</v>
      </c>
      <c r="G5908" s="34"/>
      <c r="H5908" s="34"/>
      <c r="I5908" s="34"/>
      <c r="J5908" s="34" t="s">
        <v>87</v>
      </c>
      <c r="K5908" s="34">
        <v>72</v>
      </c>
      <c r="L5908" s="34">
        <v>182.88</v>
      </c>
      <c r="M5908" s="34">
        <v>80</v>
      </c>
      <c r="N5908" s="34">
        <v>203.2</v>
      </c>
      <c r="O5908" s="34">
        <v>0</v>
      </c>
      <c r="P5908" s="34" t="s">
        <v>102</v>
      </c>
      <c r="Q5908" s="34"/>
    </row>
    <row r="5909" spans="1:17" x14ac:dyDescent="0.35">
      <c r="A5909" t="s">
        <v>1204</v>
      </c>
      <c r="B5909">
        <v>2019</v>
      </c>
      <c r="C5909">
        <v>7</v>
      </c>
      <c r="D5909">
        <v>26</v>
      </c>
      <c r="E5909" t="s">
        <v>1764</v>
      </c>
      <c r="F5909">
        <v>1</v>
      </c>
      <c r="G5909"/>
      <c r="H5909">
        <v>314</v>
      </c>
      <c r="I5909">
        <v>186500</v>
      </c>
      <c r="J5909" t="s">
        <v>86</v>
      </c>
      <c r="K5909">
        <v>80</v>
      </c>
      <c r="L5909">
        <v>203.2</v>
      </c>
      <c r="M5909">
        <v>91</v>
      </c>
      <c r="N5909">
        <v>231.14</v>
      </c>
      <c r="O5909" s="34">
        <v>1</v>
      </c>
      <c r="P5909" s="34" t="s">
        <v>101</v>
      </c>
    </row>
    <row r="5910" spans="1:17" x14ac:dyDescent="0.35">
      <c r="A5910" t="s">
        <v>1204</v>
      </c>
      <c r="B5910" s="34">
        <v>2019</v>
      </c>
      <c r="C5910" s="34">
        <v>7</v>
      </c>
      <c r="D5910" s="34">
        <v>26</v>
      </c>
      <c r="E5910" s="34" t="s">
        <v>1167</v>
      </c>
      <c r="F5910" s="34">
        <v>1</v>
      </c>
      <c r="G5910" s="34" t="s">
        <v>1064</v>
      </c>
      <c r="H5910" s="34">
        <v>554</v>
      </c>
      <c r="I5910" s="34">
        <v>187089</v>
      </c>
      <c r="J5910" s="34" t="s">
        <v>86</v>
      </c>
      <c r="K5910" s="34">
        <v>62</v>
      </c>
      <c r="L5910" s="34">
        <v>157.47999999999999</v>
      </c>
      <c r="M5910" s="34">
        <v>71</v>
      </c>
      <c r="N5910" s="34">
        <v>180.34</v>
      </c>
      <c r="O5910" s="34">
        <v>1</v>
      </c>
      <c r="P5910" s="34" t="s">
        <v>101</v>
      </c>
      <c r="Q5910" s="34" t="s">
        <v>1768</v>
      </c>
    </row>
    <row r="5911" spans="1:17" x14ac:dyDescent="0.35">
      <c r="A5911" t="s">
        <v>1204</v>
      </c>
      <c r="B5911">
        <v>2019</v>
      </c>
      <c r="C5911">
        <v>7</v>
      </c>
      <c r="D5911">
        <v>26</v>
      </c>
      <c r="E5911" t="s">
        <v>1167</v>
      </c>
      <c r="F5911">
        <v>1</v>
      </c>
      <c r="G5911"/>
      <c r="H5911">
        <v>6025</v>
      </c>
      <c r="I5911">
        <v>266496</v>
      </c>
      <c r="J5911" t="s">
        <v>86</v>
      </c>
      <c r="K5911">
        <v>54</v>
      </c>
      <c r="L5911">
        <v>137.16</v>
      </c>
      <c r="M5911">
        <v>62</v>
      </c>
      <c r="N5911">
        <v>157.47999999999999</v>
      </c>
      <c r="O5911">
        <v>0</v>
      </c>
      <c r="P5911" s="34" t="s">
        <v>102</v>
      </c>
    </row>
    <row r="5912" spans="1:17" x14ac:dyDescent="0.35">
      <c r="A5912" t="s">
        <v>1204</v>
      </c>
      <c r="B5912" s="34">
        <v>2019</v>
      </c>
      <c r="C5912" s="34">
        <v>7</v>
      </c>
      <c r="D5912" s="34">
        <v>26</v>
      </c>
      <c r="E5912" s="34" t="s">
        <v>1167</v>
      </c>
      <c r="F5912" s="34">
        <v>1</v>
      </c>
      <c r="G5912" s="34"/>
      <c r="H5912" s="34"/>
      <c r="I5912" s="34"/>
      <c r="J5912" s="34" t="s">
        <v>87</v>
      </c>
      <c r="K5912" s="34">
        <v>61</v>
      </c>
      <c r="L5912" s="34">
        <v>154.94</v>
      </c>
      <c r="M5912" s="34">
        <v>69</v>
      </c>
      <c r="N5912" s="34">
        <v>175.26</v>
      </c>
      <c r="O5912" s="34">
        <v>1</v>
      </c>
      <c r="P5912" s="34" t="s">
        <v>101</v>
      </c>
      <c r="Q5912" s="34"/>
    </row>
    <row r="5913" spans="1:17" x14ac:dyDescent="0.35">
      <c r="A5913" t="s">
        <v>1204</v>
      </c>
      <c r="B5913" s="34">
        <v>2019</v>
      </c>
      <c r="C5913" s="34">
        <v>7</v>
      </c>
      <c r="D5913" s="34">
        <v>26</v>
      </c>
      <c r="E5913" s="34" t="s">
        <v>117</v>
      </c>
      <c r="F5913" s="34">
        <v>1</v>
      </c>
      <c r="G5913" s="34"/>
      <c r="H5913" s="34"/>
      <c r="I5913" s="34"/>
      <c r="J5913" s="34" t="s">
        <v>87</v>
      </c>
      <c r="K5913" s="34">
        <v>80</v>
      </c>
      <c r="L5913" s="34">
        <v>203.2</v>
      </c>
      <c r="M5913" s="34">
        <v>87</v>
      </c>
      <c r="N5913" s="34">
        <v>220.98</v>
      </c>
      <c r="O5913" s="34">
        <v>1</v>
      </c>
      <c r="P5913" s="34" t="s">
        <v>101</v>
      </c>
      <c r="Q5913" s="34"/>
    </row>
    <row r="5914" spans="1:17" x14ac:dyDescent="0.35">
      <c r="A5914" t="s">
        <v>1204</v>
      </c>
      <c r="B5914" s="34">
        <v>2019</v>
      </c>
      <c r="C5914" s="34">
        <v>7</v>
      </c>
      <c r="D5914" s="34">
        <v>26</v>
      </c>
      <c r="E5914" s="34" t="s">
        <v>117</v>
      </c>
      <c r="F5914" s="34">
        <v>1</v>
      </c>
      <c r="G5914" s="34"/>
      <c r="H5914" s="34"/>
      <c r="I5914" s="34"/>
      <c r="J5914" s="34" t="s">
        <v>86</v>
      </c>
      <c r="K5914" s="34">
        <v>59</v>
      </c>
      <c r="L5914" s="34">
        <v>149.86000000000001</v>
      </c>
      <c r="M5914" s="34">
        <v>67</v>
      </c>
      <c r="N5914" s="34">
        <v>170.18</v>
      </c>
      <c r="O5914" s="34">
        <v>1</v>
      </c>
      <c r="P5914" s="34" t="s">
        <v>101</v>
      </c>
      <c r="Q5914" s="34"/>
    </row>
    <row r="5915" spans="1:17" x14ac:dyDescent="0.35">
      <c r="A5915" t="s">
        <v>1204</v>
      </c>
      <c r="B5915" s="34">
        <v>2019</v>
      </c>
      <c r="C5915" s="34">
        <v>7</v>
      </c>
      <c r="D5915" s="34">
        <v>26</v>
      </c>
      <c r="E5915" s="34" t="s">
        <v>94</v>
      </c>
      <c r="F5915" s="34">
        <v>1</v>
      </c>
      <c r="G5915" s="34"/>
      <c r="H5915" s="34"/>
      <c r="I5915" s="34"/>
      <c r="J5915" s="34" t="s">
        <v>87</v>
      </c>
      <c r="K5915" s="34">
        <v>85</v>
      </c>
      <c r="L5915" s="34">
        <v>215.9</v>
      </c>
      <c r="M5915" s="34">
        <v>96</v>
      </c>
      <c r="N5915" s="34">
        <v>243.84</v>
      </c>
      <c r="O5915" s="34">
        <v>1</v>
      </c>
      <c r="P5915" s="34" t="s">
        <v>101</v>
      </c>
      <c r="Q5915" s="34"/>
    </row>
    <row r="5916" spans="1:17" x14ac:dyDescent="0.35">
      <c r="A5916" t="s">
        <v>1204</v>
      </c>
      <c r="B5916" s="34">
        <v>2019</v>
      </c>
      <c r="C5916" s="34">
        <v>7</v>
      </c>
      <c r="D5916" s="34">
        <v>26</v>
      </c>
      <c r="E5916" s="34" t="s">
        <v>1263</v>
      </c>
      <c r="F5916" s="34">
        <v>1</v>
      </c>
      <c r="G5916" s="34"/>
      <c r="H5916" s="34"/>
      <c r="I5916" s="34"/>
      <c r="J5916" s="34" t="s">
        <v>87</v>
      </c>
      <c r="K5916" s="34">
        <v>75</v>
      </c>
      <c r="L5916" s="34">
        <v>190.5</v>
      </c>
      <c r="M5916" s="34">
        <v>86</v>
      </c>
      <c r="N5916" s="34">
        <v>218.44</v>
      </c>
      <c r="O5916" s="34">
        <v>1</v>
      </c>
      <c r="P5916" s="34" t="s">
        <v>101</v>
      </c>
      <c r="Q5916" s="34"/>
    </row>
    <row r="5917" spans="1:17" x14ac:dyDescent="0.35">
      <c r="A5917" t="s">
        <v>1204</v>
      </c>
      <c r="B5917" s="34">
        <v>2019</v>
      </c>
      <c r="C5917" s="34">
        <v>7</v>
      </c>
      <c r="D5917" s="34">
        <v>27</v>
      </c>
      <c r="E5917" s="34" t="s">
        <v>117</v>
      </c>
      <c r="F5917" s="34">
        <v>1</v>
      </c>
      <c r="G5917" s="34"/>
      <c r="H5917" s="34">
        <v>6003</v>
      </c>
      <c r="I5917" s="34">
        <v>266474</v>
      </c>
      <c r="J5917" s="34" t="s">
        <v>87</v>
      </c>
      <c r="K5917" s="34">
        <v>74</v>
      </c>
      <c r="L5917" s="34">
        <v>187.96</v>
      </c>
      <c r="M5917" s="34">
        <v>85</v>
      </c>
      <c r="N5917" s="34">
        <v>215.9</v>
      </c>
      <c r="O5917" s="34">
        <v>1</v>
      </c>
      <c r="P5917" s="34" t="s">
        <v>107</v>
      </c>
      <c r="Q5917" s="34" t="s">
        <v>99</v>
      </c>
    </row>
    <row r="5918" spans="1:17" x14ac:dyDescent="0.35">
      <c r="A5918" t="s">
        <v>1204</v>
      </c>
      <c r="B5918">
        <v>2019</v>
      </c>
      <c r="C5918">
        <v>7</v>
      </c>
      <c r="D5918">
        <v>27</v>
      </c>
      <c r="E5918" t="s">
        <v>1171</v>
      </c>
      <c r="F5918">
        <v>1</v>
      </c>
      <c r="G5918"/>
      <c r="H5918">
        <v>6050</v>
      </c>
      <c r="I5918">
        <v>266497</v>
      </c>
      <c r="J5918" t="s">
        <v>90</v>
      </c>
      <c r="K5918">
        <v>32</v>
      </c>
      <c r="L5918">
        <v>81.28</v>
      </c>
      <c r="M5918">
        <v>37</v>
      </c>
      <c r="N5918">
        <v>93.98</v>
      </c>
      <c r="O5918">
        <v>0</v>
      </c>
      <c r="P5918" s="34" t="s">
        <v>102</v>
      </c>
    </row>
    <row r="5919" spans="1:17" x14ac:dyDescent="0.35">
      <c r="A5919" t="s">
        <v>1204</v>
      </c>
      <c r="B5919" s="34">
        <v>2019</v>
      </c>
      <c r="C5919" s="34">
        <v>7</v>
      </c>
      <c r="D5919" s="34">
        <v>27</v>
      </c>
      <c r="E5919" s="34" t="s">
        <v>94</v>
      </c>
      <c r="F5919" s="34">
        <v>1</v>
      </c>
      <c r="G5919" s="34"/>
      <c r="H5919" s="34"/>
      <c r="I5919" s="34"/>
      <c r="J5919" s="34" t="s">
        <v>87</v>
      </c>
      <c r="K5919" s="34">
        <v>79</v>
      </c>
      <c r="L5919" s="34">
        <v>200.96</v>
      </c>
      <c r="M5919" s="34">
        <v>87</v>
      </c>
      <c r="N5919" s="34">
        <v>220.98</v>
      </c>
      <c r="O5919" s="34">
        <v>1</v>
      </c>
      <c r="P5919" s="34" t="s">
        <v>101</v>
      </c>
      <c r="Q5919" s="34"/>
    </row>
    <row r="5920" spans="1:17" x14ac:dyDescent="0.35">
      <c r="A5920" t="s">
        <v>1204</v>
      </c>
      <c r="B5920" s="34">
        <v>2019</v>
      </c>
      <c r="C5920" s="34">
        <v>7</v>
      </c>
      <c r="D5920" s="34">
        <v>27</v>
      </c>
      <c r="E5920" s="34" t="s">
        <v>1263</v>
      </c>
      <c r="F5920" s="34">
        <v>1</v>
      </c>
      <c r="G5920" s="34"/>
      <c r="H5920" s="34"/>
      <c r="I5920" s="34"/>
      <c r="J5920" s="34" t="s">
        <v>86</v>
      </c>
      <c r="K5920" s="34">
        <v>62</v>
      </c>
      <c r="L5920" s="34">
        <v>157.47999999999999</v>
      </c>
      <c r="M5920" s="34">
        <v>69</v>
      </c>
      <c r="N5920" s="34">
        <v>175.26</v>
      </c>
      <c r="O5920" s="34">
        <v>1</v>
      </c>
      <c r="P5920" s="34" t="s">
        <v>101</v>
      </c>
      <c r="Q5920" s="34"/>
    </row>
    <row r="5921" spans="1:17" x14ac:dyDescent="0.35">
      <c r="A5921" t="s">
        <v>1204</v>
      </c>
      <c r="B5921" s="34">
        <v>2019</v>
      </c>
      <c r="C5921" s="34">
        <v>7</v>
      </c>
      <c r="D5921" s="34">
        <v>27</v>
      </c>
      <c r="E5921" s="34" t="s">
        <v>1263</v>
      </c>
      <c r="F5921" s="34">
        <v>1</v>
      </c>
      <c r="G5921" s="34"/>
      <c r="H5921" s="34"/>
      <c r="I5921" s="34"/>
      <c r="J5921" s="34" t="s">
        <v>87</v>
      </c>
      <c r="K5921" s="34">
        <v>66</v>
      </c>
      <c r="L5921" s="34">
        <v>167.64</v>
      </c>
      <c r="M5921" s="34">
        <v>75</v>
      </c>
      <c r="N5921" s="34">
        <v>190.5</v>
      </c>
      <c r="O5921" s="34">
        <v>1</v>
      </c>
      <c r="P5921" s="34" t="s">
        <v>101</v>
      </c>
      <c r="Q5921" s="34"/>
    </row>
    <row r="5922" spans="1:17" x14ac:dyDescent="0.35">
      <c r="A5922" t="s">
        <v>1204</v>
      </c>
      <c r="B5922" s="34">
        <v>2019</v>
      </c>
      <c r="C5922" s="34">
        <v>7</v>
      </c>
      <c r="D5922" s="34">
        <v>27</v>
      </c>
      <c r="E5922" s="34" t="s">
        <v>1263</v>
      </c>
      <c r="F5922" s="34">
        <v>1</v>
      </c>
      <c r="G5922" s="34"/>
      <c r="H5922" s="34"/>
      <c r="I5922" s="34"/>
      <c r="J5922" s="34" t="s">
        <v>86</v>
      </c>
      <c r="K5922" s="34">
        <v>65</v>
      </c>
      <c r="L5922" s="34">
        <v>165.1</v>
      </c>
      <c r="M5922" s="34">
        <v>74</v>
      </c>
      <c r="N5922" s="34">
        <v>187.96</v>
      </c>
      <c r="O5922" s="34">
        <v>1</v>
      </c>
      <c r="P5922" s="34" t="s">
        <v>101</v>
      </c>
      <c r="Q5922" s="34"/>
    </row>
    <row r="5923" spans="1:17" x14ac:dyDescent="0.35">
      <c r="A5923" t="s">
        <v>1204</v>
      </c>
      <c r="B5923" s="34">
        <v>2019</v>
      </c>
      <c r="C5923" s="34">
        <v>7</v>
      </c>
      <c r="D5923" s="34">
        <v>28</v>
      </c>
      <c r="E5923" s="34" t="s">
        <v>123</v>
      </c>
      <c r="F5923" s="34">
        <v>1</v>
      </c>
      <c r="G5923" s="34"/>
      <c r="H5923" s="34">
        <v>443</v>
      </c>
      <c r="I5923" s="34">
        <v>186721</v>
      </c>
      <c r="J5923" s="34" t="s">
        <v>87</v>
      </c>
      <c r="K5923" s="34">
        <v>77</v>
      </c>
      <c r="L5923" s="34">
        <v>195.58</v>
      </c>
      <c r="M5923" s="34">
        <v>84</v>
      </c>
      <c r="N5923" s="34">
        <v>213.36</v>
      </c>
      <c r="O5923" s="34">
        <v>0</v>
      </c>
      <c r="P5923" s="34" t="s">
        <v>102</v>
      </c>
      <c r="Q5923" s="34"/>
    </row>
    <row r="5924" spans="1:17" x14ac:dyDescent="0.35">
      <c r="A5924" t="s">
        <v>1204</v>
      </c>
      <c r="B5924">
        <v>2019</v>
      </c>
      <c r="C5924">
        <v>7</v>
      </c>
      <c r="D5924">
        <v>28</v>
      </c>
      <c r="E5924" t="s">
        <v>1167</v>
      </c>
      <c r="F5924">
        <v>1</v>
      </c>
      <c r="G5924"/>
      <c r="H5924">
        <v>6049</v>
      </c>
      <c r="I5924">
        <v>266498</v>
      </c>
      <c r="J5924" t="s">
        <v>90</v>
      </c>
      <c r="K5924">
        <v>31</v>
      </c>
      <c r="L5924">
        <v>78.739999999999995</v>
      </c>
      <c r="M5924">
        <v>36</v>
      </c>
      <c r="N5924">
        <v>91.44</v>
      </c>
      <c r="O5924">
        <v>0</v>
      </c>
      <c r="P5924" s="34" t="s">
        <v>102</v>
      </c>
    </row>
    <row r="5925" spans="1:17" x14ac:dyDescent="0.35">
      <c r="A5925" t="s">
        <v>1204</v>
      </c>
      <c r="B5925">
        <v>2019</v>
      </c>
      <c r="C5925">
        <v>7</v>
      </c>
      <c r="D5925">
        <v>28</v>
      </c>
      <c r="E5925" t="s">
        <v>123</v>
      </c>
      <c r="F5925">
        <v>1</v>
      </c>
      <c r="G5925"/>
      <c r="H5925">
        <v>6048</v>
      </c>
      <c r="I5925">
        <v>266499</v>
      </c>
      <c r="J5925" s="34" t="s">
        <v>87</v>
      </c>
      <c r="K5925">
        <v>74</v>
      </c>
      <c r="L5925">
        <v>187.96</v>
      </c>
      <c r="M5925">
        <v>83</v>
      </c>
      <c r="N5925">
        <v>210.82</v>
      </c>
      <c r="O5925">
        <v>0</v>
      </c>
      <c r="P5925" s="34" t="s">
        <v>102</v>
      </c>
    </row>
    <row r="5926" spans="1:17" x14ac:dyDescent="0.35">
      <c r="A5926" t="s">
        <v>1204</v>
      </c>
      <c r="B5926" s="34">
        <v>2019</v>
      </c>
      <c r="C5926" s="34">
        <v>7</v>
      </c>
      <c r="D5926" s="34">
        <v>28</v>
      </c>
      <c r="E5926" s="34" t="s">
        <v>117</v>
      </c>
      <c r="F5926" s="34">
        <v>1</v>
      </c>
      <c r="G5926" s="34"/>
      <c r="H5926" s="34"/>
      <c r="I5926" s="34"/>
      <c r="J5926" s="34" t="s">
        <v>86</v>
      </c>
      <c r="K5926" s="34">
        <v>56</v>
      </c>
      <c r="L5926" s="34">
        <v>142.24</v>
      </c>
      <c r="M5926" s="34">
        <v>65</v>
      </c>
      <c r="N5926" s="34">
        <v>165.1</v>
      </c>
      <c r="O5926" s="34">
        <v>1</v>
      </c>
      <c r="P5926" s="34" t="s">
        <v>101</v>
      </c>
      <c r="Q5926" s="34"/>
    </row>
    <row r="5927" spans="1:17" x14ac:dyDescent="0.35">
      <c r="A5927" t="s">
        <v>1204</v>
      </c>
      <c r="B5927" s="34">
        <v>2019</v>
      </c>
      <c r="C5927" s="34">
        <v>7</v>
      </c>
      <c r="D5927" s="34">
        <v>28</v>
      </c>
      <c r="E5927" s="34" t="s">
        <v>123</v>
      </c>
      <c r="F5927" s="34">
        <v>1</v>
      </c>
      <c r="G5927" s="34"/>
      <c r="H5927" s="34"/>
      <c r="I5927" s="34"/>
      <c r="J5927" s="34" t="s">
        <v>86</v>
      </c>
      <c r="K5927" s="34">
        <v>63</v>
      </c>
      <c r="L5927" s="34">
        <v>160.02000000000001</v>
      </c>
      <c r="M5927" s="34">
        <v>71</v>
      </c>
      <c r="N5927" s="34">
        <v>180.34</v>
      </c>
      <c r="O5927" s="34">
        <v>1</v>
      </c>
      <c r="P5927" s="34" t="s">
        <v>101</v>
      </c>
      <c r="Q5927" s="34"/>
    </row>
    <row r="5928" spans="1:17" x14ac:dyDescent="0.35">
      <c r="A5928" t="s">
        <v>1204</v>
      </c>
      <c r="B5928" s="34">
        <v>2019</v>
      </c>
      <c r="C5928" s="34">
        <v>7</v>
      </c>
      <c r="D5928" s="34">
        <v>28</v>
      </c>
      <c r="E5928" s="34" t="s">
        <v>1764</v>
      </c>
      <c r="F5928" s="34">
        <v>1</v>
      </c>
      <c r="G5928" s="34"/>
      <c r="H5928" s="34"/>
      <c r="I5928" s="34"/>
      <c r="J5928" s="34" t="s">
        <v>87</v>
      </c>
      <c r="K5928" s="34">
        <v>70</v>
      </c>
      <c r="L5928" s="34">
        <v>177.8</v>
      </c>
      <c r="M5928" s="34">
        <v>79</v>
      </c>
      <c r="N5928" s="34">
        <v>200.66</v>
      </c>
      <c r="O5928" s="34">
        <v>1</v>
      </c>
      <c r="P5928" s="34" t="s">
        <v>101</v>
      </c>
      <c r="Q5928" s="34"/>
    </row>
    <row r="5929" spans="1:17" x14ac:dyDescent="0.35">
      <c r="A5929" t="s">
        <v>1204</v>
      </c>
      <c r="B5929" s="34">
        <v>2019</v>
      </c>
      <c r="C5929" s="34">
        <v>7</v>
      </c>
      <c r="D5929" s="34">
        <v>29</v>
      </c>
      <c r="E5929" s="34" t="s">
        <v>1263</v>
      </c>
      <c r="F5929" s="34">
        <v>1</v>
      </c>
      <c r="G5929" s="34" t="s">
        <v>108</v>
      </c>
      <c r="H5929" s="34">
        <v>485</v>
      </c>
      <c r="I5929" s="34">
        <v>186470</v>
      </c>
      <c r="J5929" s="34" t="s">
        <v>87</v>
      </c>
      <c r="K5929" s="34">
        <v>66</v>
      </c>
      <c r="L5929" s="34">
        <v>167.64</v>
      </c>
      <c r="M5929" s="34">
        <v>73</v>
      </c>
      <c r="N5929" s="34">
        <v>185.42</v>
      </c>
      <c r="O5929" s="34">
        <v>1</v>
      </c>
      <c r="P5929" s="34" t="s">
        <v>101</v>
      </c>
      <c r="Q5929" s="34"/>
    </row>
    <row r="5930" spans="1:17" x14ac:dyDescent="0.35">
      <c r="A5930" t="s">
        <v>1204</v>
      </c>
      <c r="B5930" s="34">
        <v>2019</v>
      </c>
      <c r="C5930" s="34">
        <v>7</v>
      </c>
      <c r="D5930" s="34">
        <v>29</v>
      </c>
      <c r="E5930" s="34" t="s">
        <v>1310</v>
      </c>
      <c r="F5930" s="34">
        <v>1</v>
      </c>
      <c r="G5930" s="34"/>
      <c r="H5930" s="34">
        <v>6011</v>
      </c>
      <c r="I5930" s="34">
        <v>266481</v>
      </c>
      <c r="J5930" s="34" t="s">
        <v>87</v>
      </c>
      <c r="K5930" s="34">
        <v>78</v>
      </c>
      <c r="L5930" s="34">
        <v>198.12</v>
      </c>
      <c r="M5930" s="34">
        <v>85</v>
      </c>
      <c r="N5930" s="34">
        <v>215.9</v>
      </c>
      <c r="O5930" s="34">
        <v>0</v>
      </c>
      <c r="P5930" s="34" t="s">
        <v>102</v>
      </c>
      <c r="Q5930" s="34"/>
    </row>
    <row r="5931" spans="1:17" x14ac:dyDescent="0.35">
      <c r="A5931" t="s">
        <v>1204</v>
      </c>
      <c r="B5931">
        <v>2019</v>
      </c>
      <c r="C5931">
        <v>7</v>
      </c>
      <c r="D5931">
        <v>29</v>
      </c>
      <c r="E5931" t="s">
        <v>1310</v>
      </c>
      <c r="F5931">
        <v>1</v>
      </c>
      <c r="G5931"/>
      <c r="H5931">
        <v>6047</v>
      </c>
      <c r="I5931">
        <v>266500</v>
      </c>
      <c r="J5931" t="s">
        <v>90</v>
      </c>
      <c r="K5931">
        <v>28</v>
      </c>
      <c r="L5931">
        <v>71.12</v>
      </c>
      <c r="M5931">
        <v>34</v>
      </c>
      <c r="N5931">
        <v>86.36</v>
      </c>
      <c r="O5931">
        <v>0</v>
      </c>
      <c r="P5931" s="34" t="s">
        <v>102</v>
      </c>
    </row>
    <row r="5932" spans="1:17" x14ac:dyDescent="0.35">
      <c r="A5932" t="s">
        <v>1204</v>
      </c>
      <c r="B5932">
        <v>2019</v>
      </c>
      <c r="C5932">
        <v>7</v>
      </c>
      <c r="D5932">
        <v>29</v>
      </c>
      <c r="E5932" t="s">
        <v>1167</v>
      </c>
      <c r="F5932">
        <v>1</v>
      </c>
      <c r="G5932"/>
      <c r="H5932">
        <v>6046</v>
      </c>
      <c r="I5932">
        <v>266501</v>
      </c>
      <c r="J5932" t="s">
        <v>86</v>
      </c>
      <c r="K5932">
        <v>69</v>
      </c>
      <c r="L5932">
        <v>175.26</v>
      </c>
      <c r="M5932">
        <v>60</v>
      </c>
      <c r="N5932">
        <v>152.4</v>
      </c>
      <c r="O5932">
        <v>0</v>
      </c>
      <c r="P5932" s="34" t="s">
        <v>102</v>
      </c>
      <c r="Q5932" t="s">
        <v>1769</v>
      </c>
    </row>
    <row r="5933" spans="1:17" x14ac:dyDescent="0.35">
      <c r="A5933" t="s">
        <v>1204</v>
      </c>
      <c r="B5933">
        <v>2019</v>
      </c>
      <c r="C5933">
        <v>7</v>
      </c>
      <c r="D5933">
        <v>29</v>
      </c>
      <c r="E5933" t="s">
        <v>1167</v>
      </c>
      <c r="F5933">
        <v>1</v>
      </c>
      <c r="G5933"/>
      <c r="H5933">
        <v>6045</v>
      </c>
      <c r="I5933">
        <v>266502</v>
      </c>
      <c r="J5933" t="s">
        <v>90</v>
      </c>
      <c r="K5933">
        <v>28</v>
      </c>
      <c r="L5933">
        <v>71.12</v>
      </c>
      <c r="M5933">
        <v>32</v>
      </c>
      <c r="N5933">
        <v>81.28</v>
      </c>
      <c r="O5933">
        <v>0</v>
      </c>
      <c r="P5933" s="34" t="s">
        <v>102</v>
      </c>
    </row>
    <row r="5934" spans="1:17" x14ac:dyDescent="0.35">
      <c r="A5934" t="s">
        <v>1204</v>
      </c>
      <c r="B5934" s="34">
        <v>2019</v>
      </c>
      <c r="C5934" s="34">
        <v>7</v>
      </c>
      <c r="D5934" s="34">
        <v>29</v>
      </c>
      <c r="E5934" s="34" t="s">
        <v>117</v>
      </c>
      <c r="F5934" s="34">
        <v>1</v>
      </c>
      <c r="G5934" s="34" t="s">
        <v>1118</v>
      </c>
      <c r="H5934" s="34">
        <v>6098</v>
      </c>
      <c r="I5934" s="34">
        <v>906098</v>
      </c>
      <c r="J5934" s="34" t="s">
        <v>86</v>
      </c>
      <c r="K5934" s="34">
        <v>60</v>
      </c>
      <c r="L5934" s="34">
        <v>152.4</v>
      </c>
      <c r="M5934" s="34">
        <v>68</v>
      </c>
      <c r="N5934" s="34">
        <v>172.72</v>
      </c>
      <c r="O5934" s="34">
        <v>1</v>
      </c>
      <c r="P5934" s="34" t="s">
        <v>101</v>
      </c>
      <c r="Q5934" s="34"/>
    </row>
    <row r="5935" spans="1:17" x14ac:dyDescent="0.35">
      <c r="A5935" t="s">
        <v>1204</v>
      </c>
      <c r="B5935" s="34">
        <v>2019</v>
      </c>
      <c r="C5935" s="34">
        <v>7</v>
      </c>
      <c r="D5935" s="34">
        <v>29</v>
      </c>
      <c r="E5935" s="34" t="s">
        <v>1167</v>
      </c>
      <c r="F5935" s="34">
        <v>1</v>
      </c>
      <c r="G5935" s="34"/>
      <c r="H5935" s="34"/>
      <c r="I5935" s="34"/>
      <c r="J5935" s="34" t="s">
        <v>87</v>
      </c>
      <c r="K5935" s="34">
        <v>67</v>
      </c>
      <c r="L5935" s="34">
        <v>170.18</v>
      </c>
      <c r="M5935" s="34">
        <v>75</v>
      </c>
      <c r="N5935" s="34">
        <v>190.5</v>
      </c>
      <c r="O5935" s="34">
        <v>1</v>
      </c>
      <c r="P5935" s="34" t="s">
        <v>101</v>
      </c>
      <c r="Q5935" s="34"/>
    </row>
    <row r="5936" spans="1:17" x14ac:dyDescent="0.35">
      <c r="A5936" t="s">
        <v>1204</v>
      </c>
      <c r="B5936" s="34">
        <v>2019</v>
      </c>
      <c r="C5936" s="34">
        <v>7</v>
      </c>
      <c r="D5936" s="34">
        <v>29</v>
      </c>
      <c r="E5936" s="34" t="s">
        <v>117</v>
      </c>
      <c r="F5936" s="34">
        <v>1</v>
      </c>
      <c r="G5936" s="34"/>
      <c r="H5936" s="34"/>
      <c r="I5936" s="34"/>
      <c r="J5936" s="34" t="s">
        <v>86</v>
      </c>
      <c r="K5936" s="34">
        <v>67</v>
      </c>
      <c r="L5936" s="34">
        <v>170.18</v>
      </c>
      <c r="M5936" s="34">
        <v>75</v>
      </c>
      <c r="N5936" s="34">
        <v>190.5</v>
      </c>
      <c r="O5936" s="34">
        <v>1</v>
      </c>
      <c r="P5936" s="34" t="s">
        <v>101</v>
      </c>
      <c r="Q5936" s="34"/>
    </row>
    <row r="5937" spans="1:17" x14ac:dyDescent="0.35">
      <c r="A5937" t="s">
        <v>1204</v>
      </c>
      <c r="B5937" s="34">
        <v>2019</v>
      </c>
      <c r="C5937" s="34">
        <v>7</v>
      </c>
      <c r="D5937" s="34">
        <v>29</v>
      </c>
      <c r="E5937" s="34" t="s">
        <v>1263</v>
      </c>
      <c r="F5937" s="34">
        <v>1</v>
      </c>
      <c r="G5937" s="34"/>
      <c r="H5937" s="34"/>
      <c r="I5937" s="34"/>
      <c r="J5937" s="34" t="s">
        <v>86</v>
      </c>
      <c r="K5937" s="34">
        <v>64</v>
      </c>
      <c r="L5937" s="34">
        <v>162.56</v>
      </c>
      <c r="M5937" s="34">
        <v>71</v>
      </c>
      <c r="N5937" s="34">
        <v>180.34</v>
      </c>
      <c r="O5937" s="34">
        <v>1</v>
      </c>
      <c r="P5937" s="34" t="s">
        <v>101</v>
      </c>
      <c r="Q5937" s="34"/>
    </row>
    <row r="5938" spans="1:17" x14ac:dyDescent="0.35">
      <c r="A5938" t="s">
        <v>1204</v>
      </c>
      <c r="B5938" s="34">
        <v>2019</v>
      </c>
      <c r="C5938" s="34">
        <v>7</v>
      </c>
      <c r="D5938" s="34">
        <v>30</v>
      </c>
      <c r="E5938" s="34" t="s">
        <v>1310</v>
      </c>
      <c r="F5938" s="34">
        <v>1</v>
      </c>
      <c r="G5938" s="34"/>
      <c r="H5938" s="34">
        <v>6048</v>
      </c>
      <c r="I5938" s="34">
        <v>266499</v>
      </c>
      <c r="J5938" s="34" t="s">
        <v>87</v>
      </c>
      <c r="K5938" s="34">
        <v>74</v>
      </c>
      <c r="L5938" s="34">
        <v>187.96</v>
      </c>
      <c r="M5938" s="34">
        <v>83</v>
      </c>
      <c r="N5938" s="34">
        <v>210.82</v>
      </c>
      <c r="O5938" s="34">
        <v>0</v>
      </c>
      <c r="P5938" s="34" t="s">
        <v>102</v>
      </c>
    </row>
    <row r="5939" spans="1:17" x14ac:dyDescent="0.35">
      <c r="A5939" t="s">
        <v>1204</v>
      </c>
      <c r="B5939" s="34">
        <v>2019</v>
      </c>
      <c r="C5939" s="34">
        <v>7</v>
      </c>
      <c r="D5939" s="34">
        <v>30</v>
      </c>
      <c r="E5939" s="34" t="s">
        <v>1764</v>
      </c>
      <c r="F5939" s="34">
        <v>1</v>
      </c>
      <c r="G5939" s="34"/>
      <c r="H5939" s="34">
        <v>6044</v>
      </c>
      <c r="I5939" s="34">
        <v>266503</v>
      </c>
      <c r="J5939" s="34" t="s">
        <v>87</v>
      </c>
      <c r="K5939" s="34">
        <v>71</v>
      </c>
      <c r="L5939" s="34">
        <v>180.34</v>
      </c>
      <c r="M5939" s="34">
        <v>79</v>
      </c>
      <c r="N5939" s="34">
        <v>200.66</v>
      </c>
      <c r="O5939" s="34">
        <v>0</v>
      </c>
      <c r="P5939" s="34" t="s">
        <v>102</v>
      </c>
    </row>
    <row r="5940" spans="1:17" x14ac:dyDescent="0.35">
      <c r="A5940" t="s">
        <v>1204</v>
      </c>
      <c r="B5940" s="58">
        <v>2019</v>
      </c>
      <c r="C5940" s="58">
        <v>7</v>
      </c>
      <c r="D5940" s="58">
        <v>30</v>
      </c>
      <c r="E5940" s="58" t="s">
        <v>1263</v>
      </c>
      <c r="F5940" s="58">
        <v>1</v>
      </c>
      <c r="G5940" s="58"/>
      <c r="H5940" s="58"/>
      <c r="I5940" s="58">
        <v>985121018380576</v>
      </c>
      <c r="J5940" s="58" t="s">
        <v>86</v>
      </c>
      <c r="K5940" s="58">
        <v>68</v>
      </c>
      <c r="L5940" s="58">
        <v>172.72</v>
      </c>
      <c r="M5940" s="58">
        <v>76</v>
      </c>
      <c r="N5940" s="58">
        <v>193.04</v>
      </c>
      <c r="O5940" s="58">
        <v>1</v>
      </c>
      <c r="P5940" s="34" t="s">
        <v>101</v>
      </c>
      <c r="Q5940" s="58" t="s">
        <v>1770</v>
      </c>
    </row>
    <row r="5941" spans="1:17" x14ac:dyDescent="0.35">
      <c r="A5941" t="s">
        <v>1204</v>
      </c>
      <c r="B5941" s="34">
        <v>2019</v>
      </c>
      <c r="C5941" s="34">
        <v>7</v>
      </c>
      <c r="D5941" s="34">
        <v>30</v>
      </c>
      <c r="E5941" s="34" t="s">
        <v>117</v>
      </c>
      <c r="F5941" s="34">
        <v>1</v>
      </c>
      <c r="G5941" s="34"/>
      <c r="H5941" s="34"/>
      <c r="I5941" s="34"/>
      <c r="J5941" s="34" t="s">
        <v>86</v>
      </c>
      <c r="K5941" s="34">
        <v>66</v>
      </c>
      <c r="L5941" s="34">
        <v>167.64</v>
      </c>
      <c r="M5941" s="34">
        <v>75</v>
      </c>
      <c r="N5941" s="34">
        <v>190.5</v>
      </c>
      <c r="O5941" s="34">
        <v>1</v>
      </c>
      <c r="P5941" s="34" t="s">
        <v>101</v>
      </c>
      <c r="Q5941" s="34"/>
    </row>
    <row r="5942" spans="1:17" x14ac:dyDescent="0.35">
      <c r="A5942" t="s">
        <v>1204</v>
      </c>
      <c r="B5942" s="34">
        <v>2019</v>
      </c>
      <c r="C5942" s="34">
        <v>7</v>
      </c>
      <c r="D5942" s="34">
        <v>30</v>
      </c>
      <c r="E5942" s="34" t="s">
        <v>1263</v>
      </c>
      <c r="F5942" s="34">
        <v>1</v>
      </c>
      <c r="G5942" s="34"/>
      <c r="H5942" s="34"/>
      <c r="I5942" s="34"/>
      <c r="J5942" s="34" t="s">
        <v>86</v>
      </c>
      <c r="K5942" s="34">
        <v>61</v>
      </c>
      <c r="L5942" s="34">
        <v>154.94</v>
      </c>
      <c r="M5942" s="34">
        <v>67</v>
      </c>
      <c r="N5942" s="34">
        <v>170.18</v>
      </c>
      <c r="O5942" s="34">
        <v>1</v>
      </c>
      <c r="P5942" s="34" t="s">
        <v>101</v>
      </c>
      <c r="Q5942" s="34"/>
    </row>
    <row r="5943" spans="1:17" x14ac:dyDescent="0.35">
      <c r="A5943" t="s">
        <v>1204</v>
      </c>
      <c r="B5943" s="34">
        <v>2019</v>
      </c>
      <c r="C5943" s="34">
        <v>7</v>
      </c>
      <c r="D5943" s="34">
        <v>30</v>
      </c>
      <c r="E5943" s="34" t="s">
        <v>1263</v>
      </c>
      <c r="F5943" s="34">
        <v>1</v>
      </c>
      <c r="G5943" s="34"/>
      <c r="H5943" s="34"/>
      <c r="I5943" s="34"/>
      <c r="J5943" s="34" t="s">
        <v>87</v>
      </c>
      <c r="K5943" s="34">
        <v>73</v>
      </c>
      <c r="L5943" s="34">
        <v>185.42</v>
      </c>
      <c r="M5943" s="34">
        <v>80</v>
      </c>
      <c r="N5943" s="34">
        <v>203.2</v>
      </c>
      <c r="O5943" s="34">
        <v>1</v>
      </c>
      <c r="P5943" s="34" t="s">
        <v>101</v>
      </c>
      <c r="Q5943" s="34"/>
    </row>
    <row r="5944" spans="1:17" x14ac:dyDescent="0.35">
      <c r="A5944" t="s">
        <v>1204</v>
      </c>
      <c r="B5944">
        <v>2019</v>
      </c>
      <c r="C5944">
        <v>7</v>
      </c>
      <c r="D5944">
        <v>31</v>
      </c>
      <c r="E5944" t="s">
        <v>1167</v>
      </c>
      <c r="F5944">
        <v>1</v>
      </c>
      <c r="G5944"/>
      <c r="H5944">
        <v>6043</v>
      </c>
      <c r="I5944">
        <v>266504</v>
      </c>
      <c r="J5944" s="34" t="s">
        <v>87</v>
      </c>
      <c r="K5944">
        <v>73</v>
      </c>
      <c r="L5944">
        <v>185.42</v>
      </c>
      <c r="M5944">
        <v>83</v>
      </c>
      <c r="N5944">
        <v>210.82</v>
      </c>
      <c r="O5944">
        <v>0</v>
      </c>
      <c r="P5944" s="34" t="s">
        <v>102</v>
      </c>
    </row>
    <row r="5945" spans="1:17" x14ac:dyDescent="0.35">
      <c r="A5945" t="s">
        <v>1204</v>
      </c>
      <c r="B5945" s="34">
        <v>2019</v>
      </c>
      <c r="C5945" s="34">
        <v>7</v>
      </c>
      <c r="D5945" s="34">
        <v>31</v>
      </c>
      <c r="E5945" s="34" t="s">
        <v>1310</v>
      </c>
      <c r="F5945" s="34">
        <v>1</v>
      </c>
      <c r="G5945" s="34"/>
      <c r="H5945" s="34"/>
      <c r="I5945" s="34"/>
      <c r="J5945" s="34" t="s">
        <v>86</v>
      </c>
      <c r="K5945" s="34">
        <v>65</v>
      </c>
      <c r="L5945" s="34">
        <v>165.1</v>
      </c>
      <c r="M5945" s="34">
        <v>74</v>
      </c>
      <c r="N5945" s="34">
        <v>187.96</v>
      </c>
      <c r="O5945" s="34">
        <v>1</v>
      </c>
      <c r="P5945" s="34" t="s">
        <v>101</v>
      </c>
      <c r="Q5945" s="34"/>
    </row>
    <row r="5946" spans="1:17" x14ac:dyDescent="0.35">
      <c r="A5946" t="s">
        <v>1204</v>
      </c>
      <c r="B5946" s="34">
        <v>2019</v>
      </c>
      <c r="C5946" s="34">
        <v>7</v>
      </c>
      <c r="D5946" s="34">
        <v>31</v>
      </c>
      <c r="E5946" s="34" t="s">
        <v>1310</v>
      </c>
      <c r="F5946" s="34">
        <v>1</v>
      </c>
      <c r="G5946" s="34"/>
      <c r="H5946" s="34"/>
      <c r="I5946" s="34"/>
      <c r="J5946" s="34" t="s">
        <v>87</v>
      </c>
      <c r="K5946" s="34">
        <v>71</v>
      </c>
      <c r="L5946" s="34">
        <v>180.34</v>
      </c>
      <c r="M5946" s="34">
        <v>80</v>
      </c>
      <c r="N5946" s="34">
        <v>203.2</v>
      </c>
      <c r="O5946" s="34">
        <v>1</v>
      </c>
      <c r="P5946" s="34" t="s">
        <v>101</v>
      </c>
      <c r="Q5946" s="34"/>
    </row>
    <row r="5947" spans="1:17" x14ac:dyDescent="0.35">
      <c r="A5947" t="s">
        <v>1204</v>
      </c>
      <c r="B5947" s="34">
        <v>2019</v>
      </c>
      <c r="C5947" s="34">
        <v>7</v>
      </c>
      <c r="D5947" s="34">
        <v>31</v>
      </c>
      <c r="E5947" s="34" t="s">
        <v>1167</v>
      </c>
      <c r="F5947" s="34">
        <v>1</v>
      </c>
      <c r="G5947" s="34"/>
      <c r="H5947" s="34"/>
      <c r="I5947" s="34"/>
      <c r="J5947" s="34" t="s">
        <v>86</v>
      </c>
      <c r="K5947" s="34">
        <v>64</v>
      </c>
      <c r="L5947" s="34">
        <v>162.56</v>
      </c>
      <c r="M5947" s="34">
        <v>73</v>
      </c>
      <c r="N5947" s="34">
        <v>185.42</v>
      </c>
      <c r="O5947" s="34">
        <v>1</v>
      </c>
      <c r="P5947" s="34" t="s">
        <v>101</v>
      </c>
      <c r="Q5947" s="34"/>
    </row>
    <row r="5948" spans="1:17" x14ac:dyDescent="0.35">
      <c r="A5948" t="s">
        <v>1204</v>
      </c>
      <c r="B5948" s="34">
        <v>2019</v>
      </c>
      <c r="C5948" s="34">
        <v>7</v>
      </c>
      <c r="D5948" s="34">
        <v>31</v>
      </c>
      <c r="E5948" s="34" t="s">
        <v>1263</v>
      </c>
      <c r="F5948" s="34">
        <v>1</v>
      </c>
      <c r="G5948" s="34"/>
      <c r="H5948" s="34"/>
      <c r="I5948" s="34"/>
      <c r="J5948" s="34" t="s">
        <v>86</v>
      </c>
      <c r="K5948" s="34">
        <v>61</v>
      </c>
      <c r="L5948" s="34">
        <v>154.94</v>
      </c>
      <c r="M5948" s="34">
        <v>68</v>
      </c>
      <c r="N5948" s="34">
        <v>172.72</v>
      </c>
      <c r="O5948" s="34">
        <v>1</v>
      </c>
      <c r="P5948" s="34" t="s">
        <v>101</v>
      </c>
      <c r="Q5948" s="34"/>
    </row>
    <row r="5949" spans="1:17" x14ac:dyDescent="0.35">
      <c r="A5949" t="s">
        <v>1204</v>
      </c>
      <c r="B5949" s="34">
        <v>2019</v>
      </c>
      <c r="C5949" s="34">
        <v>7</v>
      </c>
      <c r="D5949" s="34">
        <v>31</v>
      </c>
      <c r="E5949" s="34" t="s">
        <v>1263</v>
      </c>
      <c r="F5949" s="34">
        <v>1</v>
      </c>
      <c r="G5949" s="34"/>
      <c r="H5949" s="34"/>
      <c r="I5949" s="34"/>
      <c r="J5949" s="34" t="s">
        <v>86</v>
      </c>
      <c r="K5949" s="34">
        <v>58</v>
      </c>
      <c r="L5949" s="34">
        <v>147.32</v>
      </c>
      <c r="M5949" s="34">
        <v>64</v>
      </c>
      <c r="N5949" s="34">
        <v>162.56</v>
      </c>
      <c r="O5949" s="34">
        <v>1</v>
      </c>
      <c r="P5949" s="34" t="s">
        <v>101</v>
      </c>
      <c r="Q5949" s="34"/>
    </row>
    <row r="5950" spans="1:17" x14ac:dyDescent="0.35">
      <c r="A5950" t="s">
        <v>1204</v>
      </c>
      <c r="B5950" s="34">
        <v>2019</v>
      </c>
      <c r="C5950" s="34">
        <v>7</v>
      </c>
      <c r="D5950" s="34">
        <v>31</v>
      </c>
      <c r="E5950" s="34" t="s">
        <v>1263</v>
      </c>
      <c r="F5950" s="34">
        <v>1</v>
      </c>
      <c r="G5950" s="34"/>
      <c r="H5950" s="34"/>
      <c r="I5950" s="34"/>
      <c r="J5950" s="34" t="s">
        <v>86</v>
      </c>
      <c r="K5950" s="34">
        <v>67</v>
      </c>
      <c r="L5950" s="34">
        <v>170.18</v>
      </c>
      <c r="M5950" s="34">
        <v>73</v>
      </c>
      <c r="N5950" s="34">
        <v>185.42</v>
      </c>
      <c r="O5950" s="34">
        <v>1</v>
      </c>
      <c r="P5950" s="34" t="s">
        <v>101</v>
      </c>
      <c r="Q5950" s="34"/>
    </row>
    <row r="5951" spans="1:17" x14ac:dyDescent="0.35">
      <c r="A5951" t="s">
        <v>1204</v>
      </c>
      <c r="B5951" s="34">
        <v>2019</v>
      </c>
      <c r="C5951" s="34">
        <v>7</v>
      </c>
      <c r="D5951" s="34">
        <v>31</v>
      </c>
      <c r="E5951" s="34" t="s">
        <v>1263</v>
      </c>
      <c r="F5951" s="34">
        <v>1</v>
      </c>
      <c r="G5951" s="34"/>
      <c r="H5951" s="34"/>
      <c r="I5951" s="34"/>
      <c r="J5951" s="34" t="s">
        <v>87</v>
      </c>
      <c r="K5951" s="34">
        <v>85</v>
      </c>
      <c r="L5951" s="34">
        <v>215.9</v>
      </c>
      <c r="M5951" s="34">
        <v>93</v>
      </c>
      <c r="N5951" s="34">
        <v>236.22</v>
      </c>
      <c r="O5951" s="34">
        <v>0</v>
      </c>
      <c r="P5951" s="34" t="s">
        <v>102</v>
      </c>
      <c r="Q5951" s="34"/>
    </row>
    <row r="5952" spans="1:17" x14ac:dyDescent="0.35">
      <c r="A5952" t="s">
        <v>1204</v>
      </c>
      <c r="B5952" s="34">
        <v>2019</v>
      </c>
      <c r="C5952" s="34">
        <v>8</v>
      </c>
      <c r="D5952" s="34">
        <v>1</v>
      </c>
      <c r="E5952" s="34" t="s">
        <v>117</v>
      </c>
      <c r="F5952" s="34">
        <v>1</v>
      </c>
      <c r="G5952" s="34"/>
      <c r="H5952" s="34"/>
      <c r="I5952" s="34"/>
      <c r="J5952" s="34" t="s">
        <v>86</v>
      </c>
      <c r="K5952" s="34">
        <v>62</v>
      </c>
      <c r="L5952" s="34">
        <v>157.47999999999999</v>
      </c>
      <c r="M5952" s="34">
        <v>70</v>
      </c>
      <c r="N5952" s="34">
        <v>177.8</v>
      </c>
      <c r="O5952" s="34">
        <v>1</v>
      </c>
      <c r="P5952" s="34" t="s">
        <v>101</v>
      </c>
      <c r="Q5952" s="34"/>
    </row>
    <row r="5953" spans="1:17" x14ac:dyDescent="0.35">
      <c r="A5953" t="s">
        <v>1204</v>
      </c>
      <c r="B5953" s="34">
        <v>2019</v>
      </c>
      <c r="C5953" s="34">
        <v>8</v>
      </c>
      <c r="D5953" s="34">
        <v>1</v>
      </c>
      <c r="E5953" s="34" t="s">
        <v>117</v>
      </c>
      <c r="F5953" s="34">
        <v>1</v>
      </c>
      <c r="G5953" s="34"/>
      <c r="H5953" s="34"/>
      <c r="I5953" s="34"/>
      <c r="J5953" s="34" t="s">
        <v>87</v>
      </c>
      <c r="K5953" s="34">
        <v>68</v>
      </c>
      <c r="L5953" s="34">
        <v>172.72</v>
      </c>
      <c r="M5953" s="34">
        <v>77</v>
      </c>
      <c r="N5953" s="34">
        <v>195.58</v>
      </c>
      <c r="O5953" s="34">
        <v>1</v>
      </c>
      <c r="P5953" s="34" t="s">
        <v>101</v>
      </c>
      <c r="Q5953" s="34"/>
    </row>
    <row r="5954" spans="1:17" x14ac:dyDescent="0.35">
      <c r="A5954" t="s">
        <v>1204</v>
      </c>
      <c r="B5954" s="34">
        <v>2019</v>
      </c>
      <c r="C5954" s="34">
        <v>8</v>
      </c>
      <c r="D5954" s="34">
        <v>1</v>
      </c>
      <c r="E5954" s="34" t="s">
        <v>1263</v>
      </c>
      <c r="F5954" s="34">
        <v>1</v>
      </c>
      <c r="G5954" s="34"/>
      <c r="H5954" s="34"/>
      <c r="I5954" s="34"/>
      <c r="J5954" s="34" t="s">
        <v>87</v>
      </c>
      <c r="K5954" s="34">
        <v>68</v>
      </c>
      <c r="L5954" s="34">
        <v>172.72</v>
      </c>
      <c r="M5954" s="34">
        <v>76</v>
      </c>
      <c r="N5954" s="34">
        <v>193.04</v>
      </c>
      <c r="O5954" s="34">
        <v>1</v>
      </c>
      <c r="P5954" s="34" t="s">
        <v>101</v>
      </c>
      <c r="Q5954" s="34"/>
    </row>
    <row r="5955" spans="1:17" x14ac:dyDescent="0.35">
      <c r="A5955" t="s">
        <v>1204</v>
      </c>
      <c r="B5955" s="34">
        <v>2019</v>
      </c>
      <c r="C5955" s="34">
        <v>8</v>
      </c>
      <c r="D5955" s="34">
        <v>1</v>
      </c>
      <c r="E5955" s="34" t="s">
        <v>1263</v>
      </c>
      <c r="F5955" s="34">
        <v>1</v>
      </c>
      <c r="G5955" s="34"/>
      <c r="H5955" s="34"/>
      <c r="I5955" s="34"/>
      <c r="J5955" s="34" t="s">
        <v>87</v>
      </c>
      <c r="K5955" s="34">
        <v>72</v>
      </c>
      <c r="L5955" s="34">
        <v>182.88</v>
      </c>
      <c r="M5955" s="34">
        <v>82</v>
      </c>
      <c r="N5955" s="34">
        <v>208.28</v>
      </c>
      <c r="O5955" s="34">
        <v>1</v>
      </c>
      <c r="P5955" s="34" t="s">
        <v>101</v>
      </c>
      <c r="Q5955" s="34"/>
    </row>
    <row r="5956" spans="1:17" x14ac:dyDescent="0.35">
      <c r="A5956" t="s">
        <v>1204</v>
      </c>
      <c r="B5956">
        <v>2019</v>
      </c>
      <c r="C5956">
        <v>8</v>
      </c>
      <c r="D5956">
        <v>2</v>
      </c>
      <c r="E5956" t="s">
        <v>1764</v>
      </c>
      <c r="F5956">
        <v>1</v>
      </c>
      <c r="G5956"/>
      <c r="H5956">
        <v>6042</v>
      </c>
      <c r="I5956">
        <v>266505</v>
      </c>
      <c r="J5956" t="s">
        <v>86</v>
      </c>
      <c r="K5956">
        <v>55</v>
      </c>
      <c r="L5956">
        <v>139.69999999999999</v>
      </c>
      <c r="M5956">
        <v>63</v>
      </c>
      <c r="N5956">
        <v>160.02000000000001</v>
      </c>
      <c r="O5956">
        <v>0</v>
      </c>
      <c r="P5956" s="34" t="s">
        <v>102</v>
      </c>
    </row>
    <row r="5957" spans="1:17" x14ac:dyDescent="0.35">
      <c r="A5957" t="s">
        <v>1204</v>
      </c>
      <c r="B5957" s="34">
        <v>2019</v>
      </c>
      <c r="C5957" s="34">
        <v>8</v>
      </c>
      <c r="D5957" s="34">
        <v>2</v>
      </c>
      <c r="E5957" s="34" t="s">
        <v>117</v>
      </c>
      <c r="F5957" s="34">
        <v>1</v>
      </c>
      <c r="G5957" s="34"/>
      <c r="H5957" s="34"/>
      <c r="I5957" s="34"/>
      <c r="J5957" s="34" t="s">
        <v>86</v>
      </c>
      <c r="K5957" s="34">
        <v>67</v>
      </c>
      <c r="L5957" s="34">
        <v>170.18</v>
      </c>
      <c r="M5957" s="34">
        <v>77</v>
      </c>
      <c r="N5957" s="34">
        <v>196</v>
      </c>
      <c r="O5957" s="34">
        <v>1</v>
      </c>
      <c r="P5957" s="34" t="s">
        <v>101</v>
      </c>
      <c r="Q5957" s="34"/>
    </row>
    <row r="5958" spans="1:17" x14ac:dyDescent="0.35">
      <c r="A5958" t="s">
        <v>1204</v>
      </c>
      <c r="B5958">
        <v>2019</v>
      </c>
      <c r="C5958">
        <v>8</v>
      </c>
      <c r="D5958">
        <v>2</v>
      </c>
      <c r="E5958" t="s">
        <v>1263</v>
      </c>
      <c r="F5958">
        <v>1</v>
      </c>
      <c r="G5958"/>
      <c r="H5958"/>
      <c r="I5958"/>
      <c r="J5958" t="s">
        <v>86</v>
      </c>
      <c r="K5958">
        <v>60</v>
      </c>
      <c r="L5958">
        <v>152.4</v>
      </c>
      <c r="M5958">
        <v>68</v>
      </c>
      <c r="N5958">
        <v>172.72</v>
      </c>
      <c r="O5958" s="200">
        <v>1</v>
      </c>
      <c r="P5958" s="34" t="s">
        <v>101</v>
      </c>
    </row>
    <row r="5959" spans="1:17" x14ac:dyDescent="0.35">
      <c r="A5959" t="s">
        <v>1204</v>
      </c>
      <c r="B5959">
        <v>2019</v>
      </c>
      <c r="C5959">
        <v>8</v>
      </c>
      <c r="D5959">
        <v>2</v>
      </c>
      <c r="E5959" t="s">
        <v>1263</v>
      </c>
      <c r="F5959">
        <v>1</v>
      </c>
      <c r="G5959"/>
      <c r="H5959"/>
      <c r="I5959"/>
      <c r="J5959" t="s">
        <v>87</v>
      </c>
      <c r="K5959">
        <v>73</v>
      </c>
      <c r="L5959">
        <v>185.42</v>
      </c>
      <c r="M5959">
        <v>75</v>
      </c>
      <c r="N5959">
        <v>190.5</v>
      </c>
      <c r="O5959" s="200">
        <v>1</v>
      </c>
      <c r="P5959" s="34" t="s">
        <v>101</v>
      </c>
    </row>
    <row r="5960" spans="1:17" x14ac:dyDescent="0.35">
      <c r="A5960" t="s">
        <v>1204</v>
      </c>
      <c r="B5960">
        <v>2019</v>
      </c>
      <c r="C5960">
        <v>8</v>
      </c>
      <c r="D5960">
        <v>3</v>
      </c>
      <c r="E5960" t="s">
        <v>123</v>
      </c>
      <c r="F5960">
        <v>1</v>
      </c>
      <c r="G5960"/>
      <c r="H5960">
        <v>6041</v>
      </c>
      <c r="I5960">
        <v>266506</v>
      </c>
      <c r="J5960" t="s">
        <v>90</v>
      </c>
      <c r="K5960">
        <v>27</v>
      </c>
      <c r="L5960">
        <v>68.58</v>
      </c>
      <c r="M5960">
        <v>31</v>
      </c>
      <c r="N5960">
        <v>79</v>
      </c>
      <c r="O5960">
        <v>0</v>
      </c>
      <c r="P5960" s="34" t="s">
        <v>102</v>
      </c>
    </row>
    <row r="5961" spans="1:17" x14ac:dyDescent="0.35">
      <c r="A5961" t="s">
        <v>1204</v>
      </c>
      <c r="B5961">
        <v>2019</v>
      </c>
      <c r="C5961">
        <v>8</v>
      </c>
      <c r="D5961">
        <v>3</v>
      </c>
      <c r="E5961" t="s">
        <v>117</v>
      </c>
      <c r="F5961">
        <v>1</v>
      </c>
      <c r="G5961"/>
      <c r="H5961">
        <v>6040</v>
      </c>
      <c r="I5961">
        <v>266507</v>
      </c>
      <c r="J5961" s="34" t="s">
        <v>87</v>
      </c>
      <c r="K5961">
        <v>70</v>
      </c>
      <c r="L5961">
        <v>177.8</v>
      </c>
      <c r="M5961">
        <v>77</v>
      </c>
      <c r="N5961">
        <v>196</v>
      </c>
      <c r="O5961">
        <v>0</v>
      </c>
      <c r="P5961" s="34" t="s">
        <v>102</v>
      </c>
      <c r="Q5961" t="s">
        <v>562</v>
      </c>
    </row>
    <row r="5962" spans="1:17" x14ac:dyDescent="0.35">
      <c r="A5962" t="s">
        <v>1204</v>
      </c>
      <c r="B5962">
        <v>2019</v>
      </c>
      <c r="C5962">
        <v>8</v>
      </c>
      <c r="D5962">
        <v>3</v>
      </c>
      <c r="E5962" t="s">
        <v>1167</v>
      </c>
      <c r="F5962">
        <v>1</v>
      </c>
      <c r="G5962"/>
      <c r="H5962"/>
      <c r="I5962"/>
      <c r="J5962" t="s">
        <v>86</v>
      </c>
      <c r="K5962">
        <v>60</v>
      </c>
      <c r="L5962">
        <v>152.4</v>
      </c>
      <c r="M5962">
        <v>69</v>
      </c>
      <c r="N5962">
        <v>175</v>
      </c>
      <c r="O5962" s="200">
        <v>1</v>
      </c>
      <c r="P5962" s="34" t="s">
        <v>101</v>
      </c>
    </row>
    <row r="5963" spans="1:17" x14ac:dyDescent="0.35">
      <c r="A5963" t="s">
        <v>1204</v>
      </c>
      <c r="B5963">
        <v>2019</v>
      </c>
      <c r="C5963">
        <v>8</v>
      </c>
      <c r="D5963">
        <v>3</v>
      </c>
      <c r="E5963" t="s">
        <v>1263</v>
      </c>
      <c r="F5963">
        <v>1</v>
      </c>
      <c r="G5963"/>
      <c r="H5963"/>
      <c r="I5963"/>
      <c r="J5963" s="34" t="s">
        <v>87</v>
      </c>
      <c r="K5963">
        <v>70</v>
      </c>
      <c r="L5963">
        <v>177.8</v>
      </c>
      <c r="M5963">
        <v>77</v>
      </c>
      <c r="N5963">
        <v>196</v>
      </c>
      <c r="O5963" s="200">
        <v>0</v>
      </c>
      <c r="P5963" s="34" t="s">
        <v>102</v>
      </c>
      <c r="Q5963" t="s">
        <v>562</v>
      </c>
    </row>
    <row r="5964" spans="1:17" x14ac:dyDescent="0.35">
      <c r="A5964" t="s">
        <v>1204</v>
      </c>
      <c r="B5964">
        <v>2019</v>
      </c>
      <c r="C5964">
        <v>8</v>
      </c>
      <c r="D5964">
        <v>3</v>
      </c>
      <c r="E5964" t="s">
        <v>1263</v>
      </c>
      <c r="F5964">
        <v>1</v>
      </c>
      <c r="G5964"/>
      <c r="H5964"/>
      <c r="I5964"/>
      <c r="J5964" s="34" t="s">
        <v>87</v>
      </c>
      <c r="K5964">
        <v>79</v>
      </c>
      <c r="L5964">
        <v>200.66</v>
      </c>
      <c r="M5964">
        <v>88</v>
      </c>
      <c r="N5964">
        <v>224</v>
      </c>
      <c r="O5964" s="200">
        <v>0</v>
      </c>
      <c r="P5964" s="34" t="s">
        <v>102</v>
      </c>
      <c r="Q5964" t="s">
        <v>562</v>
      </c>
    </row>
    <row r="5965" spans="1:17" x14ac:dyDescent="0.35">
      <c r="A5965" t="s">
        <v>1204</v>
      </c>
      <c r="B5965">
        <v>2019</v>
      </c>
      <c r="C5965">
        <v>8</v>
      </c>
      <c r="D5965">
        <v>3</v>
      </c>
      <c r="E5965" t="s">
        <v>1263</v>
      </c>
      <c r="F5965">
        <v>1</v>
      </c>
      <c r="G5965"/>
      <c r="H5965"/>
      <c r="I5965"/>
      <c r="J5965" s="34" t="s">
        <v>87</v>
      </c>
      <c r="K5965">
        <v>60</v>
      </c>
      <c r="L5965">
        <v>152.4</v>
      </c>
      <c r="M5965">
        <v>67</v>
      </c>
      <c r="N5965">
        <v>170</v>
      </c>
      <c r="O5965" s="200">
        <v>0</v>
      </c>
      <c r="P5965" s="34" t="s">
        <v>102</v>
      </c>
      <c r="Q5965" t="s">
        <v>562</v>
      </c>
    </row>
    <row r="5966" spans="1:17" x14ac:dyDescent="0.35">
      <c r="A5966" t="s">
        <v>1204</v>
      </c>
      <c r="B5966">
        <v>2019</v>
      </c>
      <c r="C5966">
        <v>8</v>
      </c>
      <c r="D5966">
        <v>3</v>
      </c>
      <c r="E5966" t="s">
        <v>1263</v>
      </c>
      <c r="F5966">
        <v>1</v>
      </c>
      <c r="G5966"/>
      <c r="H5966"/>
      <c r="I5966"/>
      <c r="J5966" s="34" t="s">
        <v>87</v>
      </c>
      <c r="K5966">
        <v>71</v>
      </c>
      <c r="L5966">
        <v>180.34</v>
      </c>
      <c r="M5966">
        <v>78</v>
      </c>
      <c r="N5966">
        <v>198</v>
      </c>
      <c r="O5966" s="200">
        <v>0</v>
      </c>
      <c r="P5966" s="34" t="s">
        <v>102</v>
      </c>
      <c r="Q5966" t="s">
        <v>562</v>
      </c>
    </row>
    <row r="5967" spans="1:17" x14ac:dyDescent="0.35">
      <c r="A5967" t="s">
        <v>1204</v>
      </c>
      <c r="B5967">
        <v>2019</v>
      </c>
      <c r="C5967">
        <v>8</v>
      </c>
      <c r="D5967">
        <v>4</v>
      </c>
      <c r="E5967" t="s">
        <v>123</v>
      </c>
      <c r="F5967">
        <v>1</v>
      </c>
      <c r="G5967"/>
      <c r="H5967">
        <v>6039</v>
      </c>
      <c r="I5967">
        <v>266508</v>
      </c>
      <c r="J5967" t="s">
        <v>90</v>
      </c>
      <c r="K5967">
        <v>37</v>
      </c>
      <c r="L5967">
        <v>93.98</v>
      </c>
      <c r="M5967">
        <v>43</v>
      </c>
      <c r="N5967">
        <v>109</v>
      </c>
      <c r="O5967">
        <v>0</v>
      </c>
      <c r="P5967" s="34" t="s">
        <v>102</v>
      </c>
      <c r="Q5967" s="56"/>
    </row>
    <row r="5968" spans="1:17" x14ac:dyDescent="0.35">
      <c r="A5968" t="s">
        <v>1204</v>
      </c>
      <c r="B5968">
        <v>2019</v>
      </c>
      <c r="C5968">
        <v>8</v>
      </c>
      <c r="D5968">
        <v>4</v>
      </c>
      <c r="E5968" t="s">
        <v>1764</v>
      </c>
      <c r="F5968">
        <v>1</v>
      </c>
      <c r="G5968"/>
      <c r="H5968"/>
      <c r="I5968"/>
      <c r="J5968" t="s">
        <v>86</v>
      </c>
      <c r="K5968">
        <v>59</v>
      </c>
      <c r="L5968">
        <v>149.86000000000001</v>
      </c>
      <c r="M5968">
        <v>68</v>
      </c>
      <c r="N5968">
        <v>173</v>
      </c>
      <c r="O5968" s="200">
        <v>1</v>
      </c>
      <c r="P5968" s="34" t="s">
        <v>101</v>
      </c>
    </row>
    <row r="5969" spans="1:17" x14ac:dyDescent="0.35">
      <c r="A5969" t="s">
        <v>1204</v>
      </c>
      <c r="B5969">
        <v>2019</v>
      </c>
      <c r="C5969">
        <v>8</v>
      </c>
      <c r="D5969">
        <v>4</v>
      </c>
      <c r="E5969" t="s">
        <v>1263</v>
      </c>
      <c r="F5969">
        <v>1</v>
      </c>
      <c r="G5969"/>
      <c r="H5969"/>
      <c r="I5969"/>
      <c r="J5969" t="s">
        <v>87</v>
      </c>
      <c r="K5969">
        <v>63</v>
      </c>
      <c r="L5969">
        <v>160.02000000000001</v>
      </c>
      <c r="M5969">
        <v>73</v>
      </c>
      <c r="N5969">
        <v>185</v>
      </c>
      <c r="O5969" s="200">
        <v>1</v>
      </c>
      <c r="P5969" s="34" t="s">
        <v>101</v>
      </c>
    </row>
    <row r="5970" spans="1:17" x14ac:dyDescent="0.35">
      <c r="A5970" t="s">
        <v>1204</v>
      </c>
      <c r="B5970">
        <v>2019</v>
      </c>
      <c r="C5970">
        <v>8</v>
      </c>
      <c r="D5970">
        <v>4</v>
      </c>
      <c r="E5970" t="s">
        <v>1263</v>
      </c>
      <c r="F5970">
        <v>1</v>
      </c>
      <c r="G5970"/>
      <c r="H5970"/>
      <c r="I5970"/>
      <c r="J5970" t="s">
        <v>87</v>
      </c>
      <c r="K5970">
        <v>77</v>
      </c>
      <c r="L5970">
        <v>195.58</v>
      </c>
      <c r="M5970">
        <v>86</v>
      </c>
      <c r="N5970">
        <v>218</v>
      </c>
      <c r="O5970" s="200">
        <v>1</v>
      </c>
      <c r="P5970" s="34" t="s">
        <v>101</v>
      </c>
    </row>
    <row r="5971" spans="1:17" x14ac:dyDescent="0.35">
      <c r="A5971" t="s">
        <v>1204</v>
      </c>
      <c r="B5971">
        <v>2019</v>
      </c>
      <c r="C5971">
        <v>8</v>
      </c>
      <c r="D5971">
        <v>4</v>
      </c>
      <c r="E5971" t="s">
        <v>1263</v>
      </c>
      <c r="F5971">
        <v>1</v>
      </c>
      <c r="G5971"/>
      <c r="H5971"/>
      <c r="I5971"/>
      <c r="J5971" t="s">
        <v>86</v>
      </c>
      <c r="K5971">
        <v>63</v>
      </c>
      <c r="L5971">
        <v>160.02000000000001</v>
      </c>
      <c r="M5971">
        <v>71</v>
      </c>
      <c r="N5971">
        <v>180</v>
      </c>
      <c r="O5971" s="200">
        <v>1</v>
      </c>
      <c r="P5971" s="34" t="s">
        <v>101</v>
      </c>
    </row>
    <row r="5972" spans="1:17" x14ac:dyDescent="0.35">
      <c r="A5972" t="s">
        <v>1204</v>
      </c>
      <c r="B5972">
        <v>2019</v>
      </c>
      <c r="C5972">
        <v>8</v>
      </c>
      <c r="D5972">
        <v>5</v>
      </c>
      <c r="E5972" t="s">
        <v>94</v>
      </c>
      <c r="F5972">
        <v>1</v>
      </c>
      <c r="G5972"/>
      <c r="H5972">
        <v>6037</v>
      </c>
      <c r="I5972">
        <v>266510</v>
      </c>
      <c r="J5972" s="34" t="s">
        <v>87</v>
      </c>
      <c r="K5972">
        <v>70</v>
      </c>
      <c r="L5972">
        <v>177.8</v>
      </c>
      <c r="M5972">
        <v>80</v>
      </c>
      <c r="N5972">
        <v>203</v>
      </c>
      <c r="O5972">
        <v>0</v>
      </c>
      <c r="P5972" s="34" t="s">
        <v>102</v>
      </c>
      <c r="Q5972" t="s">
        <v>562</v>
      </c>
    </row>
    <row r="5973" spans="1:17" x14ac:dyDescent="0.35">
      <c r="A5973" t="s">
        <v>1204</v>
      </c>
      <c r="B5973">
        <v>2019</v>
      </c>
      <c r="C5973">
        <v>8</v>
      </c>
      <c r="D5973">
        <v>5</v>
      </c>
      <c r="E5973" t="s">
        <v>1764</v>
      </c>
      <c r="F5973">
        <v>1</v>
      </c>
      <c r="G5973"/>
      <c r="H5973"/>
      <c r="I5973"/>
      <c r="J5973" t="s">
        <v>87</v>
      </c>
      <c r="K5973">
        <v>74</v>
      </c>
      <c r="L5973">
        <v>187.96</v>
      </c>
      <c r="M5973">
        <v>84</v>
      </c>
      <c r="N5973">
        <v>213</v>
      </c>
      <c r="O5973" s="200">
        <v>1</v>
      </c>
      <c r="P5973" s="34" t="s">
        <v>101</v>
      </c>
    </row>
    <row r="5974" spans="1:17" x14ac:dyDescent="0.35">
      <c r="A5974" t="s">
        <v>1204</v>
      </c>
      <c r="B5974">
        <v>2019</v>
      </c>
      <c r="C5974">
        <v>8</v>
      </c>
      <c r="D5974">
        <v>5</v>
      </c>
      <c r="E5974" t="s">
        <v>123</v>
      </c>
      <c r="F5974">
        <v>1</v>
      </c>
      <c r="G5974"/>
      <c r="H5974"/>
      <c r="I5974"/>
      <c r="J5974" t="s">
        <v>86</v>
      </c>
      <c r="K5974">
        <v>63</v>
      </c>
      <c r="L5974">
        <v>160.02000000000001</v>
      </c>
      <c r="M5974">
        <v>73</v>
      </c>
      <c r="N5974">
        <v>185</v>
      </c>
      <c r="O5974" s="200">
        <v>1</v>
      </c>
      <c r="P5974" s="34" t="s">
        <v>101</v>
      </c>
    </row>
    <row r="5975" spans="1:17" x14ac:dyDescent="0.35">
      <c r="A5975" t="s">
        <v>1204</v>
      </c>
      <c r="B5975">
        <v>2019</v>
      </c>
      <c r="C5975">
        <v>8</v>
      </c>
      <c r="D5975">
        <v>5</v>
      </c>
      <c r="E5975" t="s">
        <v>1263</v>
      </c>
      <c r="F5975">
        <v>1</v>
      </c>
      <c r="G5975"/>
      <c r="H5975"/>
      <c r="I5975"/>
      <c r="J5975" t="s">
        <v>86</v>
      </c>
      <c r="K5975">
        <v>56</v>
      </c>
      <c r="L5975">
        <v>142.24</v>
      </c>
      <c r="M5975">
        <v>65</v>
      </c>
      <c r="N5975">
        <v>165</v>
      </c>
      <c r="O5975" s="200">
        <v>1</v>
      </c>
      <c r="P5975" s="34" t="s">
        <v>101</v>
      </c>
    </row>
    <row r="5976" spans="1:17" x14ac:dyDescent="0.35">
      <c r="A5976" t="s">
        <v>1204</v>
      </c>
      <c r="B5976">
        <v>2019</v>
      </c>
      <c r="C5976">
        <v>8</v>
      </c>
      <c r="D5976">
        <v>5</v>
      </c>
      <c r="E5976" t="s">
        <v>1263</v>
      </c>
      <c r="F5976">
        <v>1</v>
      </c>
      <c r="G5976"/>
      <c r="H5976"/>
      <c r="I5976"/>
      <c r="J5976" t="s">
        <v>87</v>
      </c>
      <c r="K5976">
        <v>75</v>
      </c>
      <c r="L5976">
        <v>190.5</v>
      </c>
      <c r="M5976">
        <v>83</v>
      </c>
      <c r="N5976">
        <v>211</v>
      </c>
      <c r="O5976" s="200">
        <v>1</v>
      </c>
      <c r="P5976" s="34" t="s">
        <v>101</v>
      </c>
    </row>
    <row r="5977" spans="1:17" x14ac:dyDescent="0.35">
      <c r="A5977" t="s">
        <v>1204</v>
      </c>
      <c r="B5977">
        <v>2019</v>
      </c>
      <c r="C5977">
        <v>8</v>
      </c>
      <c r="D5977">
        <v>5</v>
      </c>
      <c r="E5977" t="s">
        <v>1263</v>
      </c>
      <c r="F5977">
        <v>1</v>
      </c>
      <c r="G5977"/>
      <c r="H5977"/>
      <c r="I5977"/>
      <c r="J5977" s="34" t="s">
        <v>87</v>
      </c>
      <c r="K5977">
        <v>87</v>
      </c>
      <c r="L5977">
        <v>220.98</v>
      </c>
      <c r="M5977">
        <v>97</v>
      </c>
      <c r="N5977">
        <v>246</v>
      </c>
      <c r="O5977" s="200">
        <v>0</v>
      </c>
      <c r="P5977" s="34" t="s">
        <v>102</v>
      </c>
      <c r="Q5977" t="s">
        <v>562</v>
      </c>
    </row>
    <row r="5978" spans="1:17" x14ac:dyDescent="0.35">
      <c r="A5978" t="s">
        <v>1204</v>
      </c>
      <c r="B5978" s="34">
        <v>2019</v>
      </c>
      <c r="C5978" s="34">
        <v>8</v>
      </c>
      <c r="D5978" s="34">
        <v>6</v>
      </c>
      <c r="E5978" s="34" t="s">
        <v>1263</v>
      </c>
      <c r="F5978" s="34">
        <v>1</v>
      </c>
      <c r="G5978" s="34" t="s">
        <v>1427</v>
      </c>
      <c r="H5978" s="34">
        <v>6186</v>
      </c>
      <c r="I5978" s="34">
        <v>266462</v>
      </c>
      <c r="J5978" s="34" t="s">
        <v>87</v>
      </c>
      <c r="K5978" s="34">
        <v>73</v>
      </c>
      <c r="L5978" s="34">
        <v>185.42</v>
      </c>
      <c r="M5978" s="34">
        <v>81</v>
      </c>
      <c r="N5978" s="34">
        <v>206</v>
      </c>
      <c r="O5978" s="34">
        <v>1</v>
      </c>
      <c r="P5978" s="34" t="s">
        <v>101</v>
      </c>
      <c r="Q5978" s="34" t="s">
        <v>1743</v>
      </c>
    </row>
    <row r="5979" spans="1:17" x14ac:dyDescent="0.35">
      <c r="A5979" t="s">
        <v>1204</v>
      </c>
      <c r="B5979">
        <v>2019</v>
      </c>
      <c r="C5979">
        <v>8</v>
      </c>
      <c r="D5979">
        <v>6</v>
      </c>
      <c r="E5979" t="s">
        <v>1167</v>
      </c>
      <c r="F5979">
        <v>1</v>
      </c>
      <c r="G5979"/>
      <c r="H5979">
        <v>6035</v>
      </c>
      <c r="I5979">
        <v>266511</v>
      </c>
      <c r="J5979" t="s">
        <v>87</v>
      </c>
      <c r="K5979">
        <v>67</v>
      </c>
      <c r="L5979">
        <v>170.18</v>
      </c>
      <c r="M5979">
        <v>75</v>
      </c>
      <c r="N5979">
        <v>191</v>
      </c>
      <c r="O5979">
        <v>0</v>
      </c>
      <c r="P5979" s="34" t="s">
        <v>102</v>
      </c>
      <c r="Q5979" t="s">
        <v>1771</v>
      </c>
    </row>
    <row r="5980" spans="1:17" x14ac:dyDescent="0.35">
      <c r="A5980" t="s">
        <v>1204</v>
      </c>
      <c r="B5980">
        <v>2019</v>
      </c>
      <c r="C5980">
        <v>8</v>
      </c>
      <c r="D5980">
        <v>6</v>
      </c>
      <c r="E5980" t="s">
        <v>1310</v>
      </c>
      <c r="F5980">
        <v>1</v>
      </c>
      <c r="G5980"/>
      <c r="H5980">
        <v>6034</v>
      </c>
      <c r="I5980">
        <v>266512</v>
      </c>
      <c r="J5980" t="s">
        <v>90</v>
      </c>
      <c r="K5980">
        <v>27</v>
      </c>
      <c r="L5980">
        <v>68.58</v>
      </c>
      <c r="M5980">
        <v>31</v>
      </c>
      <c r="N5980">
        <v>79</v>
      </c>
      <c r="O5980">
        <v>0</v>
      </c>
      <c r="P5980" s="34" t="s">
        <v>102</v>
      </c>
    </row>
    <row r="5981" spans="1:17" x14ac:dyDescent="0.35">
      <c r="A5981" t="s">
        <v>1204</v>
      </c>
      <c r="B5981">
        <v>2019</v>
      </c>
      <c r="C5981">
        <v>8</v>
      </c>
      <c r="D5981">
        <v>6</v>
      </c>
      <c r="E5981" t="s">
        <v>94</v>
      </c>
      <c r="F5981">
        <v>1</v>
      </c>
      <c r="G5981"/>
      <c r="H5981">
        <v>6033</v>
      </c>
      <c r="I5981">
        <v>266513</v>
      </c>
      <c r="J5981" t="s">
        <v>90</v>
      </c>
      <c r="K5981">
        <v>28</v>
      </c>
      <c r="L5981">
        <v>71.12</v>
      </c>
      <c r="M5981">
        <v>33</v>
      </c>
      <c r="N5981">
        <v>84</v>
      </c>
      <c r="O5981">
        <v>0</v>
      </c>
      <c r="P5981" s="34" t="s">
        <v>102</v>
      </c>
    </row>
    <row r="5982" spans="1:17" x14ac:dyDescent="0.35">
      <c r="A5982" t="s">
        <v>1204</v>
      </c>
      <c r="B5982" s="34">
        <v>2019</v>
      </c>
      <c r="C5982" s="34">
        <v>8</v>
      </c>
      <c r="D5982" s="34">
        <v>6</v>
      </c>
      <c r="E5982" s="34" t="s">
        <v>1263</v>
      </c>
      <c r="F5982" s="34">
        <v>1</v>
      </c>
      <c r="G5982" s="34" t="s">
        <v>108</v>
      </c>
      <c r="H5982" s="34">
        <v>473</v>
      </c>
      <c r="I5982" s="34"/>
      <c r="J5982" s="34" t="s">
        <v>87</v>
      </c>
      <c r="K5982" s="34">
        <v>70</v>
      </c>
      <c r="L5982" s="34">
        <v>177.8</v>
      </c>
      <c r="M5982" s="34">
        <v>77</v>
      </c>
      <c r="N5982" s="34">
        <v>196</v>
      </c>
      <c r="O5982" s="200">
        <v>1</v>
      </c>
      <c r="P5982" s="34" t="s">
        <v>101</v>
      </c>
      <c r="Q5982" s="34"/>
    </row>
    <row r="5983" spans="1:17" x14ac:dyDescent="0.35">
      <c r="A5983" t="s">
        <v>1204</v>
      </c>
      <c r="B5983">
        <v>2019</v>
      </c>
      <c r="C5983">
        <v>8</v>
      </c>
      <c r="D5983">
        <v>6</v>
      </c>
      <c r="E5983" t="s">
        <v>1263</v>
      </c>
      <c r="F5983">
        <v>1</v>
      </c>
      <c r="G5983"/>
      <c r="H5983"/>
      <c r="I5983"/>
      <c r="J5983" t="s">
        <v>86</v>
      </c>
      <c r="K5983">
        <v>53</v>
      </c>
      <c r="L5983">
        <v>134.62</v>
      </c>
      <c r="M5983">
        <v>57</v>
      </c>
      <c r="N5983">
        <v>145</v>
      </c>
      <c r="O5983" s="200">
        <v>0</v>
      </c>
      <c r="P5983" s="34" t="s">
        <v>102</v>
      </c>
    </row>
    <row r="5984" spans="1:17" x14ac:dyDescent="0.35">
      <c r="A5984" t="s">
        <v>1204</v>
      </c>
      <c r="B5984" s="34">
        <v>2019</v>
      </c>
      <c r="C5984" s="34">
        <v>8</v>
      </c>
      <c r="D5984" s="34">
        <v>7</v>
      </c>
      <c r="E5984" s="34" t="s">
        <v>1310</v>
      </c>
      <c r="F5984" s="34">
        <v>1</v>
      </c>
      <c r="G5984" s="34"/>
      <c r="H5984" s="34">
        <v>914</v>
      </c>
      <c r="I5984" s="34">
        <v>186467</v>
      </c>
      <c r="J5984" s="34" t="s">
        <v>86</v>
      </c>
      <c r="K5984" s="34">
        <v>67</v>
      </c>
      <c r="L5984" s="34">
        <v>170.18</v>
      </c>
      <c r="M5984" s="34">
        <v>74</v>
      </c>
      <c r="N5984" s="34">
        <v>188</v>
      </c>
      <c r="O5984" s="34">
        <v>1</v>
      </c>
      <c r="P5984" s="34" t="s">
        <v>101</v>
      </c>
      <c r="Q5984" s="34"/>
    </row>
    <row r="5985" spans="1:17" x14ac:dyDescent="0.35">
      <c r="A5985" t="s">
        <v>1204</v>
      </c>
      <c r="B5985" s="34">
        <v>2019</v>
      </c>
      <c r="C5985" s="34">
        <v>8</v>
      </c>
      <c r="D5985" s="34">
        <v>7</v>
      </c>
      <c r="E5985" s="34" t="s">
        <v>123</v>
      </c>
      <c r="F5985" s="34">
        <v>1</v>
      </c>
      <c r="G5985" s="34"/>
      <c r="H5985" s="34">
        <v>6008</v>
      </c>
      <c r="I5985" s="34">
        <v>266478</v>
      </c>
      <c r="J5985" s="34" t="s">
        <v>87</v>
      </c>
      <c r="K5985" s="34">
        <v>68</v>
      </c>
      <c r="L5985" s="34">
        <v>172.72</v>
      </c>
      <c r="M5985" s="34">
        <v>77</v>
      </c>
      <c r="N5985" s="34">
        <v>196</v>
      </c>
      <c r="O5985" s="34">
        <v>0</v>
      </c>
      <c r="P5985" s="34" t="s">
        <v>102</v>
      </c>
      <c r="Q5985" s="34"/>
    </row>
    <row r="5986" spans="1:17" x14ac:dyDescent="0.35">
      <c r="A5986" t="s">
        <v>1204</v>
      </c>
      <c r="B5986">
        <v>2019</v>
      </c>
      <c r="C5986">
        <v>8</v>
      </c>
      <c r="D5986">
        <v>7</v>
      </c>
      <c r="E5986" t="s">
        <v>1263</v>
      </c>
      <c r="F5986">
        <v>1</v>
      </c>
      <c r="G5986"/>
      <c r="H5986"/>
      <c r="I5986"/>
      <c r="J5986" t="s">
        <v>87</v>
      </c>
      <c r="K5986">
        <v>72</v>
      </c>
      <c r="L5986">
        <v>182.88</v>
      </c>
      <c r="M5986">
        <v>82</v>
      </c>
      <c r="N5986">
        <v>208</v>
      </c>
      <c r="O5986" s="200">
        <v>1</v>
      </c>
      <c r="P5986" s="34" t="s">
        <v>101</v>
      </c>
    </row>
    <row r="5987" spans="1:17" x14ac:dyDescent="0.35">
      <c r="A5987" t="s">
        <v>1204</v>
      </c>
      <c r="B5987" s="34">
        <v>2019</v>
      </c>
      <c r="C5987" s="34">
        <v>8</v>
      </c>
      <c r="D5987" s="34">
        <v>8</v>
      </c>
      <c r="E5987" s="34" t="s">
        <v>1310</v>
      </c>
      <c r="F5987" s="34">
        <v>1</v>
      </c>
      <c r="G5987" s="34"/>
      <c r="H5987" s="34">
        <v>6008</v>
      </c>
      <c r="I5987" s="34">
        <v>266478</v>
      </c>
      <c r="J5987" s="34" t="s">
        <v>87</v>
      </c>
      <c r="K5987" s="34">
        <v>65</v>
      </c>
      <c r="L5987" s="34">
        <v>165.1</v>
      </c>
      <c r="M5987" s="34">
        <v>77</v>
      </c>
      <c r="N5987" s="34">
        <v>195.58</v>
      </c>
      <c r="O5987" s="34">
        <v>0</v>
      </c>
      <c r="P5987" s="34" t="s">
        <v>102</v>
      </c>
      <c r="Q5987" s="34"/>
    </row>
    <row r="5988" spans="1:17" x14ac:dyDescent="0.35">
      <c r="A5988" t="s">
        <v>1204</v>
      </c>
      <c r="B5988">
        <v>2019</v>
      </c>
      <c r="C5988">
        <v>8</v>
      </c>
      <c r="D5988">
        <v>8</v>
      </c>
      <c r="E5988" t="s">
        <v>1764</v>
      </c>
      <c r="F5988">
        <v>1</v>
      </c>
      <c r="G5988"/>
      <c r="H5988">
        <v>6032</v>
      </c>
      <c r="I5988">
        <v>266514</v>
      </c>
      <c r="J5988" s="34" t="s">
        <v>87</v>
      </c>
      <c r="K5988">
        <v>73</v>
      </c>
      <c r="L5988">
        <v>185.42</v>
      </c>
      <c r="M5988">
        <v>81</v>
      </c>
      <c r="N5988">
        <v>205.74</v>
      </c>
      <c r="O5988">
        <v>0</v>
      </c>
      <c r="P5988" s="34" t="s">
        <v>102</v>
      </c>
    </row>
    <row r="5989" spans="1:17" x14ac:dyDescent="0.35">
      <c r="A5989" t="s">
        <v>1204</v>
      </c>
      <c r="B5989">
        <v>2019</v>
      </c>
      <c r="C5989">
        <v>8</v>
      </c>
      <c r="D5989">
        <v>8</v>
      </c>
      <c r="E5989" t="s">
        <v>123</v>
      </c>
      <c r="F5989">
        <v>1</v>
      </c>
      <c r="G5989"/>
      <c r="H5989">
        <v>6030</v>
      </c>
      <c r="I5989">
        <v>266515</v>
      </c>
      <c r="J5989" t="s">
        <v>90</v>
      </c>
      <c r="K5989">
        <v>23</v>
      </c>
      <c r="L5989">
        <v>58.42</v>
      </c>
      <c r="M5989">
        <v>26</v>
      </c>
      <c r="N5989">
        <v>66.040000000000006</v>
      </c>
      <c r="O5989" s="34">
        <v>0</v>
      </c>
      <c r="P5989" s="34" t="s">
        <v>102</v>
      </c>
    </row>
    <row r="5990" spans="1:17" x14ac:dyDescent="0.35">
      <c r="A5990" t="s">
        <v>1204</v>
      </c>
      <c r="B5990">
        <v>2019</v>
      </c>
      <c r="C5990">
        <v>8</v>
      </c>
      <c r="D5990">
        <v>8</v>
      </c>
      <c r="E5990" t="s">
        <v>1764</v>
      </c>
      <c r="F5990">
        <v>1</v>
      </c>
      <c r="G5990"/>
      <c r="H5990"/>
      <c r="I5990"/>
      <c r="J5990" t="s">
        <v>86</v>
      </c>
      <c r="K5990">
        <v>68</v>
      </c>
      <c r="L5990">
        <v>172.72</v>
      </c>
      <c r="M5990">
        <v>76</v>
      </c>
      <c r="N5990">
        <v>193.04</v>
      </c>
      <c r="O5990" s="200">
        <v>1</v>
      </c>
      <c r="P5990" s="34" t="s">
        <v>101</v>
      </c>
    </row>
    <row r="5991" spans="1:17" x14ac:dyDescent="0.35">
      <c r="A5991" t="s">
        <v>1204</v>
      </c>
      <c r="B5991">
        <v>2019</v>
      </c>
      <c r="C5991">
        <v>8</v>
      </c>
      <c r="D5991">
        <v>8</v>
      </c>
      <c r="E5991" t="s">
        <v>1764</v>
      </c>
      <c r="F5991">
        <v>1</v>
      </c>
      <c r="G5991"/>
      <c r="H5991"/>
      <c r="I5991"/>
      <c r="J5991" t="s">
        <v>86</v>
      </c>
      <c r="K5991">
        <v>59</v>
      </c>
      <c r="L5991">
        <v>149.86000000000001</v>
      </c>
      <c r="M5991">
        <v>68</v>
      </c>
      <c r="N5991">
        <v>172.72</v>
      </c>
      <c r="O5991" s="200">
        <v>1</v>
      </c>
      <c r="P5991" s="34" t="s">
        <v>101</v>
      </c>
    </row>
    <row r="5992" spans="1:17" x14ac:dyDescent="0.35">
      <c r="A5992" t="s">
        <v>1204</v>
      </c>
      <c r="B5992">
        <v>2019</v>
      </c>
      <c r="C5992">
        <v>8</v>
      </c>
      <c r="D5992">
        <v>8</v>
      </c>
      <c r="E5992" t="s">
        <v>1167</v>
      </c>
      <c r="F5992">
        <v>1</v>
      </c>
      <c r="G5992"/>
      <c r="H5992"/>
      <c r="I5992"/>
      <c r="J5992" t="s">
        <v>86</v>
      </c>
      <c r="K5992">
        <v>62</v>
      </c>
      <c r="L5992">
        <v>157.47999999999999</v>
      </c>
      <c r="M5992">
        <v>69</v>
      </c>
      <c r="N5992">
        <v>175.26</v>
      </c>
      <c r="O5992" s="200">
        <v>1</v>
      </c>
      <c r="P5992" s="34" t="s">
        <v>101</v>
      </c>
    </row>
    <row r="5993" spans="1:17" x14ac:dyDescent="0.35">
      <c r="A5993" t="s">
        <v>1204</v>
      </c>
      <c r="B5993">
        <v>2019</v>
      </c>
      <c r="C5993">
        <v>8</v>
      </c>
      <c r="D5993">
        <v>8</v>
      </c>
      <c r="E5993" t="s">
        <v>1167</v>
      </c>
      <c r="F5993">
        <v>1</v>
      </c>
      <c r="G5993"/>
      <c r="H5993"/>
      <c r="I5993"/>
      <c r="J5993" t="s">
        <v>86</v>
      </c>
      <c r="K5993">
        <v>65</v>
      </c>
      <c r="L5993">
        <v>165.1</v>
      </c>
      <c r="M5993">
        <v>73</v>
      </c>
      <c r="N5993">
        <v>185.42</v>
      </c>
      <c r="O5993" s="200">
        <v>1</v>
      </c>
      <c r="P5993" s="34" t="s">
        <v>101</v>
      </c>
    </row>
    <row r="5994" spans="1:17" x14ac:dyDescent="0.35">
      <c r="A5994" t="s">
        <v>1204</v>
      </c>
      <c r="B5994">
        <v>2019</v>
      </c>
      <c r="C5994">
        <v>8</v>
      </c>
      <c r="D5994">
        <v>8</v>
      </c>
      <c r="E5994" t="s">
        <v>1263</v>
      </c>
      <c r="F5994">
        <v>1</v>
      </c>
      <c r="G5994"/>
      <c r="H5994"/>
      <c r="I5994"/>
      <c r="J5994" t="s">
        <v>87</v>
      </c>
      <c r="K5994">
        <v>76</v>
      </c>
      <c r="L5994">
        <v>193.04</v>
      </c>
      <c r="M5994">
        <v>84</v>
      </c>
      <c r="N5994">
        <v>213.36</v>
      </c>
      <c r="O5994" s="200">
        <v>1</v>
      </c>
      <c r="P5994" s="34" t="s">
        <v>101</v>
      </c>
    </row>
    <row r="5995" spans="1:17" x14ac:dyDescent="0.35">
      <c r="A5995" t="s">
        <v>1204</v>
      </c>
      <c r="B5995">
        <v>2019</v>
      </c>
      <c r="C5995">
        <v>8</v>
      </c>
      <c r="D5995">
        <v>8</v>
      </c>
      <c r="E5995" t="s">
        <v>1263</v>
      </c>
      <c r="F5995">
        <v>1</v>
      </c>
      <c r="G5995"/>
      <c r="H5995"/>
      <c r="I5995"/>
      <c r="J5995" t="s">
        <v>86</v>
      </c>
      <c r="K5995">
        <v>62</v>
      </c>
      <c r="L5995">
        <v>157.47999999999999</v>
      </c>
      <c r="M5995">
        <v>70</v>
      </c>
      <c r="N5995">
        <v>177.8</v>
      </c>
      <c r="O5995" s="200">
        <v>1</v>
      </c>
      <c r="P5995" s="34" t="s">
        <v>101</v>
      </c>
    </row>
    <row r="5996" spans="1:17" x14ac:dyDescent="0.35">
      <c r="A5996" t="s">
        <v>1204</v>
      </c>
      <c r="B5996">
        <v>2019</v>
      </c>
      <c r="C5996">
        <v>8</v>
      </c>
      <c r="D5996">
        <v>8</v>
      </c>
      <c r="E5996" t="s">
        <v>1263</v>
      </c>
      <c r="F5996">
        <v>1</v>
      </c>
      <c r="G5996"/>
      <c r="H5996"/>
      <c r="I5996"/>
      <c r="J5996" t="s">
        <v>86</v>
      </c>
      <c r="K5996">
        <v>56</v>
      </c>
      <c r="L5996">
        <v>142.24</v>
      </c>
      <c r="M5996">
        <v>63</v>
      </c>
      <c r="N5996">
        <v>160.02000000000001</v>
      </c>
      <c r="O5996" s="200">
        <v>1</v>
      </c>
      <c r="P5996" s="34" t="s">
        <v>101</v>
      </c>
    </row>
    <row r="5997" spans="1:17" x14ac:dyDescent="0.35">
      <c r="A5997" t="s">
        <v>1204</v>
      </c>
      <c r="B5997">
        <v>2019</v>
      </c>
      <c r="C5997">
        <v>8</v>
      </c>
      <c r="D5997">
        <v>9</v>
      </c>
      <c r="E5997" t="s">
        <v>1167</v>
      </c>
      <c r="F5997">
        <v>1</v>
      </c>
      <c r="G5997"/>
      <c r="H5997"/>
      <c r="I5997"/>
      <c r="J5997" t="s">
        <v>86</v>
      </c>
      <c r="K5997">
        <v>55</v>
      </c>
      <c r="L5997">
        <v>139.69999999999999</v>
      </c>
      <c r="M5997">
        <v>63</v>
      </c>
      <c r="N5997">
        <v>160.02000000000001</v>
      </c>
      <c r="O5997" s="200">
        <v>1</v>
      </c>
      <c r="P5997" s="34" t="s">
        <v>101</v>
      </c>
    </row>
    <row r="5998" spans="1:17" x14ac:dyDescent="0.35">
      <c r="A5998" t="s">
        <v>1204</v>
      </c>
      <c r="B5998">
        <v>2019</v>
      </c>
      <c r="C5998">
        <v>8</v>
      </c>
      <c r="D5998">
        <v>9</v>
      </c>
      <c r="E5998" t="s">
        <v>117</v>
      </c>
      <c r="F5998">
        <v>1</v>
      </c>
      <c r="G5998"/>
      <c r="H5998"/>
      <c r="I5998"/>
      <c r="J5998" t="s">
        <v>86</v>
      </c>
      <c r="K5998">
        <v>57</v>
      </c>
      <c r="L5998">
        <v>144.78</v>
      </c>
      <c r="M5998">
        <v>64</v>
      </c>
      <c r="N5998">
        <v>162.56</v>
      </c>
      <c r="O5998" s="200">
        <v>1</v>
      </c>
      <c r="P5998" s="34" t="s">
        <v>101</v>
      </c>
    </row>
    <row r="5999" spans="1:17" x14ac:dyDescent="0.35">
      <c r="A5999" t="s">
        <v>1204</v>
      </c>
      <c r="B5999">
        <v>2019</v>
      </c>
      <c r="C5999">
        <v>8</v>
      </c>
      <c r="D5999">
        <v>9</v>
      </c>
      <c r="E5999" t="s">
        <v>1263</v>
      </c>
      <c r="F5999">
        <v>1</v>
      </c>
      <c r="G5999"/>
      <c r="H5999"/>
      <c r="I5999"/>
      <c r="J5999" t="s">
        <v>87</v>
      </c>
      <c r="K5999">
        <v>64</v>
      </c>
      <c r="L5999">
        <v>162.56</v>
      </c>
      <c r="M5999">
        <v>73</v>
      </c>
      <c r="N5999">
        <v>185.42</v>
      </c>
      <c r="O5999" s="200">
        <v>1</v>
      </c>
      <c r="P5999" s="34" t="s">
        <v>101</v>
      </c>
    </row>
    <row r="6000" spans="1:17" x14ac:dyDescent="0.35">
      <c r="A6000" t="s">
        <v>1204</v>
      </c>
      <c r="B6000">
        <v>2019</v>
      </c>
      <c r="C6000">
        <v>8</v>
      </c>
      <c r="D6000">
        <v>9</v>
      </c>
      <c r="E6000" t="s">
        <v>1263</v>
      </c>
      <c r="F6000">
        <v>1</v>
      </c>
      <c r="G6000"/>
      <c r="H6000"/>
      <c r="I6000"/>
      <c r="J6000" t="s">
        <v>87</v>
      </c>
      <c r="K6000">
        <v>69</v>
      </c>
      <c r="L6000">
        <v>175.26</v>
      </c>
      <c r="M6000">
        <v>79</v>
      </c>
      <c r="N6000">
        <v>200.66</v>
      </c>
      <c r="O6000" s="200">
        <v>1</v>
      </c>
      <c r="P6000" s="34" t="s">
        <v>101</v>
      </c>
    </row>
    <row r="6001" spans="1:17" x14ac:dyDescent="0.35">
      <c r="A6001" t="s">
        <v>1204</v>
      </c>
      <c r="B6001" s="34">
        <v>2019</v>
      </c>
      <c r="C6001" s="34">
        <v>8</v>
      </c>
      <c r="D6001" s="34">
        <v>10</v>
      </c>
      <c r="E6001" s="34" t="s">
        <v>1310</v>
      </c>
      <c r="F6001" s="34">
        <v>1</v>
      </c>
      <c r="G6001" s="34"/>
      <c r="H6001" s="34">
        <v>6180</v>
      </c>
      <c r="I6001" s="34">
        <v>266465</v>
      </c>
      <c r="J6001" s="34" t="s">
        <v>87</v>
      </c>
      <c r="K6001" s="34">
        <v>71</v>
      </c>
      <c r="L6001" s="34">
        <v>180.34</v>
      </c>
      <c r="M6001" s="34">
        <v>80</v>
      </c>
      <c r="N6001" s="34">
        <v>203</v>
      </c>
      <c r="O6001" s="34">
        <v>0</v>
      </c>
      <c r="P6001" s="34" t="s">
        <v>102</v>
      </c>
      <c r="Q6001" s="34" t="s">
        <v>562</v>
      </c>
    </row>
    <row r="6002" spans="1:17" x14ac:dyDescent="0.35">
      <c r="A6002" t="s">
        <v>1204</v>
      </c>
      <c r="B6002" s="34">
        <v>2019</v>
      </c>
      <c r="C6002" s="34">
        <v>8</v>
      </c>
      <c r="D6002" s="34">
        <v>10</v>
      </c>
      <c r="E6002" s="34" t="s">
        <v>1310</v>
      </c>
      <c r="F6002" s="34">
        <v>1</v>
      </c>
      <c r="G6002" s="34"/>
      <c r="H6002" s="34">
        <v>6032</v>
      </c>
      <c r="I6002" s="34">
        <v>266514</v>
      </c>
      <c r="J6002" s="34" t="s">
        <v>87</v>
      </c>
      <c r="K6002" s="34">
        <v>73</v>
      </c>
      <c r="L6002" s="34">
        <v>185.42</v>
      </c>
      <c r="M6002" s="34">
        <v>83</v>
      </c>
      <c r="N6002" s="34">
        <v>211</v>
      </c>
      <c r="O6002" s="34">
        <v>0</v>
      </c>
      <c r="P6002" s="34" t="s">
        <v>102</v>
      </c>
      <c r="Q6002" s="34" t="s">
        <v>562</v>
      </c>
    </row>
    <row r="6003" spans="1:17" x14ac:dyDescent="0.35">
      <c r="A6003" t="s">
        <v>1204</v>
      </c>
      <c r="B6003">
        <v>2019</v>
      </c>
      <c r="C6003">
        <v>8</v>
      </c>
      <c r="D6003">
        <v>10</v>
      </c>
      <c r="E6003" t="s">
        <v>1764</v>
      </c>
      <c r="F6003">
        <v>1</v>
      </c>
      <c r="G6003"/>
      <c r="H6003">
        <v>6029</v>
      </c>
      <c r="I6003">
        <v>266516</v>
      </c>
      <c r="J6003" s="34" t="s">
        <v>87</v>
      </c>
      <c r="K6003">
        <v>78</v>
      </c>
      <c r="L6003">
        <v>198.12</v>
      </c>
      <c r="M6003">
        <v>88</v>
      </c>
      <c r="N6003">
        <v>224</v>
      </c>
      <c r="O6003" s="34">
        <v>0</v>
      </c>
      <c r="P6003" s="34" t="s">
        <v>102</v>
      </c>
      <c r="Q6003" t="s">
        <v>562</v>
      </c>
    </row>
    <row r="6004" spans="1:17" x14ac:dyDescent="0.35">
      <c r="A6004" t="s">
        <v>1204</v>
      </c>
      <c r="B6004">
        <v>2019</v>
      </c>
      <c r="C6004">
        <v>8</v>
      </c>
      <c r="D6004">
        <v>10</v>
      </c>
      <c r="E6004" t="s">
        <v>1764</v>
      </c>
      <c r="F6004">
        <v>1</v>
      </c>
      <c r="G6004"/>
      <c r="H6004">
        <v>6028</v>
      </c>
      <c r="I6004">
        <v>266517</v>
      </c>
      <c r="J6004" t="s">
        <v>86</v>
      </c>
      <c r="K6004">
        <v>58</v>
      </c>
      <c r="L6004">
        <v>147.32</v>
      </c>
      <c r="M6004">
        <v>65</v>
      </c>
      <c r="N6004">
        <v>165</v>
      </c>
      <c r="O6004" s="34">
        <v>0</v>
      </c>
      <c r="P6004" s="34" t="s">
        <v>102</v>
      </c>
    </row>
    <row r="6005" spans="1:17" x14ac:dyDescent="0.35">
      <c r="A6005" t="s">
        <v>1204</v>
      </c>
      <c r="B6005">
        <v>2019</v>
      </c>
      <c r="C6005">
        <v>8</v>
      </c>
      <c r="D6005">
        <v>10</v>
      </c>
      <c r="E6005" t="s">
        <v>1167</v>
      </c>
      <c r="F6005">
        <v>1</v>
      </c>
      <c r="G6005"/>
      <c r="H6005"/>
      <c r="I6005"/>
      <c r="J6005" t="s">
        <v>87</v>
      </c>
      <c r="K6005">
        <v>69</v>
      </c>
      <c r="L6005">
        <v>175.26</v>
      </c>
      <c r="M6005">
        <v>78</v>
      </c>
      <c r="N6005">
        <v>198</v>
      </c>
      <c r="O6005" s="200">
        <v>1</v>
      </c>
      <c r="P6005" s="34" t="s">
        <v>101</v>
      </c>
    </row>
    <row r="6006" spans="1:17" x14ac:dyDescent="0.35">
      <c r="A6006" t="s">
        <v>1204</v>
      </c>
      <c r="B6006">
        <v>2019</v>
      </c>
      <c r="C6006">
        <v>8</v>
      </c>
      <c r="D6006">
        <v>10</v>
      </c>
      <c r="E6006" t="s">
        <v>117</v>
      </c>
      <c r="F6006">
        <v>1</v>
      </c>
      <c r="G6006"/>
      <c r="H6006"/>
      <c r="I6006"/>
      <c r="J6006" t="s">
        <v>87</v>
      </c>
      <c r="K6006">
        <v>66</v>
      </c>
      <c r="L6006">
        <v>167.64</v>
      </c>
      <c r="M6006">
        <v>76</v>
      </c>
      <c r="N6006">
        <v>193</v>
      </c>
      <c r="O6006" s="200">
        <v>1</v>
      </c>
      <c r="P6006" s="34" t="s">
        <v>107</v>
      </c>
    </row>
    <row r="6007" spans="1:17" x14ac:dyDescent="0.35">
      <c r="A6007" t="s">
        <v>1204</v>
      </c>
      <c r="B6007" s="34">
        <v>2019</v>
      </c>
      <c r="C6007" s="34">
        <v>8</v>
      </c>
      <c r="D6007" s="34">
        <v>11</v>
      </c>
      <c r="E6007" s="34" t="s">
        <v>1310</v>
      </c>
      <c r="F6007" s="34">
        <v>1</v>
      </c>
      <c r="G6007" s="34" t="s">
        <v>1427</v>
      </c>
      <c r="H6007" s="34">
        <v>6027</v>
      </c>
      <c r="I6007" s="34">
        <v>186423</v>
      </c>
      <c r="J6007" s="34" t="s">
        <v>87</v>
      </c>
      <c r="K6007" s="34">
        <v>73</v>
      </c>
      <c r="L6007" s="34">
        <v>185.42</v>
      </c>
      <c r="M6007" s="34">
        <v>82</v>
      </c>
      <c r="N6007" s="34">
        <v>208.28</v>
      </c>
      <c r="O6007" s="34">
        <v>0</v>
      </c>
      <c r="P6007" s="34" t="s">
        <v>102</v>
      </c>
      <c r="Q6007" s="34" t="s">
        <v>1772</v>
      </c>
    </row>
    <row r="6008" spans="1:17" x14ac:dyDescent="0.35">
      <c r="A6008" t="s">
        <v>1204</v>
      </c>
      <c r="B6008">
        <v>2019</v>
      </c>
      <c r="C6008">
        <v>8</v>
      </c>
      <c r="D6008">
        <v>11</v>
      </c>
      <c r="E6008" t="s">
        <v>1310</v>
      </c>
      <c r="F6008">
        <v>1</v>
      </c>
      <c r="G6008"/>
      <c r="H6008">
        <v>6026</v>
      </c>
      <c r="I6008">
        <v>266518</v>
      </c>
      <c r="J6008" t="s">
        <v>90</v>
      </c>
      <c r="K6008">
        <v>28</v>
      </c>
      <c r="L6008">
        <v>71.12</v>
      </c>
      <c r="M6008">
        <v>75</v>
      </c>
      <c r="N6008">
        <v>190.5</v>
      </c>
      <c r="O6008" s="34">
        <v>0</v>
      </c>
      <c r="P6008" s="34" t="s">
        <v>102</v>
      </c>
    </row>
    <row r="6009" spans="1:17" x14ac:dyDescent="0.35">
      <c r="A6009" t="s">
        <v>1204</v>
      </c>
      <c r="B6009">
        <v>2019</v>
      </c>
      <c r="C6009">
        <v>8</v>
      </c>
      <c r="D6009">
        <v>11</v>
      </c>
      <c r="E6009" t="s">
        <v>123</v>
      </c>
      <c r="F6009">
        <v>1</v>
      </c>
      <c r="G6009"/>
      <c r="H6009">
        <v>6149</v>
      </c>
      <c r="I6009">
        <v>266519</v>
      </c>
      <c r="J6009" t="s">
        <v>86</v>
      </c>
      <c r="K6009">
        <v>57</v>
      </c>
      <c r="L6009">
        <v>144.78</v>
      </c>
      <c r="M6009">
        <v>65</v>
      </c>
      <c r="N6009">
        <v>165.1</v>
      </c>
      <c r="O6009" s="34">
        <v>0</v>
      </c>
      <c r="P6009" s="34" t="s">
        <v>102</v>
      </c>
    </row>
    <row r="6010" spans="1:17" x14ac:dyDescent="0.35">
      <c r="A6010" t="s">
        <v>1204</v>
      </c>
      <c r="B6010">
        <v>2019</v>
      </c>
      <c r="C6010">
        <v>8</v>
      </c>
      <c r="D6010">
        <v>11</v>
      </c>
      <c r="E6010" t="s">
        <v>94</v>
      </c>
      <c r="F6010">
        <v>1</v>
      </c>
      <c r="G6010"/>
      <c r="H6010">
        <v>6147</v>
      </c>
      <c r="I6010">
        <v>266520</v>
      </c>
      <c r="J6010" s="34" t="s">
        <v>87</v>
      </c>
      <c r="K6010">
        <v>71</v>
      </c>
      <c r="L6010">
        <v>180.34</v>
      </c>
      <c r="M6010">
        <v>82</v>
      </c>
      <c r="N6010">
        <v>208.28</v>
      </c>
      <c r="O6010" s="34">
        <v>0</v>
      </c>
      <c r="P6010" s="34" t="s">
        <v>102</v>
      </c>
      <c r="Q6010" t="s">
        <v>562</v>
      </c>
    </row>
    <row r="6011" spans="1:17" x14ac:dyDescent="0.35">
      <c r="A6011" t="s">
        <v>1204</v>
      </c>
      <c r="B6011">
        <v>2019</v>
      </c>
      <c r="C6011">
        <v>8</v>
      </c>
      <c r="D6011">
        <v>11</v>
      </c>
      <c r="E6011" t="s">
        <v>1167</v>
      </c>
      <c r="F6011">
        <v>1</v>
      </c>
      <c r="G6011"/>
      <c r="H6011">
        <v>6146</v>
      </c>
      <c r="I6011">
        <v>266540</v>
      </c>
      <c r="J6011" t="s">
        <v>90</v>
      </c>
      <c r="K6011">
        <v>34</v>
      </c>
      <c r="L6011">
        <v>86.36</v>
      </c>
      <c r="M6011">
        <v>39</v>
      </c>
      <c r="N6011">
        <v>99.06</v>
      </c>
      <c r="O6011" s="34">
        <v>0</v>
      </c>
      <c r="P6011" s="34" t="s">
        <v>102</v>
      </c>
    </row>
    <row r="6012" spans="1:17" x14ac:dyDescent="0.35">
      <c r="A6012" t="s">
        <v>1204</v>
      </c>
      <c r="B6012">
        <v>2019</v>
      </c>
      <c r="C6012">
        <v>8</v>
      </c>
      <c r="D6012">
        <v>11</v>
      </c>
      <c r="E6012" t="s">
        <v>1263</v>
      </c>
      <c r="F6012">
        <v>1</v>
      </c>
      <c r="G6012"/>
      <c r="H6012"/>
      <c r="I6012"/>
      <c r="J6012" t="s">
        <v>87</v>
      </c>
      <c r="K6012">
        <v>69</v>
      </c>
      <c r="L6012">
        <v>175.26</v>
      </c>
      <c r="M6012">
        <v>75</v>
      </c>
      <c r="N6012">
        <v>190.5</v>
      </c>
      <c r="O6012" s="200">
        <v>1</v>
      </c>
      <c r="P6012" s="34" t="s">
        <v>101</v>
      </c>
    </row>
    <row r="6013" spans="1:17" x14ac:dyDescent="0.35">
      <c r="A6013" t="s">
        <v>1204</v>
      </c>
      <c r="B6013">
        <v>2019</v>
      </c>
      <c r="C6013">
        <v>8</v>
      </c>
      <c r="D6013">
        <v>11</v>
      </c>
      <c r="E6013" t="s">
        <v>1263</v>
      </c>
      <c r="F6013">
        <v>1</v>
      </c>
      <c r="G6013"/>
      <c r="H6013"/>
      <c r="I6013"/>
      <c r="J6013" t="s">
        <v>87</v>
      </c>
      <c r="K6013">
        <v>67</v>
      </c>
      <c r="L6013">
        <v>170.18</v>
      </c>
      <c r="M6013">
        <v>75</v>
      </c>
      <c r="N6013">
        <v>190.5</v>
      </c>
      <c r="O6013" s="200">
        <v>1</v>
      </c>
      <c r="P6013" s="34" t="s">
        <v>101</v>
      </c>
    </row>
    <row r="6014" spans="1:17" x14ac:dyDescent="0.35">
      <c r="A6014" t="s">
        <v>1204</v>
      </c>
      <c r="B6014" s="34">
        <v>2019</v>
      </c>
      <c r="C6014" s="34">
        <v>8</v>
      </c>
      <c r="D6014" s="34">
        <v>12</v>
      </c>
      <c r="E6014" s="34" t="s">
        <v>1263</v>
      </c>
      <c r="F6014" s="34">
        <v>1</v>
      </c>
      <c r="G6014" s="34"/>
      <c r="H6014" s="34">
        <v>6040</v>
      </c>
      <c r="I6014">
        <v>266507</v>
      </c>
      <c r="J6014" s="34" t="s">
        <v>87</v>
      </c>
      <c r="K6014" s="34">
        <v>70</v>
      </c>
      <c r="L6014" s="34">
        <v>177.8</v>
      </c>
      <c r="M6014" s="34">
        <v>77</v>
      </c>
      <c r="N6014" s="34">
        <v>195.58</v>
      </c>
      <c r="O6014" s="34">
        <v>0</v>
      </c>
      <c r="P6014" s="34" t="s">
        <v>102</v>
      </c>
      <c r="Q6014" s="34" t="s">
        <v>562</v>
      </c>
    </row>
    <row r="6015" spans="1:17" x14ac:dyDescent="0.35">
      <c r="A6015" t="s">
        <v>1204</v>
      </c>
      <c r="B6015">
        <v>2019</v>
      </c>
      <c r="C6015">
        <v>8</v>
      </c>
      <c r="D6015">
        <v>12</v>
      </c>
      <c r="E6015" t="s">
        <v>117</v>
      </c>
      <c r="F6015">
        <v>1</v>
      </c>
      <c r="G6015"/>
      <c r="H6015">
        <v>6144</v>
      </c>
      <c r="I6015">
        <v>266528</v>
      </c>
      <c r="J6015" t="s">
        <v>86</v>
      </c>
      <c r="K6015">
        <v>59</v>
      </c>
      <c r="L6015">
        <v>149.86000000000001</v>
      </c>
      <c r="M6015">
        <v>66</v>
      </c>
      <c r="N6015">
        <v>167.64</v>
      </c>
      <c r="O6015" s="34">
        <v>0</v>
      </c>
      <c r="P6015" s="34" t="s">
        <v>102</v>
      </c>
    </row>
    <row r="6016" spans="1:17" x14ac:dyDescent="0.35">
      <c r="A6016" t="s">
        <v>1204</v>
      </c>
      <c r="B6016">
        <v>2019</v>
      </c>
      <c r="C6016">
        <v>8</v>
      </c>
      <c r="D6016">
        <v>12</v>
      </c>
      <c r="E6016" t="s">
        <v>117</v>
      </c>
      <c r="F6016">
        <v>1</v>
      </c>
      <c r="G6016"/>
      <c r="H6016">
        <v>6145</v>
      </c>
      <c r="I6016">
        <v>266529</v>
      </c>
      <c r="J6016" s="34" t="s">
        <v>87</v>
      </c>
      <c r="K6016">
        <v>72</v>
      </c>
      <c r="L6016">
        <v>182.88</v>
      </c>
      <c r="M6016">
        <v>81</v>
      </c>
      <c r="N6016">
        <v>205.74</v>
      </c>
      <c r="O6016" s="34">
        <v>0</v>
      </c>
      <c r="P6016" s="34" t="s">
        <v>102</v>
      </c>
      <c r="Q6016" t="s">
        <v>562</v>
      </c>
    </row>
    <row r="6017" spans="1:17" x14ac:dyDescent="0.35">
      <c r="A6017" t="s">
        <v>1204</v>
      </c>
      <c r="B6017">
        <v>2019</v>
      </c>
      <c r="C6017">
        <v>8</v>
      </c>
      <c r="D6017">
        <v>12</v>
      </c>
      <c r="E6017" t="s">
        <v>1167</v>
      </c>
      <c r="F6017">
        <v>1</v>
      </c>
      <c r="G6017"/>
      <c r="H6017"/>
      <c r="I6017"/>
      <c r="J6017" t="s">
        <v>87</v>
      </c>
      <c r="K6017">
        <v>74</v>
      </c>
      <c r="L6017">
        <v>187.96</v>
      </c>
      <c r="M6017">
        <v>82</v>
      </c>
      <c r="N6017">
        <v>208.28</v>
      </c>
      <c r="O6017">
        <v>1</v>
      </c>
      <c r="P6017" s="34" t="s">
        <v>101</v>
      </c>
    </row>
    <row r="6018" spans="1:17" x14ac:dyDescent="0.35">
      <c r="A6018" t="s">
        <v>1204</v>
      </c>
      <c r="B6018">
        <v>2019</v>
      </c>
      <c r="C6018">
        <v>8</v>
      </c>
      <c r="D6018">
        <v>12</v>
      </c>
      <c r="E6018" t="s">
        <v>1764</v>
      </c>
      <c r="F6018">
        <v>1</v>
      </c>
      <c r="G6018"/>
      <c r="H6018"/>
      <c r="I6018"/>
      <c r="J6018" s="34" t="s">
        <v>87</v>
      </c>
      <c r="K6018">
        <v>74</v>
      </c>
      <c r="L6018">
        <v>187.96</v>
      </c>
      <c r="M6018">
        <v>84</v>
      </c>
      <c r="N6018">
        <v>213.36</v>
      </c>
      <c r="O6018">
        <v>1</v>
      </c>
      <c r="P6018" s="34" t="s">
        <v>107</v>
      </c>
    </row>
    <row r="6019" spans="1:17" x14ac:dyDescent="0.35">
      <c r="A6019" t="s">
        <v>1204</v>
      </c>
      <c r="B6019">
        <v>2019</v>
      </c>
      <c r="C6019">
        <v>8</v>
      </c>
      <c r="D6019">
        <v>12</v>
      </c>
      <c r="E6019" t="s">
        <v>1263</v>
      </c>
      <c r="F6019">
        <v>1</v>
      </c>
      <c r="G6019"/>
      <c r="H6019"/>
      <c r="I6019"/>
      <c r="J6019" t="s">
        <v>87</v>
      </c>
      <c r="K6019">
        <v>69</v>
      </c>
      <c r="L6019">
        <v>175.26</v>
      </c>
      <c r="M6019">
        <v>79</v>
      </c>
      <c r="N6019">
        <v>200.66</v>
      </c>
      <c r="O6019">
        <v>1</v>
      </c>
      <c r="P6019" s="34" t="s">
        <v>101</v>
      </c>
    </row>
    <row r="6020" spans="1:17" x14ac:dyDescent="0.35">
      <c r="A6020" t="s">
        <v>1204</v>
      </c>
      <c r="B6020">
        <v>2019</v>
      </c>
      <c r="C6020">
        <v>8</v>
      </c>
      <c r="D6020">
        <v>12</v>
      </c>
      <c r="E6020" t="s">
        <v>1263</v>
      </c>
      <c r="F6020">
        <v>1</v>
      </c>
      <c r="G6020"/>
      <c r="H6020"/>
      <c r="I6020"/>
      <c r="J6020" t="s">
        <v>87</v>
      </c>
      <c r="K6020">
        <v>61</v>
      </c>
      <c r="L6020">
        <v>154.94</v>
      </c>
      <c r="M6020">
        <v>68</v>
      </c>
      <c r="N6020">
        <v>172.72</v>
      </c>
      <c r="O6020">
        <v>1</v>
      </c>
      <c r="P6020" s="34" t="s">
        <v>101</v>
      </c>
    </row>
    <row r="6021" spans="1:17" x14ac:dyDescent="0.35">
      <c r="A6021" t="s">
        <v>1204</v>
      </c>
      <c r="B6021">
        <v>2019</v>
      </c>
      <c r="C6021">
        <v>8</v>
      </c>
      <c r="D6021">
        <v>12</v>
      </c>
      <c r="E6021" t="s">
        <v>1263</v>
      </c>
      <c r="F6021">
        <v>1</v>
      </c>
      <c r="G6021"/>
      <c r="H6021"/>
      <c r="I6021"/>
      <c r="J6021" t="s">
        <v>86</v>
      </c>
      <c r="K6021">
        <v>62</v>
      </c>
      <c r="L6021">
        <v>157.47999999999999</v>
      </c>
      <c r="M6021">
        <v>69</v>
      </c>
      <c r="N6021">
        <v>175.26</v>
      </c>
      <c r="O6021">
        <v>1</v>
      </c>
      <c r="P6021" s="34" t="s">
        <v>101</v>
      </c>
    </row>
    <row r="6022" spans="1:17" x14ac:dyDescent="0.35">
      <c r="A6022" t="s">
        <v>1204</v>
      </c>
      <c r="B6022">
        <v>2019</v>
      </c>
      <c r="C6022">
        <v>8</v>
      </c>
      <c r="D6022">
        <v>12</v>
      </c>
      <c r="E6022" t="s">
        <v>1263</v>
      </c>
      <c r="F6022">
        <v>1</v>
      </c>
      <c r="G6022"/>
      <c r="H6022"/>
      <c r="I6022"/>
      <c r="J6022" s="34" t="s">
        <v>87</v>
      </c>
      <c r="K6022">
        <v>62</v>
      </c>
      <c r="L6022">
        <v>157.47999999999999</v>
      </c>
      <c r="M6022">
        <v>70</v>
      </c>
      <c r="N6022">
        <v>177.8</v>
      </c>
      <c r="O6022">
        <v>0</v>
      </c>
      <c r="P6022" s="34" t="s">
        <v>102</v>
      </c>
      <c r="Q6022" t="s">
        <v>562</v>
      </c>
    </row>
    <row r="6023" spans="1:17" x14ac:dyDescent="0.35">
      <c r="A6023" t="s">
        <v>1204</v>
      </c>
      <c r="B6023">
        <v>2019</v>
      </c>
      <c r="C6023">
        <v>8</v>
      </c>
      <c r="D6023">
        <v>13</v>
      </c>
      <c r="E6023" t="s">
        <v>1167</v>
      </c>
      <c r="F6023">
        <v>1</v>
      </c>
      <c r="G6023"/>
      <c r="H6023">
        <v>6142</v>
      </c>
      <c r="I6023">
        <v>266527</v>
      </c>
      <c r="J6023" s="34" t="s">
        <v>87</v>
      </c>
      <c r="K6023">
        <v>70</v>
      </c>
      <c r="L6023">
        <v>177.8</v>
      </c>
      <c r="M6023">
        <v>79</v>
      </c>
      <c r="N6023">
        <v>200.66</v>
      </c>
      <c r="O6023" s="34">
        <v>0</v>
      </c>
      <c r="P6023" s="34" t="s">
        <v>102</v>
      </c>
      <c r="Q6023" t="s">
        <v>562</v>
      </c>
    </row>
    <row r="6024" spans="1:17" x14ac:dyDescent="0.35">
      <c r="A6024" t="s">
        <v>1204</v>
      </c>
      <c r="B6024">
        <v>2019</v>
      </c>
      <c r="C6024">
        <v>8</v>
      </c>
      <c r="D6024">
        <v>13</v>
      </c>
      <c r="E6024" t="s">
        <v>117</v>
      </c>
      <c r="F6024">
        <v>1</v>
      </c>
      <c r="G6024"/>
      <c r="H6024"/>
      <c r="I6024"/>
      <c r="J6024" t="s">
        <v>86</v>
      </c>
      <c r="K6024">
        <v>62</v>
      </c>
      <c r="L6024">
        <v>157.47999999999999</v>
      </c>
      <c r="M6024">
        <v>69</v>
      </c>
      <c r="N6024">
        <v>175.26</v>
      </c>
      <c r="O6024">
        <v>1</v>
      </c>
      <c r="P6024" s="34" t="s">
        <v>101</v>
      </c>
    </row>
    <row r="6025" spans="1:17" x14ac:dyDescent="0.35">
      <c r="A6025" t="s">
        <v>1204</v>
      </c>
      <c r="B6025">
        <v>2019</v>
      </c>
      <c r="C6025">
        <v>8</v>
      </c>
      <c r="D6025">
        <v>13</v>
      </c>
      <c r="E6025" t="s">
        <v>1263</v>
      </c>
      <c r="F6025">
        <v>1</v>
      </c>
      <c r="G6025"/>
      <c r="H6025"/>
      <c r="I6025"/>
      <c r="J6025" t="s">
        <v>86</v>
      </c>
      <c r="K6025">
        <v>60</v>
      </c>
      <c r="L6025">
        <v>152.4</v>
      </c>
      <c r="M6025">
        <v>65</v>
      </c>
      <c r="N6025">
        <v>165.1</v>
      </c>
      <c r="O6025">
        <v>1</v>
      </c>
      <c r="P6025" s="34" t="s">
        <v>101</v>
      </c>
    </row>
    <row r="6026" spans="1:17" x14ac:dyDescent="0.35">
      <c r="A6026" t="s">
        <v>1204</v>
      </c>
      <c r="B6026" s="34">
        <v>2019</v>
      </c>
      <c r="C6026" s="34">
        <v>8</v>
      </c>
      <c r="D6026" s="34">
        <v>14</v>
      </c>
      <c r="E6026" s="34" t="s">
        <v>1263</v>
      </c>
      <c r="F6026" s="34">
        <v>1</v>
      </c>
      <c r="G6026" s="34" t="s">
        <v>1427</v>
      </c>
      <c r="H6026" s="34">
        <v>79</v>
      </c>
      <c r="I6026" s="34">
        <v>186348</v>
      </c>
      <c r="J6026" s="34" t="s">
        <v>86</v>
      </c>
      <c r="K6026" s="34">
        <v>69</v>
      </c>
      <c r="L6026" s="34">
        <v>175.26</v>
      </c>
      <c r="M6026" s="34">
        <v>75</v>
      </c>
      <c r="N6026" s="34">
        <v>190.5</v>
      </c>
      <c r="O6026" s="34">
        <v>1</v>
      </c>
      <c r="P6026" s="34" t="s">
        <v>101</v>
      </c>
      <c r="Q6026" s="34"/>
    </row>
    <row r="6027" spans="1:17" x14ac:dyDescent="0.35">
      <c r="A6027" t="s">
        <v>1204</v>
      </c>
      <c r="B6027" s="34">
        <v>2019</v>
      </c>
      <c r="C6027" s="34">
        <v>8</v>
      </c>
      <c r="D6027" s="34">
        <v>14</v>
      </c>
      <c r="E6027" s="34" t="s">
        <v>1263</v>
      </c>
      <c r="F6027" s="34">
        <v>1</v>
      </c>
      <c r="G6027" s="34" t="s">
        <v>1427</v>
      </c>
      <c r="H6027" s="34">
        <v>32870</v>
      </c>
      <c r="I6027" s="34">
        <v>187259</v>
      </c>
      <c r="J6027" s="34" t="s">
        <v>87</v>
      </c>
      <c r="K6027" s="34">
        <v>68</v>
      </c>
      <c r="L6027" s="34">
        <v>172.72</v>
      </c>
      <c r="M6027" s="34">
        <v>73</v>
      </c>
      <c r="N6027" s="34">
        <v>185.42</v>
      </c>
      <c r="O6027" s="34">
        <v>1</v>
      </c>
      <c r="P6027" s="34" t="s">
        <v>101</v>
      </c>
      <c r="Q6027" s="34"/>
    </row>
    <row r="6028" spans="1:17" x14ac:dyDescent="0.35">
      <c r="A6028" t="s">
        <v>1204</v>
      </c>
      <c r="B6028">
        <v>2019</v>
      </c>
      <c r="C6028">
        <v>8</v>
      </c>
      <c r="D6028">
        <v>14</v>
      </c>
      <c r="E6028" t="s">
        <v>1263</v>
      </c>
      <c r="F6028">
        <v>1</v>
      </c>
      <c r="G6028"/>
      <c r="H6028"/>
      <c r="I6028"/>
      <c r="J6028" t="s">
        <v>87</v>
      </c>
      <c r="K6028">
        <v>72</v>
      </c>
      <c r="L6028">
        <v>182.88</v>
      </c>
      <c r="M6028">
        <v>79</v>
      </c>
      <c r="N6028">
        <v>200.66</v>
      </c>
      <c r="O6028">
        <v>1</v>
      </c>
      <c r="P6028" s="34" t="s">
        <v>101</v>
      </c>
    </row>
    <row r="6029" spans="1:17" x14ac:dyDescent="0.35">
      <c r="A6029" t="s">
        <v>1204</v>
      </c>
      <c r="B6029">
        <v>2019</v>
      </c>
      <c r="C6029">
        <v>8</v>
      </c>
      <c r="D6029">
        <v>14</v>
      </c>
      <c r="E6029" t="s">
        <v>117</v>
      </c>
      <c r="F6029">
        <v>1</v>
      </c>
      <c r="G6029"/>
      <c r="H6029"/>
      <c r="I6029"/>
      <c r="J6029" t="s">
        <v>86</v>
      </c>
      <c r="K6029">
        <v>61</v>
      </c>
      <c r="L6029">
        <v>154.94</v>
      </c>
      <c r="M6029">
        <v>70</v>
      </c>
      <c r="N6029">
        <v>177.8</v>
      </c>
      <c r="O6029">
        <v>1</v>
      </c>
      <c r="P6029" s="34" t="s">
        <v>101</v>
      </c>
    </row>
    <row r="6030" spans="1:17" x14ac:dyDescent="0.35">
      <c r="A6030" t="s">
        <v>1204</v>
      </c>
      <c r="B6030">
        <v>2019</v>
      </c>
      <c r="C6030">
        <v>8</v>
      </c>
      <c r="D6030">
        <v>14</v>
      </c>
      <c r="E6030" t="s">
        <v>1263</v>
      </c>
      <c r="F6030">
        <v>1</v>
      </c>
      <c r="G6030"/>
      <c r="H6030"/>
      <c r="I6030"/>
      <c r="J6030" t="s">
        <v>86</v>
      </c>
      <c r="K6030">
        <v>63</v>
      </c>
      <c r="L6030">
        <v>160.02000000000001</v>
      </c>
      <c r="M6030">
        <v>70</v>
      </c>
      <c r="N6030">
        <v>177.8</v>
      </c>
      <c r="O6030">
        <v>1</v>
      </c>
      <c r="P6030" s="34" t="s">
        <v>101</v>
      </c>
    </row>
    <row r="6031" spans="1:17" x14ac:dyDescent="0.35">
      <c r="A6031" t="s">
        <v>1204</v>
      </c>
      <c r="B6031">
        <v>2019</v>
      </c>
      <c r="C6031">
        <v>8</v>
      </c>
      <c r="D6031">
        <v>14</v>
      </c>
      <c r="E6031" t="s">
        <v>1263</v>
      </c>
      <c r="F6031">
        <v>1</v>
      </c>
      <c r="G6031"/>
      <c r="H6031"/>
      <c r="I6031"/>
      <c r="J6031" t="s">
        <v>87</v>
      </c>
      <c r="K6031">
        <v>75</v>
      </c>
      <c r="L6031">
        <v>190.5</v>
      </c>
      <c r="M6031">
        <v>82</v>
      </c>
      <c r="N6031">
        <v>208.28</v>
      </c>
      <c r="O6031">
        <v>1</v>
      </c>
      <c r="P6031" s="34" t="s">
        <v>107</v>
      </c>
    </row>
    <row r="6032" spans="1:17" x14ac:dyDescent="0.35">
      <c r="A6032" t="s">
        <v>1204</v>
      </c>
      <c r="B6032">
        <v>2019</v>
      </c>
      <c r="C6032">
        <v>8</v>
      </c>
      <c r="D6032">
        <v>15</v>
      </c>
      <c r="E6032" t="s">
        <v>1263</v>
      </c>
      <c r="F6032">
        <v>1</v>
      </c>
      <c r="G6032"/>
      <c r="H6032"/>
      <c r="I6032"/>
      <c r="J6032" t="s">
        <v>87</v>
      </c>
      <c r="K6032">
        <v>75</v>
      </c>
      <c r="L6032">
        <v>190.5</v>
      </c>
      <c r="M6032">
        <v>85</v>
      </c>
      <c r="N6032">
        <v>215.9</v>
      </c>
      <c r="O6032">
        <v>1</v>
      </c>
      <c r="P6032" s="34" t="s">
        <v>101</v>
      </c>
    </row>
    <row r="6033" spans="1:17" x14ac:dyDescent="0.35">
      <c r="A6033" t="s">
        <v>1204</v>
      </c>
      <c r="B6033">
        <v>2019</v>
      </c>
      <c r="C6033">
        <v>8</v>
      </c>
      <c r="D6033">
        <v>15</v>
      </c>
      <c r="E6033" t="s">
        <v>117</v>
      </c>
      <c r="F6033">
        <v>1</v>
      </c>
      <c r="G6033"/>
      <c r="H6033"/>
      <c r="I6033"/>
      <c r="J6033" t="s">
        <v>87</v>
      </c>
      <c r="K6033">
        <v>67</v>
      </c>
      <c r="L6033">
        <v>170.18</v>
      </c>
      <c r="M6033">
        <v>77</v>
      </c>
      <c r="N6033">
        <v>195.58</v>
      </c>
      <c r="O6033">
        <v>1</v>
      </c>
      <c r="P6033" s="34" t="s">
        <v>101</v>
      </c>
      <c r="Q6033" t="s">
        <v>1773</v>
      </c>
    </row>
    <row r="6034" spans="1:17" x14ac:dyDescent="0.35">
      <c r="A6034" t="s">
        <v>1204</v>
      </c>
      <c r="B6034">
        <v>2019</v>
      </c>
      <c r="C6034">
        <v>8</v>
      </c>
      <c r="D6034">
        <v>16</v>
      </c>
      <c r="E6034" t="s">
        <v>1764</v>
      </c>
      <c r="F6034">
        <v>1</v>
      </c>
      <c r="G6034"/>
      <c r="H6034">
        <v>6140</v>
      </c>
      <c r="I6034">
        <v>266525</v>
      </c>
      <c r="J6034" t="s">
        <v>86</v>
      </c>
      <c r="K6034">
        <v>52</v>
      </c>
      <c r="L6034">
        <v>132.08000000000001</v>
      </c>
      <c r="M6034">
        <v>59</v>
      </c>
      <c r="N6034">
        <v>149.86000000000001</v>
      </c>
      <c r="O6034" s="34">
        <v>0</v>
      </c>
      <c r="P6034" s="34" t="s">
        <v>102</v>
      </c>
    </row>
    <row r="6035" spans="1:17" x14ac:dyDescent="0.35">
      <c r="A6035" t="s">
        <v>1204</v>
      </c>
      <c r="B6035">
        <v>2019</v>
      </c>
      <c r="C6035">
        <v>8</v>
      </c>
      <c r="D6035">
        <v>16</v>
      </c>
      <c r="E6035" t="s">
        <v>117</v>
      </c>
      <c r="F6035">
        <v>1</v>
      </c>
      <c r="G6035"/>
      <c r="H6035">
        <v>6141</v>
      </c>
      <c r="I6035">
        <v>266526</v>
      </c>
      <c r="J6035" t="s">
        <v>86</v>
      </c>
      <c r="K6035">
        <v>55</v>
      </c>
      <c r="L6035">
        <v>139.69999999999999</v>
      </c>
      <c r="M6035">
        <v>62</v>
      </c>
      <c r="N6035">
        <v>157.47999999999999</v>
      </c>
      <c r="O6035" s="34">
        <v>0</v>
      </c>
      <c r="P6035" s="34" t="s">
        <v>102</v>
      </c>
    </row>
    <row r="6036" spans="1:17" x14ac:dyDescent="0.35">
      <c r="A6036" t="s">
        <v>1204</v>
      </c>
      <c r="B6036">
        <v>2019</v>
      </c>
      <c r="C6036">
        <v>8</v>
      </c>
      <c r="D6036">
        <v>16</v>
      </c>
      <c r="E6036" t="s">
        <v>1263</v>
      </c>
      <c r="F6036">
        <v>1</v>
      </c>
      <c r="G6036"/>
      <c r="H6036"/>
      <c r="I6036"/>
      <c r="J6036" t="s">
        <v>87</v>
      </c>
      <c r="K6036">
        <v>76</v>
      </c>
      <c r="L6036">
        <v>193.04</v>
      </c>
      <c r="M6036">
        <v>84</v>
      </c>
      <c r="N6036">
        <v>213.36</v>
      </c>
      <c r="O6036">
        <v>1</v>
      </c>
      <c r="P6036" s="34" t="s">
        <v>101</v>
      </c>
    </row>
    <row r="6037" spans="1:17" x14ac:dyDescent="0.35">
      <c r="A6037" t="s">
        <v>1204</v>
      </c>
      <c r="B6037">
        <v>2019</v>
      </c>
      <c r="C6037">
        <v>8</v>
      </c>
      <c r="D6037">
        <v>16</v>
      </c>
      <c r="E6037" t="s">
        <v>1263</v>
      </c>
      <c r="F6037">
        <v>1</v>
      </c>
      <c r="G6037"/>
      <c r="H6037"/>
      <c r="I6037"/>
      <c r="J6037" t="s">
        <v>87</v>
      </c>
      <c r="K6037">
        <v>78</v>
      </c>
      <c r="L6037">
        <v>198.12</v>
      </c>
      <c r="M6037">
        <v>88</v>
      </c>
      <c r="N6037">
        <v>223.52</v>
      </c>
      <c r="O6037">
        <v>1</v>
      </c>
      <c r="P6037" s="34" t="s">
        <v>101</v>
      </c>
    </row>
    <row r="6038" spans="1:17" x14ac:dyDescent="0.35">
      <c r="A6038" t="s">
        <v>1204</v>
      </c>
      <c r="B6038">
        <v>2019</v>
      </c>
      <c r="C6038">
        <v>8</v>
      </c>
      <c r="D6038">
        <v>16</v>
      </c>
      <c r="E6038" t="s">
        <v>1310</v>
      </c>
      <c r="F6038">
        <v>1</v>
      </c>
      <c r="G6038"/>
      <c r="H6038"/>
      <c r="I6038"/>
      <c r="J6038" s="34" t="s">
        <v>87</v>
      </c>
      <c r="K6038">
        <v>75</v>
      </c>
      <c r="L6038">
        <v>190.5</v>
      </c>
      <c r="M6038">
        <v>84</v>
      </c>
      <c r="N6038">
        <v>213.36</v>
      </c>
      <c r="O6038">
        <v>1</v>
      </c>
      <c r="P6038" s="34" t="s">
        <v>101</v>
      </c>
    </row>
    <row r="6039" spans="1:17" x14ac:dyDescent="0.35">
      <c r="A6039" t="s">
        <v>1204</v>
      </c>
      <c r="B6039">
        <v>2019</v>
      </c>
      <c r="C6039">
        <v>8</v>
      </c>
      <c r="D6039">
        <v>17</v>
      </c>
      <c r="E6039" t="s">
        <v>117</v>
      </c>
      <c r="F6039">
        <v>1</v>
      </c>
      <c r="G6039"/>
      <c r="H6039">
        <v>6138</v>
      </c>
      <c r="I6039">
        <v>266524</v>
      </c>
      <c r="J6039" t="s">
        <v>86</v>
      </c>
      <c r="K6039">
        <v>48</v>
      </c>
      <c r="L6039">
        <v>121.92</v>
      </c>
      <c r="M6039">
        <v>55</v>
      </c>
      <c r="N6039">
        <v>139.69999999999999</v>
      </c>
      <c r="O6039" s="34">
        <v>0</v>
      </c>
      <c r="P6039" s="34" t="s">
        <v>102</v>
      </c>
    </row>
    <row r="6040" spans="1:17" x14ac:dyDescent="0.35">
      <c r="A6040" t="s">
        <v>1204</v>
      </c>
      <c r="B6040">
        <v>2019</v>
      </c>
      <c r="C6040">
        <v>8</v>
      </c>
      <c r="D6040">
        <v>17</v>
      </c>
      <c r="E6040" t="s">
        <v>1263</v>
      </c>
      <c r="F6040">
        <v>1</v>
      </c>
      <c r="G6040"/>
      <c r="H6040"/>
      <c r="I6040"/>
      <c r="J6040" t="s">
        <v>87</v>
      </c>
      <c r="K6040">
        <v>62</v>
      </c>
      <c r="L6040">
        <v>157.47999999999999</v>
      </c>
      <c r="M6040">
        <v>69</v>
      </c>
      <c r="N6040">
        <v>175.26</v>
      </c>
      <c r="O6040">
        <v>1</v>
      </c>
      <c r="P6040" s="34" t="s">
        <v>101</v>
      </c>
    </row>
    <row r="6041" spans="1:17" x14ac:dyDescent="0.35">
      <c r="A6041" t="s">
        <v>1204</v>
      </c>
      <c r="B6041">
        <v>2019</v>
      </c>
      <c r="C6041">
        <v>8</v>
      </c>
      <c r="D6041">
        <v>17</v>
      </c>
      <c r="E6041" t="s">
        <v>1263</v>
      </c>
      <c r="F6041">
        <v>1</v>
      </c>
      <c r="G6041"/>
      <c r="H6041"/>
      <c r="I6041"/>
      <c r="J6041" t="s">
        <v>87</v>
      </c>
      <c r="K6041">
        <v>64</v>
      </c>
      <c r="L6041">
        <v>162.56</v>
      </c>
      <c r="M6041">
        <v>70</v>
      </c>
      <c r="N6041">
        <v>177.8</v>
      </c>
      <c r="O6041">
        <v>1</v>
      </c>
      <c r="P6041" s="34" t="s">
        <v>101</v>
      </c>
    </row>
    <row r="6042" spans="1:17" x14ac:dyDescent="0.35">
      <c r="A6042" t="s">
        <v>1204</v>
      </c>
      <c r="B6042">
        <v>2019</v>
      </c>
      <c r="C6042">
        <v>8</v>
      </c>
      <c r="D6042">
        <v>17</v>
      </c>
      <c r="E6042" t="s">
        <v>117</v>
      </c>
      <c r="F6042">
        <v>1</v>
      </c>
      <c r="G6042"/>
      <c r="H6042"/>
      <c r="I6042"/>
      <c r="J6042" t="s">
        <v>86</v>
      </c>
      <c r="K6042">
        <v>59</v>
      </c>
      <c r="L6042">
        <v>149.86000000000001</v>
      </c>
      <c r="M6042">
        <v>68</v>
      </c>
      <c r="N6042">
        <v>172.72</v>
      </c>
      <c r="O6042">
        <v>1</v>
      </c>
      <c r="P6042" s="34" t="s">
        <v>101</v>
      </c>
    </row>
    <row r="6043" spans="1:17" x14ac:dyDescent="0.35">
      <c r="A6043" t="s">
        <v>1204</v>
      </c>
      <c r="B6043">
        <v>2019</v>
      </c>
      <c r="C6043">
        <v>8</v>
      </c>
      <c r="D6043">
        <v>18</v>
      </c>
      <c r="E6043" t="s">
        <v>117</v>
      </c>
      <c r="F6043">
        <v>1</v>
      </c>
      <c r="G6043"/>
      <c r="H6043">
        <v>6136</v>
      </c>
      <c r="I6043">
        <v>266523</v>
      </c>
      <c r="J6043" t="s">
        <v>86</v>
      </c>
      <c r="K6043">
        <v>55</v>
      </c>
      <c r="L6043">
        <v>139.69999999999999</v>
      </c>
      <c r="M6043">
        <v>60</v>
      </c>
      <c r="N6043">
        <v>152.4</v>
      </c>
      <c r="O6043" s="34">
        <v>0</v>
      </c>
      <c r="P6043" s="34" t="s">
        <v>102</v>
      </c>
    </row>
    <row r="6044" spans="1:17" x14ac:dyDescent="0.35">
      <c r="A6044" t="s">
        <v>1204</v>
      </c>
      <c r="B6044">
        <v>2019</v>
      </c>
      <c r="C6044">
        <v>8</v>
      </c>
      <c r="D6044">
        <v>18</v>
      </c>
      <c r="E6044" t="s">
        <v>1263</v>
      </c>
      <c r="F6044">
        <v>1</v>
      </c>
      <c r="G6044"/>
      <c r="H6044"/>
      <c r="I6044"/>
      <c r="J6044" t="s">
        <v>87</v>
      </c>
      <c r="K6044">
        <v>70</v>
      </c>
      <c r="L6044">
        <v>177.8</v>
      </c>
      <c r="M6044">
        <v>77</v>
      </c>
      <c r="N6044">
        <v>195.58</v>
      </c>
      <c r="O6044">
        <v>1</v>
      </c>
      <c r="P6044" s="34" t="s">
        <v>101</v>
      </c>
    </row>
    <row r="6045" spans="1:17" x14ac:dyDescent="0.35">
      <c r="A6045" t="s">
        <v>1204</v>
      </c>
      <c r="B6045">
        <v>2019</v>
      </c>
      <c r="C6045">
        <v>8</v>
      </c>
      <c r="D6045">
        <v>18</v>
      </c>
      <c r="E6045" t="s">
        <v>1263</v>
      </c>
      <c r="F6045">
        <v>1</v>
      </c>
      <c r="G6045"/>
      <c r="H6045"/>
      <c r="I6045"/>
      <c r="J6045" t="s">
        <v>86</v>
      </c>
      <c r="K6045">
        <v>62</v>
      </c>
      <c r="L6045">
        <v>157.47999999999999</v>
      </c>
      <c r="M6045">
        <v>69</v>
      </c>
      <c r="N6045">
        <v>175.26</v>
      </c>
      <c r="O6045">
        <v>1</v>
      </c>
      <c r="P6045" s="34" t="s">
        <v>101</v>
      </c>
    </row>
    <row r="6046" spans="1:17" x14ac:dyDescent="0.35">
      <c r="A6046" t="s">
        <v>1204</v>
      </c>
      <c r="B6046">
        <v>2019</v>
      </c>
      <c r="C6046">
        <v>8</v>
      </c>
      <c r="D6046">
        <v>18</v>
      </c>
      <c r="E6046" t="s">
        <v>1263</v>
      </c>
      <c r="F6046">
        <v>1</v>
      </c>
      <c r="G6046"/>
      <c r="H6046"/>
      <c r="I6046"/>
      <c r="J6046" t="s">
        <v>87</v>
      </c>
      <c r="K6046">
        <v>60</v>
      </c>
      <c r="L6046">
        <v>152.4</v>
      </c>
      <c r="M6046">
        <v>65</v>
      </c>
      <c r="N6046">
        <v>165.1</v>
      </c>
      <c r="O6046">
        <v>1</v>
      </c>
      <c r="P6046" s="34" t="s">
        <v>101</v>
      </c>
    </row>
    <row r="6047" spans="1:17" x14ac:dyDescent="0.35">
      <c r="A6047" t="s">
        <v>1204</v>
      </c>
      <c r="B6047">
        <v>2019</v>
      </c>
      <c r="C6047">
        <v>8</v>
      </c>
      <c r="D6047">
        <v>18</v>
      </c>
      <c r="E6047" t="s">
        <v>1263</v>
      </c>
      <c r="F6047">
        <v>1</v>
      </c>
      <c r="G6047" t="s">
        <v>1208</v>
      </c>
      <c r="H6047" t="s">
        <v>1774</v>
      </c>
      <c r="I6047"/>
      <c r="J6047" t="s">
        <v>87</v>
      </c>
      <c r="K6047">
        <v>62</v>
      </c>
      <c r="L6047">
        <v>157.47999999999999</v>
      </c>
      <c r="M6047">
        <v>69</v>
      </c>
      <c r="N6047">
        <v>175.26</v>
      </c>
      <c r="O6047">
        <v>0</v>
      </c>
      <c r="P6047" s="34" t="s">
        <v>102</v>
      </c>
    </row>
    <row r="6048" spans="1:17" x14ac:dyDescent="0.35">
      <c r="A6048" t="s">
        <v>1204</v>
      </c>
      <c r="B6048">
        <v>2019</v>
      </c>
      <c r="C6048">
        <v>8</v>
      </c>
      <c r="D6048">
        <v>19</v>
      </c>
      <c r="E6048" t="s">
        <v>117</v>
      </c>
      <c r="F6048">
        <v>1</v>
      </c>
      <c r="G6048"/>
      <c r="H6048">
        <v>6135</v>
      </c>
      <c r="I6048">
        <v>266522</v>
      </c>
      <c r="J6048" t="s">
        <v>86</v>
      </c>
      <c r="K6048">
        <v>59</v>
      </c>
      <c r="L6048">
        <v>149.86000000000001</v>
      </c>
      <c r="M6048">
        <v>65</v>
      </c>
      <c r="N6048">
        <v>165.1</v>
      </c>
      <c r="O6048" s="34">
        <v>0</v>
      </c>
      <c r="P6048" s="34" t="s">
        <v>102</v>
      </c>
    </row>
    <row r="6049" spans="1:17" x14ac:dyDescent="0.35">
      <c r="A6049" t="s">
        <v>1204</v>
      </c>
      <c r="B6049">
        <v>2019</v>
      </c>
      <c r="C6049">
        <v>8</v>
      </c>
      <c r="D6049">
        <v>19</v>
      </c>
      <c r="E6049" t="s">
        <v>117</v>
      </c>
      <c r="F6049">
        <v>1</v>
      </c>
      <c r="G6049"/>
      <c r="H6049"/>
      <c r="I6049"/>
      <c r="J6049" t="s">
        <v>86</v>
      </c>
      <c r="K6049">
        <v>59</v>
      </c>
      <c r="L6049">
        <v>149.86000000000001</v>
      </c>
      <c r="M6049">
        <v>67</v>
      </c>
      <c r="N6049">
        <v>170.18</v>
      </c>
      <c r="O6049">
        <v>1</v>
      </c>
      <c r="P6049" s="34" t="s">
        <v>101</v>
      </c>
    </row>
    <row r="6050" spans="1:17" x14ac:dyDescent="0.35">
      <c r="A6050" t="s">
        <v>1204</v>
      </c>
      <c r="B6050">
        <v>2019</v>
      </c>
      <c r="C6050">
        <v>8</v>
      </c>
      <c r="D6050">
        <v>19</v>
      </c>
      <c r="E6050" t="s">
        <v>1764</v>
      </c>
      <c r="F6050">
        <v>1</v>
      </c>
      <c r="G6050"/>
      <c r="H6050"/>
      <c r="I6050"/>
      <c r="J6050" s="34" t="s">
        <v>87</v>
      </c>
      <c r="K6050">
        <v>64</v>
      </c>
      <c r="L6050">
        <v>162.56</v>
      </c>
      <c r="M6050">
        <v>70</v>
      </c>
      <c r="N6050">
        <v>177.8</v>
      </c>
      <c r="O6050">
        <v>1</v>
      </c>
      <c r="P6050" s="34" t="s">
        <v>101</v>
      </c>
    </row>
    <row r="6051" spans="1:17" x14ac:dyDescent="0.35">
      <c r="A6051" t="s">
        <v>1204</v>
      </c>
      <c r="B6051" s="34">
        <v>2019</v>
      </c>
      <c r="C6051" s="34">
        <v>8</v>
      </c>
      <c r="D6051" s="34">
        <v>20</v>
      </c>
      <c r="E6051" s="34" t="s">
        <v>94</v>
      </c>
      <c r="F6051" s="34">
        <v>1</v>
      </c>
      <c r="G6051" s="34"/>
      <c r="H6051" s="34">
        <v>6189</v>
      </c>
      <c r="I6051" s="34">
        <v>266464</v>
      </c>
      <c r="J6051" s="34" t="s">
        <v>87</v>
      </c>
      <c r="K6051" s="34">
        <v>74</v>
      </c>
      <c r="L6051" s="34">
        <v>187.96</v>
      </c>
      <c r="M6051" s="34">
        <v>78</v>
      </c>
      <c r="N6051" s="34">
        <v>198.12</v>
      </c>
      <c r="O6051" s="34">
        <v>0</v>
      </c>
      <c r="P6051" s="34" t="s">
        <v>102</v>
      </c>
      <c r="Q6051" s="34"/>
    </row>
    <row r="6052" spans="1:17" x14ac:dyDescent="0.35">
      <c r="A6052" t="s">
        <v>1204</v>
      </c>
      <c r="B6052">
        <v>2019</v>
      </c>
      <c r="C6052">
        <v>8</v>
      </c>
      <c r="D6052">
        <v>20</v>
      </c>
      <c r="E6052" t="s">
        <v>1263</v>
      </c>
      <c r="F6052">
        <v>1</v>
      </c>
      <c r="G6052"/>
      <c r="H6052"/>
      <c r="I6052"/>
      <c r="J6052" t="s">
        <v>87</v>
      </c>
      <c r="K6052">
        <v>62</v>
      </c>
      <c r="L6052">
        <v>157.47999999999999</v>
      </c>
      <c r="M6052">
        <v>69</v>
      </c>
      <c r="N6052">
        <v>175.26</v>
      </c>
      <c r="O6052">
        <v>1</v>
      </c>
      <c r="P6052" s="34" t="s">
        <v>101</v>
      </c>
    </row>
    <row r="6053" spans="1:17" x14ac:dyDescent="0.35">
      <c r="A6053" t="s">
        <v>1204</v>
      </c>
      <c r="B6053">
        <v>2019</v>
      </c>
      <c r="C6053">
        <v>8</v>
      </c>
      <c r="D6053">
        <v>20</v>
      </c>
      <c r="E6053" t="s">
        <v>1263</v>
      </c>
      <c r="F6053">
        <v>1</v>
      </c>
      <c r="G6053"/>
      <c r="H6053"/>
      <c r="I6053"/>
      <c r="J6053" t="s">
        <v>87</v>
      </c>
      <c r="K6053">
        <v>62</v>
      </c>
      <c r="L6053">
        <v>157.47999999999999</v>
      </c>
      <c r="M6053">
        <v>68</v>
      </c>
      <c r="N6053">
        <v>172.72</v>
      </c>
      <c r="O6053">
        <v>1</v>
      </c>
      <c r="P6053" s="34" t="s">
        <v>101</v>
      </c>
    </row>
    <row r="6054" spans="1:17" x14ac:dyDescent="0.35">
      <c r="A6054" t="s">
        <v>1204</v>
      </c>
      <c r="B6054" s="34">
        <v>2019</v>
      </c>
      <c r="C6054" s="34">
        <v>8</v>
      </c>
      <c r="D6054" s="34">
        <v>21</v>
      </c>
      <c r="E6054" s="34" t="s">
        <v>1310</v>
      </c>
      <c r="F6054" s="34">
        <v>1</v>
      </c>
      <c r="G6054" s="34"/>
      <c r="H6054" s="34">
        <v>6001</v>
      </c>
      <c r="I6054" s="34">
        <v>266472</v>
      </c>
      <c r="J6054" s="34" t="s">
        <v>87</v>
      </c>
      <c r="K6054" s="34">
        <v>68</v>
      </c>
      <c r="L6054" s="34">
        <v>172.72</v>
      </c>
      <c r="M6054" s="34">
        <v>74</v>
      </c>
      <c r="N6054" s="34">
        <v>187.96</v>
      </c>
      <c r="O6054" s="34">
        <v>1</v>
      </c>
      <c r="P6054" s="34" t="s">
        <v>101</v>
      </c>
      <c r="Q6054" s="34"/>
    </row>
    <row r="6055" spans="1:17" x14ac:dyDescent="0.35">
      <c r="A6055" t="s">
        <v>1204</v>
      </c>
      <c r="B6055" s="34">
        <v>2019</v>
      </c>
      <c r="C6055" s="34">
        <v>8</v>
      </c>
      <c r="D6055" s="34">
        <v>21</v>
      </c>
      <c r="E6055" s="34" t="s">
        <v>94</v>
      </c>
      <c r="F6055" s="34">
        <v>1</v>
      </c>
      <c r="G6055" s="34"/>
      <c r="H6055" s="34">
        <v>6134</v>
      </c>
      <c r="I6055" s="34">
        <v>266521</v>
      </c>
      <c r="J6055" s="34" t="s">
        <v>90</v>
      </c>
      <c r="K6055" s="34">
        <v>28.5</v>
      </c>
      <c r="L6055" s="34">
        <f>2.54*K6055</f>
        <v>72.39</v>
      </c>
      <c r="M6055" s="34">
        <v>34</v>
      </c>
      <c r="N6055" s="34">
        <f>2.54*M6055</f>
        <v>86.36</v>
      </c>
      <c r="O6055" s="34">
        <v>0</v>
      </c>
      <c r="P6055" s="34" t="s">
        <v>102</v>
      </c>
      <c r="Q6055" s="34"/>
    </row>
    <row r="6056" spans="1:17" x14ac:dyDescent="0.35">
      <c r="A6056" t="s">
        <v>1204</v>
      </c>
      <c r="B6056">
        <v>2019</v>
      </c>
      <c r="C6056">
        <v>8</v>
      </c>
      <c r="D6056">
        <v>22</v>
      </c>
      <c r="E6056" t="s">
        <v>117</v>
      </c>
      <c r="F6056">
        <v>1</v>
      </c>
      <c r="G6056"/>
      <c r="H6056">
        <v>6133</v>
      </c>
      <c r="I6056">
        <v>266531</v>
      </c>
      <c r="J6056" t="s">
        <v>86</v>
      </c>
      <c r="K6056">
        <v>50</v>
      </c>
      <c r="L6056">
        <v>127</v>
      </c>
      <c r="M6056">
        <v>58</v>
      </c>
      <c r="N6056">
        <v>147</v>
      </c>
      <c r="O6056" s="34">
        <v>0</v>
      </c>
      <c r="P6056" s="34" t="s">
        <v>102</v>
      </c>
    </row>
    <row r="6057" spans="1:17" x14ac:dyDescent="0.35">
      <c r="A6057" t="s">
        <v>1204</v>
      </c>
      <c r="B6057">
        <v>2019</v>
      </c>
      <c r="C6057">
        <v>8</v>
      </c>
      <c r="D6057">
        <v>22</v>
      </c>
      <c r="E6057" t="s">
        <v>1764</v>
      </c>
      <c r="F6057">
        <v>1</v>
      </c>
      <c r="G6057"/>
      <c r="H6057"/>
      <c r="I6057"/>
      <c r="J6057" s="34" t="s">
        <v>87</v>
      </c>
      <c r="K6057">
        <v>64</v>
      </c>
      <c r="L6057">
        <v>162.56</v>
      </c>
      <c r="M6057">
        <v>76</v>
      </c>
      <c r="N6057">
        <v>193</v>
      </c>
      <c r="O6057">
        <v>1</v>
      </c>
      <c r="P6057" s="34" t="s">
        <v>101</v>
      </c>
    </row>
    <row r="6058" spans="1:17" x14ac:dyDescent="0.35">
      <c r="A6058" t="s">
        <v>1204</v>
      </c>
      <c r="B6058">
        <v>2019</v>
      </c>
      <c r="C6058">
        <v>8</v>
      </c>
      <c r="D6058">
        <v>23</v>
      </c>
      <c r="E6058" t="s">
        <v>117</v>
      </c>
      <c r="F6058">
        <v>1</v>
      </c>
      <c r="G6058"/>
      <c r="H6058"/>
      <c r="I6058"/>
      <c r="J6058" t="s">
        <v>86</v>
      </c>
      <c r="K6058">
        <v>60</v>
      </c>
      <c r="L6058">
        <v>152.4</v>
      </c>
      <c r="M6058">
        <v>67</v>
      </c>
      <c r="N6058">
        <v>170</v>
      </c>
      <c r="O6058">
        <v>1</v>
      </c>
      <c r="P6058" s="34" t="s">
        <v>101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B31" sqref="B31"/>
    </sheetView>
  </sheetViews>
  <sheetFormatPr defaultRowHeight="14.5" x14ac:dyDescent="0.35"/>
  <cols>
    <col min="1" max="1" width="16.08984375" customWidth="1"/>
  </cols>
  <sheetData>
    <row r="1" spans="1:3" x14ac:dyDescent="0.35">
      <c r="A1" s="52" t="s">
        <v>1193</v>
      </c>
    </row>
    <row r="2" spans="1:3" x14ac:dyDescent="0.35">
      <c r="A2" s="52" t="s">
        <v>1396</v>
      </c>
    </row>
    <row r="3" spans="1:3" x14ac:dyDescent="0.35">
      <c r="A3" t="s">
        <v>107</v>
      </c>
      <c r="B3" t="s">
        <v>99</v>
      </c>
      <c r="C3" s="50" t="s">
        <v>1775</v>
      </c>
    </row>
    <row r="4" spans="1:3" x14ac:dyDescent="0.35">
      <c r="C4" s="50" t="s">
        <v>1192</v>
      </c>
    </row>
    <row r="5" spans="1:3" x14ac:dyDescent="0.35">
      <c r="C5" s="50"/>
    </row>
    <row r="6" spans="1:3" x14ac:dyDescent="0.35">
      <c r="C6" t="s">
        <v>1194</v>
      </c>
    </row>
    <row r="7" spans="1:3" x14ac:dyDescent="0.35">
      <c r="A7" t="s">
        <v>101</v>
      </c>
      <c r="B7" t="s">
        <v>91</v>
      </c>
      <c r="C7" t="s">
        <v>1776</v>
      </c>
    </row>
    <row r="8" spans="1:3" x14ac:dyDescent="0.35">
      <c r="A8" t="s">
        <v>100</v>
      </c>
      <c r="B8" t="s">
        <v>1594</v>
      </c>
      <c r="C8" t="s">
        <v>1195</v>
      </c>
    </row>
    <row r="9" spans="1:3" x14ac:dyDescent="0.35">
      <c r="A9" t="s">
        <v>102</v>
      </c>
      <c r="B9" t="s">
        <v>0</v>
      </c>
      <c r="C9" t="s">
        <v>1196</v>
      </c>
    </row>
    <row r="11" spans="1:3" x14ac:dyDescent="0.35">
      <c r="A11" t="s">
        <v>73</v>
      </c>
    </row>
    <row r="12" spans="1:3" x14ac:dyDescent="0.35">
      <c r="A12" s="118" t="s">
        <v>1397</v>
      </c>
      <c r="B12" s="119"/>
      <c r="C12" s="119"/>
    </row>
    <row r="13" spans="1:3" x14ac:dyDescent="0.35">
      <c r="A13" s="120" t="s">
        <v>1410</v>
      </c>
      <c r="B13" s="120" t="s">
        <v>1399</v>
      </c>
      <c r="C13" s="121"/>
    </row>
    <row r="14" spans="1:3" x14ac:dyDescent="0.35">
      <c r="A14" s="120" t="s">
        <v>1408</v>
      </c>
      <c r="B14" s="121" t="s">
        <v>557</v>
      </c>
      <c r="C14" s="121"/>
    </row>
    <row r="15" spans="1:3" x14ac:dyDescent="0.35">
      <c r="A15" s="120" t="s">
        <v>1411</v>
      </c>
      <c r="B15" s="121" t="s">
        <v>1400</v>
      </c>
      <c r="C15" s="121"/>
    </row>
    <row r="16" spans="1:3" x14ac:dyDescent="0.35">
      <c r="A16" s="122" t="s">
        <v>1167</v>
      </c>
      <c r="B16" s="122" t="s">
        <v>1401</v>
      </c>
      <c r="C16" s="122"/>
    </row>
    <row r="17" spans="1:4" x14ac:dyDescent="0.35">
      <c r="A17" s="120" t="s">
        <v>1409</v>
      </c>
      <c r="B17" s="123" t="s">
        <v>1402</v>
      </c>
      <c r="C17" s="121"/>
      <c r="D17" t="s">
        <v>1405</v>
      </c>
    </row>
    <row r="18" spans="1:4" x14ac:dyDescent="0.35">
      <c r="A18" s="120" t="s">
        <v>1406</v>
      </c>
      <c r="B18" s="123" t="s">
        <v>1403</v>
      </c>
      <c r="C18" s="121"/>
      <c r="D18" t="s">
        <v>1406</v>
      </c>
    </row>
    <row r="19" spans="1:4" x14ac:dyDescent="0.35">
      <c r="A19" s="120" t="s">
        <v>1171</v>
      </c>
      <c r="B19" s="123" t="s">
        <v>1404</v>
      </c>
      <c r="C19" s="121"/>
    </row>
    <row r="20" spans="1:4" x14ac:dyDescent="0.35">
      <c r="A20" s="121" t="s">
        <v>1677</v>
      </c>
      <c r="B20" s="121" t="s">
        <v>1678</v>
      </c>
      <c r="C20" s="121"/>
    </row>
    <row r="21" spans="1:4" x14ac:dyDescent="0.35">
      <c r="A21" s="124" t="s">
        <v>93</v>
      </c>
      <c r="B21" s="124" t="s">
        <v>1407</v>
      </c>
    </row>
    <row r="23" spans="1:4" x14ac:dyDescent="0.35">
      <c r="A23" s="124" t="s">
        <v>1783</v>
      </c>
      <c r="B23" s="124" t="s">
        <v>1784</v>
      </c>
    </row>
    <row r="24" spans="1:4" x14ac:dyDescent="0.35">
      <c r="A24" s="124"/>
      <c r="B24" s="124" t="s">
        <v>1777</v>
      </c>
    </row>
    <row r="25" spans="1:4" x14ac:dyDescent="0.35">
      <c r="B25" s="124" t="s">
        <v>1785</v>
      </c>
    </row>
    <row r="26" spans="1:4" x14ac:dyDescent="0.35">
      <c r="A26" s="124" t="s">
        <v>70</v>
      </c>
    </row>
    <row r="27" spans="1:4" x14ac:dyDescent="0.35">
      <c r="A27" s="124" t="s">
        <v>1778</v>
      </c>
      <c r="B27" t="s">
        <v>1779</v>
      </c>
    </row>
    <row r="28" spans="1:4" x14ac:dyDescent="0.35">
      <c r="B28" t="s">
        <v>1780</v>
      </c>
    </row>
    <row r="29" spans="1:4" x14ac:dyDescent="0.35">
      <c r="B29" t="s">
        <v>1782</v>
      </c>
    </row>
    <row r="30" spans="1:4" x14ac:dyDescent="0.35">
      <c r="B30" t="s">
        <v>1781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CPUE by yr</vt:lpstr>
      <vt:lpstr>lengths</vt:lpstr>
      <vt:lpstr>Codes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</dc:creator>
  <cp:lastModifiedBy>Themelis, Daphne</cp:lastModifiedBy>
  <dcterms:created xsi:type="dcterms:W3CDTF">2018-12-14T18:48:49Z</dcterms:created>
  <dcterms:modified xsi:type="dcterms:W3CDTF">2020-07-31T19:08:10Z</dcterms:modified>
</cp:coreProperties>
</file>