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bhastings\Documents\Personal\School\UNT\2016\FALL 2016\CSCE 4444\Project\Week 8\"/>
    </mc:Choice>
  </mc:AlternateContent>
  <bookViews>
    <workbookView xWindow="75" yWindow="-15" windowWidth="21645" windowHeight="14640"/>
  </bookViews>
  <sheets>
    <sheet name="Activities" sheetId="1" r:id="rId1"/>
    <sheet name="SummaryData" sheetId="4" r:id="rId2"/>
    <sheet name="Reports" sheetId="3" r:id="rId3"/>
    <sheet name="Instructions" sheetId="5" r:id="rId4"/>
  </sheets>
  <calcPr calcId="171027"/>
</workbook>
</file>

<file path=xl/calcChain.xml><?xml version="1.0" encoding="utf-8"?>
<calcChain xmlns="http://schemas.openxmlformats.org/spreadsheetml/2006/main">
  <c r="I57" i="1" l="1"/>
  <c r="J57" i="1" s="1"/>
  <c r="I56" i="1"/>
  <c r="J56" i="1" s="1"/>
  <c r="I41" i="1" l="1"/>
  <c r="J41" i="1" s="1"/>
  <c r="I42" i="1"/>
  <c r="J42" i="1" s="1"/>
  <c r="I43" i="1"/>
  <c r="J43" i="1" s="1"/>
  <c r="I44" i="1"/>
  <c r="J44" i="1" s="1"/>
  <c r="I45" i="1"/>
  <c r="J45" i="1" s="1"/>
  <c r="I46" i="1"/>
  <c r="J46" i="1" s="1"/>
  <c r="I47" i="1"/>
  <c r="J47" i="1" s="1"/>
  <c r="I48" i="1"/>
  <c r="J48" i="1" s="1"/>
  <c r="I32" i="1" l="1"/>
  <c r="J32" i="1" s="1"/>
  <c r="I33" i="1"/>
  <c r="J33" i="1" s="1"/>
  <c r="I34" i="1"/>
  <c r="J34" i="1" s="1"/>
  <c r="I35" i="1"/>
  <c r="J35" i="1" s="1"/>
  <c r="I36" i="1"/>
  <c r="J36" i="1" s="1"/>
  <c r="I37" i="1"/>
  <c r="J37" i="1" s="1"/>
  <c r="I38" i="1"/>
  <c r="J38" i="1" s="1"/>
  <c r="I39" i="1"/>
  <c r="J39" i="1" s="1"/>
  <c r="I27" i="1"/>
  <c r="I28" i="1"/>
  <c r="I29" i="1"/>
  <c r="I30" i="1"/>
  <c r="J30" i="1" s="1"/>
  <c r="I31" i="1"/>
  <c r="I3" i="1"/>
  <c r="J3" i="1" s="1"/>
  <c r="I4" i="1"/>
  <c r="J4" i="1" s="1"/>
  <c r="I5" i="1"/>
  <c r="J5" i="1" s="1"/>
  <c r="I6" i="1"/>
  <c r="J6" i="1" s="1"/>
  <c r="I7" i="1"/>
  <c r="J7" i="1" s="1"/>
  <c r="I8" i="1"/>
  <c r="J8" i="1" s="1"/>
  <c r="I9" i="1"/>
  <c r="J9" i="1" s="1"/>
  <c r="I10" i="1"/>
  <c r="J10" i="1" s="1"/>
  <c r="I11" i="1"/>
  <c r="J11" i="1" s="1"/>
  <c r="I12" i="1"/>
  <c r="J12" i="1" s="1"/>
  <c r="I13" i="1"/>
  <c r="J13" i="1" s="1"/>
  <c r="I14" i="1"/>
  <c r="J14" i="1" s="1"/>
  <c r="I16" i="1"/>
  <c r="J16" i="1" s="1"/>
  <c r="I17" i="1"/>
  <c r="J17" i="1" s="1"/>
  <c r="I18" i="1"/>
  <c r="J18" i="1" s="1"/>
  <c r="I19" i="1"/>
  <c r="J19" i="1" s="1"/>
  <c r="I20" i="1"/>
  <c r="J20" i="1" s="1"/>
  <c r="I21" i="1"/>
  <c r="J21" i="1" s="1"/>
  <c r="I22" i="1"/>
  <c r="J22" i="1" s="1"/>
  <c r="I23" i="1"/>
  <c r="J23" i="1" s="1"/>
  <c r="I24" i="1"/>
  <c r="J24" i="1" s="1"/>
  <c r="I25" i="1"/>
  <c r="J25" i="1" s="1"/>
  <c r="J27" i="1"/>
  <c r="J28" i="1"/>
  <c r="J29" i="1"/>
  <c r="J31" i="1"/>
  <c r="I40" i="1"/>
  <c r="J40" i="1" s="1"/>
  <c r="I49" i="1"/>
  <c r="J49" i="1" s="1"/>
  <c r="I50" i="1"/>
  <c r="J50" i="1" s="1"/>
  <c r="I51" i="1"/>
  <c r="J51" i="1" s="1"/>
  <c r="I52" i="1"/>
  <c r="J52" i="1" s="1"/>
  <c r="I53" i="1"/>
  <c r="J53" i="1" s="1"/>
  <c r="I54" i="1"/>
  <c r="J54" i="1" s="1"/>
  <c r="I55" i="1"/>
  <c r="J55" i="1" s="1"/>
  <c r="I59" i="1"/>
  <c r="J59" i="1" s="1"/>
  <c r="I61" i="1"/>
  <c r="J61" i="1" s="1"/>
  <c r="I62" i="1"/>
  <c r="J62" i="1" s="1"/>
  <c r="I63" i="1"/>
  <c r="J63" i="1" s="1"/>
  <c r="I64" i="1"/>
  <c r="J64" i="1" s="1"/>
  <c r="I65" i="1"/>
  <c r="J65"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4" i="1"/>
  <c r="J94" i="1" s="1"/>
  <c r="I99" i="1"/>
  <c r="J99" i="1" s="1"/>
  <c r="I101" i="1"/>
  <c r="J101" i="1" s="1"/>
  <c r="I102" i="1"/>
  <c r="J102" i="1" s="1"/>
  <c r="I103" i="1"/>
  <c r="J103" i="1" s="1"/>
  <c r="I104" i="1"/>
  <c r="J104" i="1" s="1"/>
  <c r="I105" i="1"/>
  <c r="J105" i="1" s="1"/>
  <c r="I106" i="1"/>
  <c r="J106" i="1" s="1"/>
  <c r="I113" i="1"/>
  <c r="J113" i="1" s="1"/>
  <c r="I114" i="1"/>
  <c r="J114" i="1" s="1"/>
  <c r="I115" i="1"/>
  <c r="J115" i="1" s="1"/>
  <c r="I116" i="1"/>
  <c r="J116" i="1" s="1"/>
  <c r="I117" i="1"/>
  <c r="J117"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J270" i="1"/>
  <c r="J271" i="1"/>
  <c r="J272" i="1"/>
  <c r="J273" i="1"/>
  <c r="J274" i="1"/>
  <c r="J275" i="1"/>
  <c r="J276" i="1"/>
  <c r="E9" i="4"/>
  <c r="F9" i="4"/>
  <c r="G9" i="4" s="1"/>
  <c r="E10" i="4"/>
  <c r="F10" i="4"/>
  <c r="G10" i="4" s="1"/>
  <c r="E14" i="4"/>
  <c r="F14" i="4"/>
  <c r="E17" i="4"/>
  <c r="F17" i="4"/>
  <c r="G17" i="4" s="1"/>
  <c r="E18" i="4"/>
  <c r="F18" i="4"/>
  <c r="G18" i="4" s="1"/>
  <c r="F21" i="4"/>
  <c r="F22" i="4"/>
  <c r="F23" i="4"/>
  <c r="F24" i="4"/>
  <c r="F25" i="4"/>
  <c r="F26" i="4"/>
  <c r="F27" i="4"/>
  <c r="F28" i="4"/>
  <c r="F29" i="4"/>
  <c r="C39" i="4"/>
  <c r="D39" i="4"/>
  <c r="E39" i="4" s="1"/>
  <c r="C40" i="4"/>
  <c r="D40" i="4"/>
  <c r="C42" i="4"/>
  <c r="D42" i="4"/>
  <c r="E42" i="4" s="1"/>
  <c r="C44" i="4"/>
  <c r="D44" i="4"/>
  <c r="E44" i="4" s="1"/>
  <c r="F47" i="4"/>
  <c r="F48" i="4"/>
  <c r="F49" i="4"/>
  <c r="F50" i="4"/>
  <c r="F51" i="4"/>
  <c r="F52" i="4"/>
  <c r="F53" i="4"/>
  <c r="F54" i="4"/>
  <c r="F55" i="4"/>
  <c r="F56" i="4"/>
  <c r="D37" i="4"/>
  <c r="E40" i="4" l="1"/>
  <c r="E15" i="4"/>
  <c r="F15" i="4"/>
  <c r="G14" i="4"/>
  <c r="E13" i="4"/>
  <c r="F13" i="4"/>
  <c r="D38" i="4"/>
  <c r="C38" i="4"/>
  <c r="F16" i="4"/>
  <c r="E16" i="4"/>
  <c r="D43" i="4"/>
  <c r="C43" i="4"/>
  <c r="F11" i="4"/>
  <c r="C37" i="4"/>
  <c r="E37" i="4" s="1"/>
  <c r="E12" i="4"/>
  <c r="D36" i="4"/>
  <c r="F12" i="4"/>
  <c r="C41" i="4"/>
  <c r="E11" i="4"/>
  <c r="D41" i="4"/>
  <c r="F57" i="4"/>
  <c r="C36" i="4"/>
  <c r="G15" i="4" l="1"/>
  <c r="G16" i="4"/>
  <c r="G13" i="4"/>
  <c r="E38" i="4"/>
  <c r="E41" i="4"/>
  <c r="E43" i="4"/>
  <c r="G12" i="4"/>
  <c r="G11" i="4"/>
  <c r="E36" i="4"/>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<sst xmlns="http://schemas.openxmlformats.org/spreadsheetml/2006/main" count="423" uniqueCount="129">
  <si>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</si>
  <si>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</si>
  <si>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</si>
  <si>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</si>
  <si>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</si>
  <si>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</si>
  <si>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</si>
  <si>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</si>
  <si>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</si>
  <si>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</si>
  <si>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</si>
  <si>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</si>
  <si>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</si>
  <si>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</si>
  <si>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</si>
  <si>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</si>
  <si>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</si>
  <si>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</si>
  <si>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</si>
  <si>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</si>
  <si>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</si>
  <si>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</si>
  <si>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</si>
  <si>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</si>
  <si>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</si>
  <si>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</si>
  <si>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</si>
  <si>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</si>
  <si>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</si>
  <si>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</si>
  <si>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</si>
  <si>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</si>
  <si>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</si>
  <si>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</si>
  <si>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</si>
  <si>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</si>
  <si>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</si>
  <si>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and so on</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</si>
  <si>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</si>
  <si>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</si>
  <si>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</si>
  <si>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</si>
  <si>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</si>
  <si>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</si>
  <si>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</si>
  <si>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</si>
  <si>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</si>
  <si>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</si>
  <si>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</si>
  <si>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</si>
  <si>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</si>
  <si>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</si>
  <si>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</si>
  <si>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</si>
  <si>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</si>
  <si>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</si>
  <si>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</si>
  <si>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</si>
  <si>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</si>
  <si>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</si>
  <si>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</si>
  <si>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</si>
  <si>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</si>
  <si>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</si>
  <si>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</si>
  <si>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</si>
  <si>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</si>
  <si>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</si>
  <si>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</si>
  <si>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</si>
  <si>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Planned</t>
  </si>
  <si>
    <t>Ongoing</t>
  </si>
  <si>
    <t>Feature Research</t>
  </si>
  <si>
    <t>Everyone</t>
  </si>
  <si>
    <t>Project Name</t>
  </si>
  <si>
    <t>Software Requirements</t>
  </si>
  <si>
    <t>Java Learning</t>
  </si>
  <si>
    <t>GitHub Setup</t>
  </si>
  <si>
    <t>Reseaching what people want</t>
  </si>
  <si>
    <t>Tim</t>
  </si>
  <si>
    <t>Name of the App</t>
  </si>
  <si>
    <t>Decide what software is needed</t>
  </si>
  <si>
    <t>Create accounts and get access</t>
  </si>
  <si>
    <t>Quick run through of Java for development</t>
  </si>
  <si>
    <t>Plan/Create Features List</t>
  </si>
  <si>
    <t>Get a list of features for the app</t>
  </si>
  <si>
    <t>Research Social Media Integration</t>
  </si>
  <si>
    <t>Brandon</t>
  </si>
  <si>
    <t>Create Use Cases for Features</t>
  </si>
  <si>
    <t>Research how to begin social media integration</t>
  </si>
  <si>
    <t>Design UI for Workout Plan Manager</t>
  </si>
  <si>
    <t>Design UI for Diet Management</t>
  </si>
  <si>
    <t>Design UI for Progression Tracker</t>
  </si>
  <si>
    <t>Design UI for Friends List</t>
  </si>
  <si>
    <t>Design UI for GPS Running Tracker</t>
  </si>
  <si>
    <t>Alex</t>
  </si>
  <si>
    <t>Trang</t>
  </si>
  <si>
    <t>Xinchi</t>
  </si>
  <si>
    <t>Chase</t>
  </si>
  <si>
    <t>Design UI for Social Media Integration</t>
  </si>
  <si>
    <t>Design UI for main screen</t>
  </si>
  <si>
    <t>Create use cases for features for Assignment 1</t>
  </si>
  <si>
    <t>Design UI for workout plan manager</t>
  </si>
  <si>
    <t>Design UI for diet management</t>
  </si>
  <si>
    <t>Design UI for progression tracker</t>
  </si>
  <si>
    <t>Design UI for friends list</t>
  </si>
  <si>
    <t>Design UI for gps running tracker</t>
  </si>
  <si>
    <t>Design UI for social media sharing</t>
  </si>
  <si>
    <t>Main Menu/General UI Design</t>
  </si>
  <si>
    <t>Download Andriod Studio Software</t>
  </si>
  <si>
    <t>Get software installed to begin development</t>
  </si>
  <si>
    <t>Review Information on Andriod Studio Tutorial Website</t>
  </si>
  <si>
    <t>Get familiar with website to help begin development</t>
  </si>
  <si>
    <t>Design UML Diagram for Project</t>
  </si>
  <si>
    <t>User login functionality added to app</t>
  </si>
  <si>
    <t>Design Logo and Choose team color</t>
  </si>
  <si>
    <t>Create UML Diagram for Database</t>
  </si>
  <si>
    <t>Design complete</t>
  </si>
  <si>
    <t>Implementation in progress</t>
  </si>
  <si>
    <t>Design in progress</t>
  </si>
  <si>
    <t>Everyone has looked at the tutorials</t>
  </si>
  <si>
    <t>Database setup</t>
  </si>
  <si>
    <t>Need to set up to connect with Database</t>
  </si>
  <si>
    <t xml:space="preserve">User profile Interface/Activity </t>
  </si>
  <si>
    <t>Database is now able to be connected to remotely</t>
  </si>
  <si>
    <t>Relaying design to the actual app</t>
  </si>
  <si>
    <t>Create tables in Database</t>
  </si>
  <si>
    <t>Setting up tables to hold app data</t>
  </si>
  <si>
    <t>Xingchi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</si>
</sst>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18">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2"/>
          <c:y val="3.2374062379258432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0">
                  <c:v>Feature Research</c:v>
                </c:pt>
                <c:pt idx="1">
                  <c:v>Project Name</c:v>
                </c:pt>
                <c:pt idx="2">
                  <c:v>Software Requirements</c:v>
                </c:pt>
                <c:pt idx="3">
                  <c:v>GitHub Setup</c:v>
                </c:pt>
                <c:pt idx="4">
                  <c:v>Java Learning</c:v>
                </c:pt>
                <c:pt idx="11">
                  <c:v>Week 4</c:v>
                </c:pt>
                <c:pt idx="12">
                  <c:v>Plan/Create Features List</c:v>
                </c:pt>
                <c:pt idx="13">
                  <c:v>Research Social Media Integration</c:v>
                </c:pt>
                <c:pt idx="14">
                  <c:v>Main Menu/General UI Design</c:v>
                </c:pt>
                <c:pt idx="15">
                  <c:v>Create Use Cases for Features</c:v>
                </c:pt>
                <c:pt idx="16">
                  <c:v>Design UI for Workout Plan Manager</c:v>
                </c:pt>
                <c:pt idx="17">
                  <c:v>Design UI for Diet Management</c:v>
                </c:pt>
                <c:pt idx="18">
                  <c:v>Design UI for Progression Tracker</c:v>
                </c:pt>
                <c:pt idx="19">
                  <c:v>Design UI for Friends List</c:v>
                </c:pt>
                <c:pt idx="20">
                  <c:v>Design UI for GPS Running Tracker</c:v>
                </c:pt>
                <c:pt idx="21">
                  <c:v>Design UI for Social Media Integration</c:v>
                </c:pt>
                <c:pt idx="22">
                  <c:v>Week 5</c:v>
                </c:pt>
              </c:strCache>
            </c:strRef>
          </c:cat>
          <c:val>
            <c:numRef>
              <c:f>Activities!$I$4:$I$26</c:f>
              <c:numCache>
                <c:formatCode>General</c:formatCode>
                <c:ptCount val="23"/>
                <c:pt idx="0">
                  <c:v>0</c:v>
                </c:pt>
                <c:pt idx="1">
                  <c:v>0.25</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FC74-4FD6-B285-DEBF6D41E452}"/>
            </c:ext>
          </c:extLst>
        </c:ser>
        <c:dLbls>
          <c:showLegendKey val="0"/>
          <c:showVal val="0"/>
          <c:showCatName val="0"/>
          <c:showSerName val="0"/>
          <c:showPercent val="0"/>
          <c:showBubbleSize val="0"/>
        </c:dLbls>
        <c:gapWidth val="150"/>
        <c:axId val="319381016"/>
        <c:axId val="319383368"/>
      </c:barChart>
      <c:catAx>
        <c:axId val="31938101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5877390327"/>
              <c:y val="0.88129501578800118"/>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319383368"/>
        <c:crosses val="autoZero"/>
        <c:auto val="1"/>
        <c:lblAlgn val="ctr"/>
        <c:lblOffset val="100"/>
        <c:tickLblSkip val="1"/>
        <c:tickMarkSkip val="1"/>
        <c:noMultiLvlLbl val="0"/>
      </c:catAx>
      <c:valAx>
        <c:axId val="31938336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44544431949E-2"/>
              <c:y val="3.5971328457039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3193810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77729049694"/>
          <c:y val="3.7500077196232821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20</c:v>
                </c:pt>
                <c:pt idx="3">
                  <c:v>0</c:v>
                </c:pt>
                <c:pt idx="4">
                  <c:v>0</c:v>
                </c:pt>
                <c:pt idx="5">
                  <c:v>488.09523809523819</c:v>
                </c:pt>
                <c:pt idx="6">
                  <c:v>27.777777777777771</c:v>
                </c:pt>
                <c:pt idx="7">
                  <c:v>66.666666666666657</c:v>
                </c:pt>
                <c:pt idx="8">
                  <c:v>0</c:v>
                </c:pt>
                <c:pt idx="9">
                  <c:v>0</c:v>
                </c:pt>
              </c:numCache>
            </c:numRef>
          </c:val>
          <c:extLst>
            <c:ext xmlns:c16="http://schemas.microsoft.com/office/drawing/2014/chart" uri="{C3380CC4-5D6E-409C-BE32-E72D297353CC}">
              <c16:uniqueId val="{00000000-8F16-4EF2-A0C1-9E7DFBBB025C}"/>
            </c:ext>
          </c:extLst>
        </c:ser>
        <c:dLbls>
          <c:showLegendKey val="0"/>
          <c:showVal val="0"/>
          <c:showCatName val="0"/>
          <c:showSerName val="0"/>
          <c:showPercent val="0"/>
          <c:showBubbleSize val="0"/>
        </c:dLbls>
        <c:gapWidth val="150"/>
        <c:axId val="319385328"/>
        <c:axId val="319384544"/>
      </c:barChart>
      <c:catAx>
        <c:axId val="31938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4544"/>
        <c:crosses val="autoZero"/>
        <c:auto val="1"/>
        <c:lblAlgn val="ctr"/>
        <c:lblOffset val="100"/>
        <c:tickLblSkip val="2"/>
        <c:tickMarkSkip val="1"/>
        <c:noMultiLvlLbl val="0"/>
      </c:catAx>
      <c:valAx>
        <c:axId val="319384544"/>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40821954221E-2"/>
              <c:y val="0.274999228037671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5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76156927753"/>
          <c:y val="3.7500077196232821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50</c:v>
                </c:pt>
                <c:pt idx="2">
                  <c:v>54.166666666666657</c:v>
                </c:pt>
                <c:pt idx="3">
                  <c:v>0</c:v>
                </c:pt>
                <c:pt idx="4">
                  <c:v>0</c:v>
                </c:pt>
                <c:pt idx="5">
                  <c:v>274.35897435897448</c:v>
                </c:pt>
                <c:pt idx="6">
                  <c:v>0</c:v>
                </c:pt>
                <c:pt idx="7">
                  <c:v>0</c:v>
                </c:pt>
                <c:pt idx="8">
                  <c:v>0</c:v>
                </c:pt>
              </c:numCache>
            </c:numRef>
          </c:val>
          <c:extLst>
            <c:ext xmlns:c16="http://schemas.microsoft.com/office/drawing/2014/chart" uri="{C3380CC4-5D6E-409C-BE32-E72D297353CC}">
              <c16:uniqueId val="{00000000-3F60-4836-A6E4-9B83C2D604D4}"/>
            </c:ext>
          </c:extLst>
        </c:ser>
        <c:dLbls>
          <c:showLegendKey val="0"/>
          <c:showVal val="0"/>
          <c:showCatName val="0"/>
          <c:showSerName val="0"/>
          <c:showPercent val="0"/>
          <c:showBubbleSize val="0"/>
        </c:dLbls>
        <c:gapWidth val="150"/>
        <c:axId val="319385720"/>
        <c:axId val="319380232"/>
      </c:barChart>
      <c:catAx>
        <c:axId val="3193857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7350462772"/>
              <c:y val="0.899998147290412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319380232"/>
        <c:crosses val="autoZero"/>
        <c:auto val="1"/>
        <c:lblAlgn val="ctr"/>
        <c:lblOffset val="100"/>
        <c:tickLblSkip val="1"/>
        <c:tickMarkSkip val="1"/>
        <c:noMultiLvlLbl val="0"/>
      </c:catAx>
      <c:valAx>
        <c:axId val="31938023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1696366901E-2"/>
              <c:y val="9.166620348926972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193857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4814678539"/>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15</c:v>
                </c:pt>
                <c:pt idx="3">
                  <c:v>0</c:v>
                </c:pt>
                <c:pt idx="4">
                  <c:v>0</c:v>
                </c:pt>
                <c:pt idx="5">
                  <c:v>25.800000000000004</c:v>
                </c:pt>
                <c:pt idx="6">
                  <c:v>0</c:v>
                </c:pt>
                <c:pt idx="7">
                  <c:v>38.5</c:v>
                </c:pt>
                <c:pt idx="8">
                  <c:v>0</c:v>
                </c:pt>
              </c:numCache>
            </c:numRef>
          </c:val>
          <c:extLst>
            <c:ext xmlns:c16="http://schemas.microsoft.com/office/drawing/2014/chart" uri="{C3380CC4-5D6E-409C-BE32-E72D297353CC}">
              <c16:uniqueId val="{00000000-FBD2-48A8-AB91-EF0E9212C2A0}"/>
            </c:ext>
          </c:extLst>
        </c:ser>
        <c:dLbls>
          <c:showLegendKey val="0"/>
          <c:showVal val="0"/>
          <c:showCatName val="0"/>
          <c:showSerName val="0"/>
          <c:showPercent val="0"/>
          <c:showBubbleSize val="0"/>
        </c:dLbls>
        <c:gapWidth val="150"/>
        <c:axId val="319384936"/>
        <c:axId val="319382192"/>
      </c:barChart>
      <c:catAx>
        <c:axId val="3193849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8997473453"/>
              <c:y val="0.90499837696966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319382192"/>
        <c:crosses val="autoZero"/>
        <c:auto val="1"/>
        <c:lblAlgn val="ctr"/>
        <c:lblOffset val="100"/>
        <c:tickLblSkip val="1"/>
        <c:tickMarkSkip val="1"/>
        <c:noMultiLvlLbl val="0"/>
      </c:catAx>
      <c:valAx>
        <c:axId val="319382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281673902911E-2"/>
              <c:y val="0.134999768138523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49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14733601334"/>
          <c:y val="2.0100519349974873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ECA-4C19-A55B-F07C15EEA1A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AECA-4C19-A55B-F07C15EEA1A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AECA-4C19-A55B-F07C15EEA1A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AECA-4C19-A55B-F07C15EEA1A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AECA-4C19-A55B-F07C15EEA1A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AECA-4C19-A55B-F07C15EEA1A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AECA-4C19-A55B-F07C15EEA1A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AECA-4C19-A55B-F07C15EEA1A0}"/>
              </c:ext>
            </c:extLst>
          </c:dPt>
          <c:dPt>
            <c:idx val="8"/>
            <c:bubble3D val="0"/>
            <c:spPr>
              <a:solidFill>
                <a:srgbClr val="00CCFF"/>
              </a:solidFill>
              <a:ln w="12700">
                <a:solidFill>
                  <a:srgbClr val="000000"/>
                </a:solidFill>
                <a:prstDash val="solid"/>
              </a:ln>
            </c:spPr>
            <c:extLst>
              <c:ext xmlns:c16="http://schemas.microsoft.com/office/drawing/2014/chart" uri="{C3380CC4-5D6E-409C-BE32-E72D297353CC}">
                <c16:uniqueId val="{00000010-AECA-4C19-A55B-F07C15EEA1A0}"/>
              </c:ext>
            </c:extLst>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15</c:v>
                </c:pt>
                <c:pt idx="3">
                  <c:v>0</c:v>
                </c:pt>
                <c:pt idx="4">
                  <c:v>0</c:v>
                </c:pt>
                <c:pt idx="5">
                  <c:v>25.800000000000004</c:v>
                </c:pt>
                <c:pt idx="6">
                  <c:v>0</c:v>
                </c:pt>
                <c:pt idx="7">
                  <c:v>38.5</c:v>
                </c:pt>
                <c:pt idx="8">
                  <c:v>0</c:v>
                </c:pt>
              </c:numCache>
            </c:numRef>
          </c:val>
          <c:extLst>
            <c:ext xmlns:c16="http://schemas.microsoft.com/office/drawing/2014/chart" uri="{C3380CC4-5D6E-409C-BE32-E72D297353CC}">
              <c16:uniqueId val="{00000011-AECA-4C19-A55B-F07C15EEA1A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7215344917328377"/>
          <c:y val="0.3297883509242196"/>
          <c:w val="0.21940972568302375"/>
          <c:h val="0.51418625863256451"/>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1258461109"/>
          <c:y val="4.0201038699949745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19.25</c:v>
                </c:pt>
                <c:pt idx="3">
                  <c:v>2.25</c:v>
                </c:pt>
                <c:pt idx="4">
                  <c:v>8</c:v>
                </c:pt>
                <c:pt idx="5">
                  <c:v>4.8</c:v>
                </c:pt>
                <c:pt idx="6">
                  <c:v>41</c:v>
                </c:pt>
                <c:pt idx="7">
                  <c:v>12</c:v>
                </c:pt>
                <c:pt idx="8">
                  <c:v>0</c:v>
                </c:pt>
                <c:pt idx="9">
                  <c:v>0</c:v>
                </c:pt>
                <c:pt idx="10">
                  <c:v>87.3</c:v>
                </c:pt>
              </c:numCache>
            </c:numRef>
          </c:val>
          <c:extLst>
            <c:ext xmlns:c16="http://schemas.microsoft.com/office/drawing/2014/chart" uri="{C3380CC4-5D6E-409C-BE32-E72D297353CC}">
              <c16:uniqueId val="{00000000-8400-49E2-86E7-2D668B1F9065}"/>
            </c:ext>
          </c:extLst>
        </c:ser>
        <c:dLbls>
          <c:showLegendKey val="0"/>
          <c:showVal val="0"/>
          <c:showCatName val="0"/>
          <c:showSerName val="0"/>
          <c:showPercent val="0"/>
          <c:showBubbleSize val="0"/>
        </c:dLbls>
        <c:gapWidth val="150"/>
        <c:axId val="319382584"/>
        <c:axId val="319382976"/>
      </c:barChart>
      <c:catAx>
        <c:axId val="319382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319382976"/>
        <c:crosses val="autoZero"/>
        <c:auto val="1"/>
        <c:lblAlgn val="ctr"/>
        <c:lblOffset val="100"/>
        <c:tickLblSkip val="1"/>
        <c:tickMarkSkip val="1"/>
        <c:noMultiLvlLbl val="0"/>
      </c:catAx>
      <c:valAx>
        <c:axId val="31938297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671225307363E-2"/>
              <c:y val="0.18592989706073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25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66</xdr:row>
      <xdr:rowOff>95250</xdr:rowOff>
    </xdr:from>
    <xdr:to>
      <xdr:col>15</xdr:col>
      <xdr:colOff>419100</xdr:colOff>
      <xdr:row>89</xdr:row>
      <xdr:rowOff>123825</xdr:rowOff>
    </xdr:to>
    <xdr:graphicFrame macro="">
      <xdr:nvGraphicFramePr>
        <xdr:cNvPr id="2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41</xdr:row>
      <xdr:rowOff>152400</xdr:rowOff>
    </xdr:from>
    <xdr:to>
      <xdr:col>8</xdr:col>
      <xdr:colOff>38100</xdr:colOff>
      <xdr:row>61</xdr:row>
      <xdr:rowOff>152400</xdr:rowOff>
    </xdr:to>
    <xdr:graphicFrame macro="">
      <xdr:nvGraphicFramePr>
        <xdr:cNvPr id="21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42</xdr:row>
      <xdr:rowOff>9525</xdr:rowOff>
    </xdr:from>
    <xdr:to>
      <xdr:col>16</xdr:col>
      <xdr:colOff>381000</xdr:colOff>
      <xdr:row>62</xdr:row>
      <xdr:rowOff>9525</xdr:rowOff>
    </xdr:to>
    <xdr:graphicFrame macro="">
      <xdr:nvGraphicFramePr>
        <xdr:cNvPr id="21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514350</xdr:colOff>
      <xdr:row>3</xdr:row>
      <xdr:rowOff>57150</xdr:rowOff>
    </xdr:from>
    <xdr:to>
      <xdr:col>7</xdr:col>
      <xdr:colOff>457200</xdr:colOff>
      <xdr:row>20</xdr:row>
      <xdr:rowOff>0</xdr:rowOff>
    </xdr:to>
    <xdr:graphicFrame macro="">
      <xdr:nvGraphicFramePr>
        <xdr:cNvPr id="211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552450</xdr:colOff>
      <xdr:row>3</xdr:row>
      <xdr:rowOff>57150</xdr:rowOff>
    </xdr:from>
    <xdr:to>
      <xdr:col>15</xdr:col>
      <xdr:colOff>342900</xdr:colOff>
      <xdr:row>19</xdr:row>
      <xdr:rowOff>152400</xdr:rowOff>
    </xdr:to>
    <xdr:graphicFrame macro="">
      <xdr:nvGraphicFramePr>
        <xdr:cNvPr id="212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342900</xdr:colOff>
      <xdr:row>21</xdr:row>
      <xdr:rowOff>152400</xdr:rowOff>
    </xdr:from>
    <xdr:to>
      <xdr:col>11</xdr:col>
      <xdr:colOff>142875</xdr:colOff>
      <xdr:row>38</xdr:row>
      <xdr:rowOff>85725</xdr:rowOff>
    </xdr:to>
    <xdr:graphicFrame macro="">
      <xdr:nvGraphicFramePr>
        <xdr:cNvPr id="212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6"/>
  <sheetViews>
    <sheetView tabSelected="1" topLeftCell="A46" zoomScale="120" zoomScaleNormal="120" workbookViewId="0">
      <selection activeCell="A69" sqref="A69"/>
    </sheetView>
  </sheetViews>
  <sheetFormatPr defaultColWidth="8.85546875" defaultRowHeight="12.75" outlineLevelRow="2" x14ac:dyDescent="0.2"/>
  <cols>
    <col min="1" max="1" width="47" bestFit="1" customWidth="1"/>
    <col min="2" max="2" width="20.42578125" customWidth="1"/>
    <col min="3" max="3" width="8.28515625" style="6" customWidth="1"/>
    <col min="4" max="4" width="13.28515625" style="6" customWidth="1"/>
    <col min="5" max="5" width="11" style="6" customWidth="1"/>
    <col min="6" max="6" width="11.28515625" style="6" customWidth="1"/>
    <col min="7" max="7" width="14.140625" style="30" customWidth="1"/>
    <col min="8" max="8" width="48.28515625" customWidth="1"/>
    <col min="9" max="10" width="11.28515625" style="19" customWidth="1"/>
  </cols>
  <sheetData>
    <row r="1" spans="1:10" s="12" customFormat="1" ht="25.5" x14ac:dyDescent="0.2">
      <c r="A1" s="9" t="s">
        <v>39</v>
      </c>
      <c r="B1" s="9" t="s">
        <v>40</v>
      </c>
      <c r="C1" s="10" t="s">
        <v>54</v>
      </c>
      <c r="D1" s="10" t="s">
        <v>43</v>
      </c>
      <c r="E1" s="11" t="s">
        <v>52</v>
      </c>
      <c r="F1" s="11" t="s">
        <v>53</v>
      </c>
      <c r="G1" s="27" t="s">
        <v>41</v>
      </c>
      <c r="H1" s="9" t="s">
        <v>42</v>
      </c>
      <c r="I1" s="17" t="s">
        <v>55</v>
      </c>
      <c r="J1" s="17" t="s">
        <v>14</v>
      </c>
    </row>
    <row r="2" spans="1:10" s="33" customFormat="1" ht="30.75" customHeight="1" outlineLevel="2" x14ac:dyDescent="0.2">
      <c r="A2" s="32" t="s">
        <v>67</v>
      </c>
      <c r="C2" s="34"/>
      <c r="D2" s="34"/>
      <c r="E2" s="34"/>
      <c r="F2" s="34"/>
      <c r="G2" s="35"/>
      <c r="I2" s="34"/>
      <c r="J2" s="34"/>
    </row>
    <row r="3" spans="1:10" outlineLevel="2" x14ac:dyDescent="0.2">
      <c r="A3" s="2" t="s">
        <v>27</v>
      </c>
      <c r="B3" s="3"/>
      <c r="C3" s="5" t="s">
        <v>51</v>
      </c>
      <c r="D3" s="5"/>
      <c r="E3" s="4"/>
      <c r="F3" s="4"/>
      <c r="G3" s="28"/>
      <c r="H3" s="3"/>
      <c r="I3" s="18" t="str">
        <f t="shared" ref="I3:I14" si="0">IF(OR(E3="", F3=""), "", E3-F3)</f>
        <v/>
      </c>
      <c r="J3" s="18" t="str">
        <f t="shared" ref="J3:J14" si="1">IF(OR(I3="",F3=0),"",ABS(I3)/F3*100)</f>
        <v/>
      </c>
    </row>
    <row r="4" spans="1:10" outlineLevel="2" x14ac:dyDescent="0.2">
      <c r="A4" s="7" t="s">
        <v>72</v>
      </c>
      <c r="B4" s="7" t="s">
        <v>46</v>
      </c>
      <c r="C4" s="8">
        <v>3</v>
      </c>
      <c r="D4" s="8" t="s">
        <v>73</v>
      </c>
      <c r="E4" s="8">
        <v>6</v>
      </c>
      <c r="F4" s="8">
        <v>6</v>
      </c>
      <c r="G4" s="29" t="s">
        <v>69</v>
      </c>
      <c r="H4" s="7" t="s">
        <v>78</v>
      </c>
      <c r="I4" s="18">
        <f t="shared" si="0"/>
        <v>0</v>
      </c>
      <c r="J4" s="18">
        <f t="shared" si="1"/>
        <v>0</v>
      </c>
    </row>
    <row r="5" spans="1:10" outlineLevel="2" x14ac:dyDescent="0.2">
      <c r="A5" s="7" t="s">
        <v>74</v>
      </c>
      <c r="B5" s="7" t="s">
        <v>50</v>
      </c>
      <c r="C5" s="8">
        <v>3</v>
      </c>
      <c r="D5" s="8" t="s">
        <v>73</v>
      </c>
      <c r="E5" s="8">
        <v>0.5</v>
      </c>
      <c r="F5" s="8">
        <v>0.25</v>
      </c>
      <c r="G5" s="29" t="s">
        <v>69</v>
      </c>
      <c r="H5" s="7" t="s">
        <v>80</v>
      </c>
      <c r="I5" s="18">
        <f t="shared" si="0"/>
        <v>0.25</v>
      </c>
      <c r="J5" s="18">
        <f t="shared" si="1"/>
        <v>100</v>
      </c>
    </row>
    <row r="6" spans="1:10" outlineLevel="2" x14ac:dyDescent="0.2">
      <c r="A6" s="7" t="s">
        <v>75</v>
      </c>
      <c r="B6" s="7" t="s">
        <v>46</v>
      </c>
      <c r="C6" s="8">
        <v>3</v>
      </c>
      <c r="D6" s="8" t="s">
        <v>79</v>
      </c>
      <c r="E6" s="8">
        <v>1</v>
      </c>
      <c r="F6" s="8">
        <v>1</v>
      </c>
      <c r="G6" s="29" t="s">
        <v>69</v>
      </c>
      <c r="H6" s="7" t="s">
        <v>81</v>
      </c>
      <c r="I6" s="18">
        <f t="shared" si="0"/>
        <v>0</v>
      </c>
      <c r="J6" s="18">
        <f t="shared" si="1"/>
        <v>0</v>
      </c>
    </row>
    <row r="7" spans="1:10" outlineLevel="2" x14ac:dyDescent="0.2">
      <c r="A7" s="7" t="s">
        <v>77</v>
      </c>
      <c r="B7" s="7" t="s">
        <v>45</v>
      </c>
      <c r="C7" s="8">
        <v>3</v>
      </c>
      <c r="D7" s="8" t="s">
        <v>73</v>
      </c>
      <c r="E7" s="8">
        <v>2</v>
      </c>
      <c r="F7" s="8">
        <v>2</v>
      </c>
      <c r="G7" s="29" t="s">
        <v>69</v>
      </c>
      <c r="H7" s="7" t="s">
        <v>82</v>
      </c>
      <c r="I7" s="18">
        <f t="shared" si="0"/>
        <v>0</v>
      </c>
      <c r="J7" s="18">
        <f t="shared" si="1"/>
        <v>0</v>
      </c>
    </row>
    <row r="8" spans="1:10" outlineLevel="2" x14ac:dyDescent="0.2">
      <c r="A8" s="7" t="s">
        <v>76</v>
      </c>
      <c r="B8" s="7" t="s">
        <v>45</v>
      </c>
      <c r="C8" s="8">
        <v>3</v>
      </c>
      <c r="D8" s="8" t="s">
        <v>73</v>
      </c>
      <c r="E8" s="8">
        <v>10</v>
      </c>
      <c r="F8" s="8">
        <v>10</v>
      </c>
      <c r="G8" s="29" t="s">
        <v>69</v>
      </c>
      <c r="H8" s="7" t="s">
        <v>83</v>
      </c>
      <c r="I8" s="18">
        <f t="shared" si="0"/>
        <v>0</v>
      </c>
      <c r="J8" s="18">
        <f t="shared" si="1"/>
        <v>0</v>
      </c>
    </row>
    <row r="9" spans="1:10" outlineLevel="2" x14ac:dyDescent="0.2">
      <c r="A9" s="7"/>
      <c r="B9" s="7"/>
      <c r="C9" s="8"/>
      <c r="D9" s="8"/>
      <c r="E9" s="8"/>
      <c r="F9" s="8"/>
      <c r="G9" s="29" t="s">
        <v>69</v>
      </c>
      <c r="H9" s="7"/>
      <c r="I9" s="18" t="str">
        <f t="shared" si="0"/>
        <v/>
      </c>
      <c r="J9" s="18" t="str">
        <f t="shared" si="1"/>
        <v/>
      </c>
    </row>
    <row r="10" spans="1:10" outlineLevel="2" x14ac:dyDescent="0.2">
      <c r="A10" s="7"/>
      <c r="B10" s="7"/>
      <c r="C10" s="8"/>
      <c r="D10" s="8"/>
      <c r="E10" s="8"/>
      <c r="F10" s="8"/>
      <c r="G10" s="29" t="s">
        <v>69</v>
      </c>
      <c r="H10" s="7"/>
      <c r="I10" s="18" t="str">
        <f t="shared" si="0"/>
        <v/>
      </c>
      <c r="J10" s="18" t="str">
        <f t="shared" si="1"/>
        <v/>
      </c>
    </row>
    <row r="11" spans="1:10" outlineLevel="2" x14ac:dyDescent="0.2">
      <c r="A11" s="7"/>
      <c r="B11" s="7"/>
      <c r="C11" s="8"/>
      <c r="D11" s="8"/>
      <c r="E11" s="8"/>
      <c r="F11" s="8"/>
      <c r="G11" s="29" t="s">
        <v>69</v>
      </c>
      <c r="H11" s="7"/>
      <c r="I11" s="18" t="str">
        <f t="shared" si="0"/>
        <v/>
      </c>
      <c r="J11" s="18" t="str">
        <f t="shared" si="1"/>
        <v/>
      </c>
    </row>
    <row r="12" spans="1:10" outlineLevel="2" x14ac:dyDescent="0.2">
      <c r="A12" s="7"/>
      <c r="B12" s="7"/>
      <c r="C12" s="8"/>
      <c r="D12" s="8"/>
      <c r="E12" s="8"/>
      <c r="F12" s="8"/>
      <c r="G12" s="29" t="s">
        <v>69</v>
      </c>
      <c r="H12" s="7"/>
      <c r="I12" s="18" t="str">
        <f t="shared" si="0"/>
        <v/>
      </c>
      <c r="J12" s="18" t="str">
        <f t="shared" si="1"/>
        <v/>
      </c>
    </row>
    <row r="13" spans="1:10" outlineLevel="2" x14ac:dyDescent="0.2">
      <c r="A13" s="7"/>
      <c r="B13" s="7"/>
      <c r="G13" s="30" t="s">
        <v>69</v>
      </c>
      <c r="I13" s="18" t="str">
        <f t="shared" si="0"/>
        <v/>
      </c>
      <c r="J13" s="18" t="str">
        <f t="shared" si="1"/>
        <v/>
      </c>
    </row>
    <row r="14" spans="1:10" outlineLevel="2" x14ac:dyDescent="0.2">
      <c r="A14" s="7"/>
      <c r="B14" s="7"/>
      <c r="G14" s="30" t="s">
        <v>69</v>
      </c>
      <c r="I14" s="18" t="str">
        <f t="shared" si="0"/>
        <v/>
      </c>
      <c r="J14" s="18" t="str">
        <f t="shared" si="1"/>
        <v/>
      </c>
    </row>
    <row r="15" spans="1:10" s="3" customFormat="1" outlineLevel="2" x14ac:dyDescent="0.2">
      <c r="A15" s="2" t="s">
        <v>28</v>
      </c>
      <c r="C15" s="5"/>
      <c r="D15" s="5"/>
      <c r="E15" s="13"/>
      <c r="F15" s="5"/>
      <c r="G15" s="28"/>
      <c r="I15" s="18"/>
      <c r="J15" s="18"/>
    </row>
    <row r="16" spans="1:10" outlineLevel="2" x14ac:dyDescent="0.2">
      <c r="A16" s="7" t="s">
        <v>84</v>
      </c>
      <c r="B16" s="7" t="s">
        <v>45</v>
      </c>
      <c r="C16" s="8">
        <v>4</v>
      </c>
      <c r="D16" s="8" t="s">
        <v>73</v>
      </c>
      <c r="E16" s="8">
        <v>1.5</v>
      </c>
      <c r="F16" s="8">
        <v>1.5</v>
      </c>
      <c r="G16" s="29" t="s">
        <v>69</v>
      </c>
      <c r="H16" s="7" t="s">
        <v>85</v>
      </c>
      <c r="I16" s="18">
        <f t="shared" ref="I16:I25" si="2">IF(OR(E16="", F16=""), "", E16-F16)</f>
        <v>0</v>
      </c>
      <c r="J16" s="18">
        <f t="shared" ref="J16:J25" si="3">IF(OR(I16="",F16=0),"",ABS(I16)/F16*100)</f>
        <v>0</v>
      </c>
    </row>
    <row r="17" spans="1:10" outlineLevel="2" x14ac:dyDescent="0.2">
      <c r="A17" s="7" t="s">
        <v>86</v>
      </c>
      <c r="B17" s="7" t="s">
        <v>45</v>
      </c>
      <c r="C17" s="8">
        <v>4</v>
      </c>
      <c r="D17" s="8" t="s">
        <v>87</v>
      </c>
      <c r="E17" s="8">
        <v>2</v>
      </c>
      <c r="F17" s="8"/>
      <c r="G17" s="29" t="s">
        <v>71</v>
      </c>
      <c r="H17" s="7" t="s">
        <v>89</v>
      </c>
      <c r="I17" s="18" t="str">
        <f t="shared" si="2"/>
        <v/>
      </c>
      <c r="J17" s="18" t="str">
        <f t="shared" si="3"/>
        <v/>
      </c>
    </row>
    <row r="18" spans="1:10" outlineLevel="2" x14ac:dyDescent="0.2">
      <c r="A18" s="7" t="s">
        <v>108</v>
      </c>
      <c r="B18" s="7" t="s">
        <v>50</v>
      </c>
      <c r="C18" s="8">
        <v>4</v>
      </c>
      <c r="D18" s="8" t="s">
        <v>73</v>
      </c>
      <c r="E18" s="8">
        <v>0.75</v>
      </c>
      <c r="F18" s="8">
        <v>0.75</v>
      </c>
      <c r="G18" s="29" t="s">
        <v>69</v>
      </c>
      <c r="H18" s="7" t="s">
        <v>100</v>
      </c>
      <c r="I18" s="18">
        <f t="shared" si="2"/>
        <v>0</v>
      </c>
      <c r="J18" s="18">
        <f t="shared" si="3"/>
        <v>0</v>
      </c>
    </row>
    <row r="19" spans="1:10" outlineLevel="2" x14ac:dyDescent="0.2">
      <c r="A19" s="7" t="s">
        <v>88</v>
      </c>
      <c r="B19" s="7" t="s">
        <v>47</v>
      </c>
      <c r="C19" s="8">
        <v>4</v>
      </c>
      <c r="D19" s="8" t="s">
        <v>73</v>
      </c>
      <c r="E19" s="8">
        <v>8</v>
      </c>
      <c r="F19" s="8"/>
      <c r="G19" s="29" t="s">
        <v>71</v>
      </c>
      <c r="H19" s="7" t="s">
        <v>101</v>
      </c>
      <c r="I19" s="18" t="str">
        <f>IF(OR(E19="", F19=""), "", E19-F19)</f>
        <v/>
      </c>
      <c r="J19" s="18" t="str">
        <f>IF(OR(I19="",F19=0),"",ABS(I19)/F19*100)</f>
        <v/>
      </c>
    </row>
    <row r="20" spans="1:10" outlineLevel="2" x14ac:dyDescent="0.2">
      <c r="A20" s="7" t="s">
        <v>90</v>
      </c>
      <c r="B20" s="7" t="s">
        <v>47</v>
      </c>
      <c r="C20" s="8">
        <v>4</v>
      </c>
      <c r="D20" s="8" t="s">
        <v>95</v>
      </c>
      <c r="E20" s="8">
        <v>2</v>
      </c>
      <c r="F20" s="8"/>
      <c r="G20" s="29" t="s">
        <v>71</v>
      </c>
      <c r="H20" s="7" t="s">
        <v>102</v>
      </c>
      <c r="I20" s="18" t="str">
        <f>IF(OR(E20="", F20=""), "", E20-F20)</f>
        <v/>
      </c>
      <c r="J20" s="18" t="str">
        <f>IF(OR(I20="",F20=0),"",ABS(I20)/F20*100)</f>
        <v/>
      </c>
    </row>
    <row r="21" spans="1:10" outlineLevel="2" x14ac:dyDescent="0.2">
      <c r="A21" s="7" t="s">
        <v>91</v>
      </c>
      <c r="B21" s="7" t="s">
        <v>47</v>
      </c>
      <c r="C21" s="8">
        <v>4</v>
      </c>
      <c r="D21" s="8" t="s">
        <v>96</v>
      </c>
      <c r="E21" s="8">
        <v>2</v>
      </c>
      <c r="F21" s="8"/>
      <c r="G21" s="29" t="s">
        <v>71</v>
      </c>
      <c r="H21" s="7" t="s">
        <v>103</v>
      </c>
      <c r="I21" s="18" t="str">
        <f>IF(OR(E21="", F21=""), "", E21-F21)</f>
        <v/>
      </c>
      <c r="J21" s="18" t="str">
        <f>IF(OR(I21="",F21=0),"",ABS(I21)/F21*100)</f>
        <v/>
      </c>
    </row>
    <row r="22" spans="1:10" outlineLevel="2" x14ac:dyDescent="0.2">
      <c r="A22" s="7" t="s">
        <v>92</v>
      </c>
      <c r="B22" s="7" t="s">
        <v>47</v>
      </c>
      <c r="C22" s="8">
        <v>4</v>
      </c>
      <c r="D22" s="8" t="s">
        <v>79</v>
      </c>
      <c r="E22" s="8">
        <v>2</v>
      </c>
      <c r="F22" s="8"/>
      <c r="G22" s="29" t="s">
        <v>71</v>
      </c>
      <c r="H22" s="7" t="s">
        <v>104</v>
      </c>
      <c r="I22" s="18" t="str">
        <f>IF(OR(E22="", F22=""), "", E22-F22)</f>
        <v/>
      </c>
      <c r="J22" s="18" t="str">
        <f>IF(OR(I22="",F22=0),"",ABS(I22)/F22*100)</f>
        <v/>
      </c>
    </row>
    <row r="23" spans="1:10" outlineLevel="2" x14ac:dyDescent="0.2">
      <c r="A23" s="7" t="s">
        <v>93</v>
      </c>
      <c r="B23" s="7" t="s">
        <v>47</v>
      </c>
      <c r="C23" s="8">
        <v>4</v>
      </c>
      <c r="D23" s="8" t="s">
        <v>97</v>
      </c>
      <c r="E23" s="8">
        <v>2</v>
      </c>
      <c r="F23" s="8"/>
      <c r="G23" s="29" t="s">
        <v>71</v>
      </c>
      <c r="H23" s="7" t="s">
        <v>105</v>
      </c>
      <c r="I23" s="18" t="str">
        <f>IF(OR(E23="", F23=""), "", E23-F23)</f>
        <v/>
      </c>
      <c r="J23" s="18" t="str">
        <f>IF(OR(I23="",F23=0),"",ABS(I23)/F23*100)</f>
        <v/>
      </c>
    </row>
    <row r="24" spans="1:10" outlineLevel="2" x14ac:dyDescent="0.2">
      <c r="A24" s="7" t="s">
        <v>94</v>
      </c>
      <c r="B24" s="7" t="s">
        <v>47</v>
      </c>
      <c r="C24" s="8">
        <v>4</v>
      </c>
      <c r="D24" s="6" t="s">
        <v>98</v>
      </c>
      <c r="E24" s="8">
        <v>2</v>
      </c>
      <c r="G24" s="29" t="s">
        <v>71</v>
      </c>
      <c r="H24" s="7" t="s">
        <v>106</v>
      </c>
      <c r="I24" s="18" t="str">
        <f t="shared" si="2"/>
        <v/>
      </c>
      <c r="J24" s="18" t="str">
        <f t="shared" si="3"/>
        <v/>
      </c>
    </row>
    <row r="25" spans="1:10" outlineLevel="2" x14ac:dyDescent="0.2">
      <c r="A25" s="7" t="s">
        <v>99</v>
      </c>
      <c r="B25" s="7" t="s">
        <v>47</v>
      </c>
      <c r="C25" s="8">
        <v>4</v>
      </c>
      <c r="D25" s="8" t="s">
        <v>87</v>
      </c>
      <c r="E25" s="8">
        <v>2</v>
      </c>
      <c r="F25" s="8"/>
      <c r="G25" s="29" t="s">
        <v>71</v>
      </c>
      <c r="H25" s="7" t="s">
        <v>107</v>
      </c>
      <c r="I25" s="18" t="str">
        <f t="shared" si="2"/>
        <v/>
      </c>
      <c r="J25" s="18" t="str">
        <f t="shared" si="3"/>
        <v/>
      </c>
    </row>
    <row r="26" spans="1:10" s="3" customFormat="1" outlineLevel="2" x14ac:dyDescent="0.2">
      <c r="A26" s="2" t="s">
        <v>29</v>
      </c>
      <c r="C26" s="5"/>
      <c r="D26" s="5"/>
      <c r="E26" s="13"/>
      <c r="F26" s="5"/>
      <c r="G26" s="28"/>
      <c r="I26" s="18"/>
      <c r="J26" s="18"/>
    </row>
    <row r="27" spans="1:10" x14ac:dyDescent="0.2">
      <c r="A27" s="7" t="s">
        <v>88</v>
      </c>
      <c r="B27" s="7" t="s">
        <v>47</v>
      </c>
      <c r="C27" s="8">
        <v>5</v>
      </c>
      <c r="D27" s="8" t="s">
        <v>73</v>
      </c>
      <c r="E27" s="8">
        <v>8</v>
      </c>
      <c r="F27" s="8">
        <v>8</v>
      </c>
      <c r="G27" s="29" t="s">
        <v>69</v>
      </c>
      <c r="H27" s="7" t="s">
        <v>101</v>
      </c>
      <c r="I27" s="18">
        <f>IF(OR(E27="", F27=""), "", E27-F27)</f>
        <v>0</v>
      </c>
      <c r="J27" s="18">
        <f>IF(OR(I27="",F27=0),"",ABS(I27)/F27*100)</f>
        <v>0</v>
      </c>
    </row>
    <row r="28" spans="1:10" x14ac:dyDescent="0.2">
      <c r="A28" s="7" t="s">
        <v>90</v>
      </c>
      <c r="B28" s="7" t="s">
        <v>47</v>
      </c>
      <c r="C28" s="8">
        <v>5</v>
      </c>
      <c r="D28" s="8" t="s">
        <v>95</v>
      </c>
      <c r="E28" s="8">
        <v>2</v>
      </c>
      <c r="F28" s="8"/>
      <c r="G28" s="29" t="s">
        <v>71</v>
      </c>
      <c r="H28" s="7" t="s">
        <v>102</v>
      </c>
      <c r="I28" s="18" t="str">
        <f>IF(OR(E28="", F28=""), "", E28-F28)</f>
        <v/>
      </c>
      <c r="J28" s="18" t="str">
        <f>IF(OR(I28="",F28=0),"",ABS(I28)/F28*100)</f>
        <v/>
      </c>
    </row>
    <row r="29" spans="1:10" x14ac:dyDescent="0.2">
      <c r="A29" s="7" t="s">
        <v>91</v>
      </c>
      <c r="B29" s="7" t="s">
        <v>47</v>
      </c>
      <c r="C29" s="8">
        <v>5</v>
      </c>
      <c r="D29" s="8" t="s">
        <v>96</v>
      </c>
      <c r="E29" s="8">
        <v>2</v>
      </c>
      <c r="F29" s="8"/>
      <c r="G29" s="29" t="s">
        <v>71</v>
      </c>
      <c r="H29" s="7" t="s">
        <v>103</v>
      </c>
      <c r="I29" s="18" t="str">
        <f>IF(OR(E29="", F29=""), "", E29-F29)</f>
        <v/>
      </c>
      <c r="J29" s="18" t="str">
        <f>IF(OR(I29="",F29=0),"",ABS(I29)/F29*100)</f>
        <v/>
      </c>
    </row>
    <row r="30" spans="1:10" x14ac:dyDescent="0.2">
      <c r="A30" s="7" t="s">
        <v>92</v>
      </c>
      <c r="B30" s="7" t="s">
        <v>47</v>
      </c>
      <c r="C30" s="8">
        <v>5</v>
      </c>
      <c r="D30" s="8" t="s">
        <v>79</v>
      </c>
      <c r="E30" s="8">
        <v>2</v>
      </c>
      <c r="F30" s="8"/>
      <c r="G30" s="29" t="s">
        <v>71</v>
      </c>
      <c r="H30" s="7" t="s">
        <v>104</v>
      </c>
      <c r="I30" s="18" t="str">
        <f>IF(OR(E30="", F30=""), "", E30-F30)</f>
        <v/>
      </c>
      <c r="J30" s="18" t="str">
        <f>IF(OR(I30="",F30=0),"",ABS(I30)/F30*100)</f>
        <v/>
      </c>
    </row>
    <row r="31" spans="1:10" x14ac:dyDescent="0.2">
      <c r="A31" s="7" t="s">
        <v>93</v>
      </c>
      <c r="B31" s="7" t="s">
        <v>47</v>
      </c>
      <c r="C31" s="8">
        <v>5</v>
      </c>
      <c r="D31" s="8" t="s">
        <v>97</v>
      </c>
      <c r="E31" s="8">
        <v>2</v>
      </c>
      <c r="F31" s="8"/>
      <c r="G31" s="29" t="s">
        <v>71</v>
      </c>
      <c r="H31" s="7" t="s">
        <v>105</v>
      </c>
      <c r="I31" s="18" t="str">
        <f>IF(OR(E31="", F31=""), "", E31-F31)</f>
        <v/>
      </c>
      <c r="J31" s="18" t="str">
        <f>IF(OR(I31="",F31=0),"",ABS(I31)/F31*100)</f>
        <v/>
      </c>
    </row>
    <row r="32" spans="1:10" x14ac:dyDescent="0.2">
      <c r="A32" s="7" t="s">
        <v>94</v>
      </c>
      <c r="B32" s="7" t="s">
        <v>47</v>
      </c>
      <c r="C32" s="8">
        <v>5</v>
      </c>
      <c r="D32" s="6" t="s">
        <v>98</v>
      </c>
      <c r="E32" s="8">
        <v>2</v>
      </c>
      <c r="G32" s="29" t="s">
        <v>71</v>
      </c>
      <c r="H32" s="7" t="s">
        <v>106</v>
      </c>
      <c r="I32" s="18" t="str">
        <f t="shared" ref="I32:I39" si="4">IF(OR(E32="", F32=""), "", E32-F32)</f>
        <v/>
      </c>
      <c r="J32" s="18" t="str">
        <f t="shared" ref="J32:J39" si="5">IF(OR(I32="",F32=0),"",ABS(I32)/F32*100)</f>
        <v/>
      </c>
    </row>
    <row r="33" spans="1:10" x14ac:dyDescent="0.2">
      <c r="A33" s="7" t="s">
        <v>99</v>
      </c>
      <c r="B33" s="7" t="s">
        <v>47</v>
      </c>
      <c r="C33" s="8">
        <v>5</v>
      </c>
      <c r="D33" s="8" t="s">
        <v>87</v>
      </c>
      <c r="E33" s="8">
        <v>2</v>
      </c>
      <c r="F33" s="8"/>
      <c r="G33" s="29" t="s">
        <v>71</v>
      </c>
      <c r="H33" s="7" t="s">
        <v>107</v>
      </c>
      <c r="I33" s="18" t="str">
        <f t="shared" si="4"/>
        <v/>
      </c>
      <c r="J33" s="18" t="str">
        <f t="shared" si="5"/>
        <v/>
      </c>
    </row>
    <row r="34" spans="1:10" x14ac:dyDescent="0.2">
      <c r="A34" s="7" t="s">
        <v>109</v>
      </c>
      <c r="B34" s="7" t="s">
        <v>49</v>
      </c>
      <c r="C34" s="8">
        <v>5</v>
      </c>
      <c r="D34" s="8" t="s">
        <v>73</v>
      </c>
      <c r="E34" s="8">
        <v>2.5</v>
      </c>
      <c r="F34" s="8"/>
      <c r="G34" s="29" t="s">
        <v>71</v>
      </c>
      <c r="H34" s="7" t="s">
        <v>110</v>
      </c>
      <c r="I34" s="18" t="str">
        <f t="shared" si="4"/>
        <v/>
      </c>
      <c r="J34" s="18" t="str">
        <f t="shared" si="5"/>
        <v/>
      </c>
    </row>
    <row r="35" spans="1:10" x14ac:dyDescent="0.2">
      <c r="A35" s="7" t="s">
        <v>111</v>
      </c>
      <c r="B35" s="7" t="s">
        <v>45</v>
      </c>
      <c r="C35" s="8">
        <v>5</v>
      </c>
      <c r="D35" s="8" t="s">
        <v>73</v>
      </c>
      <c r="E35" s="8">
        <v>8</v>
      </c>
      <c r="F35" s="8"/>
      <c r="G35" s="29" t="s">
        <v>71</v>
      </c>
      <c r="H35" s="7" t="s">
        <v>112</v>
      </c>
      <c r="I35" s="18" t="str">
        <f t="shared" si="4"/>
        <v/>
      </c>
      <c r="J35" s="18" t="str">
        <f t="shared" si="5"/>
        <v/>
      </c>
    </row>
    <row r="36" spans="1:10" x14ac:dyDescent="0.2">
      <c r="A36" s="7"/>
      <c r="B36" s="7"/>
      <c r="C36" s="8"/>
      <c r="D36" s="8"/>
      <c r="E36" s="8"/>
      <c r="F36" s="8"/>
      <c r="G36" s="29"/>
      <c r="H36" s="7"/>
      <c r="I36" s="18" t="str">
        <f t="shared" si="4"/>
        <v/>
      </c>
      <c r="J36" s="18" t="str">
        <f t="shared" si="5"/>
        <v/>
      </c>
    </row>
    <row r="37" spans="1:10" x14ac:dyDescent="0.2">
      <c r="A37" s="7"/>
      <c r="B37" s="7"/>
      <c r="C37" s="8"/>
      <c r="D37" s="8"/>
      <c r="E37" s="8"/>
      <c r="F37" s="8"/>
      <c r="G37" s="29"/>
      <c r="H37" s="7"/>
      <c r="I37" s="18" t="str">
        <f t="shared" si="4"/>
        <v/>
      </c>
      <c r="J37" s="18" t="str">
        <f t="shared" si="5"/>
        <v/>
      </c>
    </row>
    <row r="38" spans="1:10" x14ac:dyDescent="0.2">
      <c r="A38" s="7"/>
      <c r="B38" s="7"/>
      <c r="C38" s="8"/>
      <c r="D38" s="8"/>
      <c r="E38" s="8"/>
      <c r="F38" s="8"/>
      <c r="G38" s="29"/>
      <c r="H38" s="7"/>
      <c r="I38" s="18" t="str">
        <f t="shared" si="4"/>
        <v/>
      </c>
      <c r="J38" s="18" t="str">
        <f t="shared" si="5"/>
        <v/>
      </c>
    </row>
    <row r="39" spans="1:10" x14ac:dyDescent="0.2">
      <c r="A39" s="7"/>
      <c r="B39" s="7"/>
      <c r="C39" s="8"/>
      <c r="D39" s="8"/>
      <c r="E39" s="8"/>
      <c r="F39" s="8"/>
      <c r="G39" s="29"/>
      <c r="H39" s="7"/>
      <c r="I39" s="18" t="str">
        <f t="shared" si="4"/>
        <v/>
      </c>
      <c r="J39" s="18" t="str">
        <f t="shared" si="5"/>
        <v/>
      </c>
    </row>
    <row r="40" spans="1:10" x14ac:dyDescent="0.2">
      <c r="A40" s="2" t="s">
        <v>30</v>
      </c>
      <c r="B40" s="3"/>
      <c r="C40" s="5"/>
      <c r="D40" s="5"/>
      <c r="E40" s="13"/>
      <c r="F40" s="5"/>
      <c r="G40" s="28"/>
      <c r="H40" s="3"/>
      <c r="I40" s="18" t="str">
        <f t="shared" ref="I40:I45" si="6">IF(OR(E40="", F40=""), "", E40-F40)</f>
        <v/>
      </c>
      <c r="J40" s="18" t="str">
        <f t="shared" ref="J40:J45" si="7">IF(OR(I40="",F40=0),"",ABS(I40)/F40*100)</f>
        <v/>
      </c>
    </row>
    <row r="41" spans="1:10" x14ac:dyDescent="0.2">
      <c r="A41" s="7" t="s">
        <v>90</v>
      </c>
      <c r="B41" s="7" t="s">
        <v>47</v>
      </c>
      <c r="C41" s="8">
        <v>6</v>
      </c>
      <c r="D41" s="8" t="s">
        <v>95</v>
      </c>
      <c r="E41" s="8">
        <v>2</v>
      </c>
      <c r="F41" s="8">
        <v>0.3</v>
      </c>
      <c r="G41" s="29" t="s">
        <v>69</v>
      </c>
      <c r="H41" s="7" t="s">
        <v>102</v>
      </c>
      <c r="I41" s="18">
        <f t="shared" si="6"/>
        <v>1.7</v>
      </c>
      <c r="J41" s="18">
        <f t="shared" si="7"/>
        <v>566.66666666666674</v>
      </c>
    </row>
    <row r="42" spans="1:10" x14ac:dyDescent="0.2">
      <c r="A42" s="7" t="s">
        <v>91</v>
      </c>
      <c r="B42" s="7" t="s">
        <v>47</v>
      </c>
      <c r="C42" s="8">
        <v>6</v>
      </c>
      <c r="D42" s="8" t="s">
        <v>96</v>
      </c>
      <c r="E42" s="8">
        <v>2</v>
      </c>
      <c r="F42" s="8">
        <v>0.3</v>
      </c>
      <c r="G42" s="29" t="s">
        <v>69</v>
      </c>
      <c r="H42" s="7" t="s">
        <v>103</v>
      </c>
      <c r="I42" s="18">
        <f t="shared" si="6"/>
        <v>1.7</v>
      </c>
      <c r="J42" s="18">
        <f t="shared" si="7"/>
        <v>566.66666666666674</v>
      </c>
    </row>
    <row r="43" spans="1:10" x14ac:dyDescent="0.2">
      <c r="A43" s="7" t="s">
        <v>92</v>
      </c>
      <c r="B43" s="7" t="s">
        <v>47</v>
      </c>
      <c r="C43" s="8">
        <v>6</v>
      </c>
      <c r="D43" s="8" t="s">
        <v>79</v>
      </c>
      <c r="E43" s="8">
        <v>2</v>
      </c>
      <c r="F43" s="8">
        <v>0.3</v>
      </c>
      <c r="G43" s="29" t="s">
        <v>69</v>
      </c>
      <c r="H43" s="7" t="s">
        <v>104</v>
      </c>
      <c r="I43" s="18">
        <f t="shared" si="6"/>
        <v>1.7</v>
      </c>
      <c r="J43" s="18">
        <f t="shared" si="7"/>
        <v>566.66666666666674</v>
      </c>
    </row>
    <row r="44" spans="1:10" x14ac:dyDescent="0.2">
      <c r="A44" s="7" t="s">
        <v>93</v>
      </c>
      <c r="B44" s="7" t="s">
        <v>47</v>
      </c>
      <c r="C44" s="8">
        <v>6</v>
      </c>
      <c r="D44" s="8" t="s">
        <v>97</v>
      </c>
      <c r="E44" s="8">
        <v>2</v>
      </c>
      <c r="F44" s="8">
        <v>0.3</v>
      </c>
      <c r="G44" s="29" t="s">
        <v>69</v>
      </c>
      <c r="H44" s="7" t="s">
        <v>105</v>
      </c>
      <c r="I44" s="18">
        <f t="shared" si="6"/>
        <v>1.7</v>
      </c>
      <c r="J44" s="18">
        <f t="shared" si="7"/>
        <v>566.66666666666674</v>
      </c>
    </row>
    <row r="45" spans="1:10" x14ac:dyDescent="0.2">
      <c r="A45" s="7" t="s">
        <v>94</v>
      </c>
      <c r="B45" s="7" t="s">
        <v>47</v>
      </c>
      <c r="C45" s="8">
        <v>6</v>
      </c>
      <c r="D45" s="6" t="s">
        <v>98</v>
      </c>
      <c r="E45" s="8">
        <v>2</v>
      </c>
      <c r="F45" s="8">
        <v>0.3</v>
      </c>
      <c r="G45" s="29" t="s">
        <v>69</v>
      </c>
      <c r="H45" s="7" t="s">
        <v>106</v>
      </c>
      <c r="I45" s="18">
        <f t="shared" si="6"/>
        <v>1.7</v>
      </c>
      <c r="J45" s="18">
        <f t="shared" si="7"/>
        <v>566.66666666666674</v>
      </c>
    </row>
    <row r="46" spans="1:10" x14ac:dyDescent="0.2">
      <c r="A46" s="7" t="s">
        <v>99</v>
      </c>
      <c r="B46" s="7" t="s">
        <v>47</v>
      </c>
      <c r="C46" s="8">
        <v>6</v>
      </c>
      <c r="D46" s="8" t="s">
        <v>87</v>
      </c>
      <c r="E46" s="8">
        <v>2</v>
      </c>
      <c r="F46" s="8">
        <v>0.3</v>
      </c>
      <c r="G46" s="29" t="s">
        <v>69</v>
      </c>
      <c r="H46" s="7" t="s">
        <v>107</v>
      </c>
      <c r="I46" s="18">
        <f t="shared" ref="I46:I87" si="8">IF(OR(E46="", F46=""), "", E46-F46)</f>
        <v>1.7</v>
      </c>
      <c r="J46" s="18">
        <f t="shared" ref="J46:J87" si="9">IF(OR(I46="",F46=0),"",ABS(I46)/F46*100)</f>
        <v>566.66666666666674</v>
      </c>
    </row>
    <row r="47" spans="1:10" x14ac:dyDescent="0.2">
      <c r="A47" s="7" t="s">
        <v>109</v>
      </c>
      <c r="B47" s="7" t="s">
        <v>49</v>
      </c>
      <c r="C47" s="8">
        <v>6</v>
      </c>
      <c r="D47" s="8" t="s">
        <v>73</v>
      </c>
      <c r="E47" s="8">
        <v>2.5</v>
      </c>
      <c r="F47" s="8">
        <v>3</v>
      </c>
      <c r="G47" s="29" t="s">
        <v>69</v>
      </c>
      <c r="H47" s="7" t="s">
        <v>110</v>
      </c>
      <c r="I47" s="18">
        <f t="shared" si="8"/>
        <v>-0.5</v>
      </c>
      <c r="J47" s="18">
        <f t="shared" si="9"/>
        <v>16.666666666666664</v>
      </c>
    </row>
    <row r="48" spans="1:10" x14ac:dyDescent="0.2">
      <c r="A48" s="7" t="s">
        <v>111</v>
      </c>
      <c r="B48" s="7" t="s">
        <v>45</v>
      </c>
      <c r="C48" s="8">
        <v>6</v>
      </c>
      <c r="D48" s="8" t="s">
        <v>73</v>
      </c>
      <c r="E48" s="8">
        <v>25</v>
      </c>
      <c r="F48" s="8"/>
      <c r="G48" s="29" t="s">
        <v>71</v>
      </c>
      <c r="H48" s="7" t="s">
        <v>112</v>
      </c>
      <c r="I48" s="18" t="str">
        <f t="shared" si="8"/>
        <v/>
      </c>
      <c r="J48" s="18" t="str">
        <f t="shared" si="9"/>
        <v/>
      </c>
    </row>
    <row r="49" spans="1:10" x14ac:dyDescent="0.2">
      <c r="A49" s="2" t="s">
        <v>31</v>
      </c>
      <c r="B49" s="3"/>
      <c r="C49" s="5"/>
      <c r="D49" s="5"/>
      <c r="E49" s="13"/>
      <c r="F49" s="5"/>
      <c r="G49" s="28"/>
      <c r="H49" s="3"/>
      <c r="I49" s="18" t="str">
        <f t="shared" si="8"/>
        <v/>
      </c>
      <c r="J49" s="18" t="str">
        <f t="shared" si="9"/>
        <v/>
      </c>
    </row>
    <row r="50" spans="1:10" x14ac:dyDescent="0.2">
      <c r="A50" s="7" t="s">
        <v>113</v>
      </c>
      <c r="B50" s="7" t="s">
        <v>47</v>
      </c>
      <c r="C50" s="6">
        <v>7</v>
      </c>
      <c r="D50" s="6" t="s">
        <v>87</v>
      </c>
      <c r="E50" s="6">
        <v>2</v>
      </c>
      <c r="F50" s="6">
        <v>3</v>
      </c>
      <c r="G50" s="30" t="s">
        <v>69</v>
      </c>
      <c r="H50" s="7" t="s">
        <v>117</v>
      </c>
      <c r="I50" s="18">
        <f t="shared" si="8"/>
        <v>-1</v>
      </c>
      <c r="J50" s="18">
        <f t="shared" si="9"/>
        <v>33.333333333333329</v>
      </c>
    </row>
    <row r="51" spans="1:10" x14ac:dyDescent="0.2">
      <c r="A51" s="7" t="s">
        <v>113</v>
      </c>
      <c r="B51" s="7" t="s">
        <v>47</v>
      </c>
      <c r="C51" s="6">
        <v>7</v>
      </c>
      <c r="D51" s="6" t="s">
        <v>79</v>
      </c>
      <c r="E51" s="6">
        <v>2</v>
      </c>
      <c r="F51" s="6">
        <v>3</v>
      </c>
      <c r="G51" s="30" t="s">
        <v>69</v>
      </c>
      <c r="H51" s="7" t="s">
        <v>117</v>
      </c>
      <c r="I51" s="18">
        <f t="shared" si="8"/>
        <v>-1</v>
      </c>
      <c r="J51" s="18">
        <f t="shared" si="9"/>
        <v>33.333333333333329</v>
      </c>
    </row>
    <row r="52" spans="1:10" x14ac:dyDescent="0.2">
      <c r="A52" s="7" t="s">
        <v>113</v>
      </c>
      <c r="B52" s="7" t="s">
        <v>47</v>
      </c>
      <c r="C52" s="6">
        <v>7</v>
      </c>
      <c r="D52" s="6" t="s">
        <v>98</v>
      </c>
      <c r="E52" s="6">
        <v>2</v>
      </c>
      <c r="F52" s="6">
        <v>3</v>
      </c>
      <c r="G52" s="30" t="s">
        <v>69</v>
      </c>
      <c r="H52" s="7" t="s">
        <v>117</v>
      </c>
      <c r="I52" s="18">
        <f t="shared" si="8"/>
        <v>-1</v>
      </c>
      <c r="J52" s="18">
        <f t="shared" si="9"/>
        <v>33.333333333333329</v>
      </c>
    </row>
    <row r="53" spans="1:10" x14ac:dyDescent="0.2">
      <c r="A53" s="7" t="s">
        <v>113</v>
      </c>
      <c r="B53" s="7" t="s">
        <v>47</v>
      </c>
      <c r="C53" s="6">
        <v>7</v>
      </c>
      <c r="D53" s="6" t="s">
        <v>96</v>
      </c>
      <c r="E53" s="6">
        <v>2</v>
      </c>
      <c r="F53" s="6">
        <v>3</v>
      </c>
      <c r="G53" s="30" t="s">
        <v>69</v>
      </c>
      <c r="H53" s="7" t="s">
        <v>117</v>
      </c>
      <c r="I53" s="18">
        <f t="shared" si="8"/>
        <v>-1</v>
      </c>
      <c r="J53" s="18">
        <f t="shared" si="9"/>
        <v>33.333333333333329</v>
      </c>
    </row>
    <row r="54" spans="1:10" x14ac:dyDescent="0.2">
      <c r="A54" s="7" t="s">
        <v>113</v>
      </c>
      <c r="B54" s="7" t="s">
        <v>47</v>
      </c>
      <c r="C54" s="6">
        <v>7</v>
      </c>
      <c r="D54" s="6" t="s">
        <v>95</v>
      </c>
      <c r="E54" s="6">
        <v>2</v>
      </c>
      <c r="F54" s="6">
        <v>3</v>
      </c>
      <c r="G54" s="30" t="s">
        <v>69</v>
      </c>
      <c r="H54" s="7" t="s">
        <v>117</v>
      </c>
      <c r="I54" s="18">
        <f t="shared" si="8"/>
        <v>-1</v>
      </c>
      <c r="J54" s="18">
        <f t="shared" si="9"/>
        <v>33.333333333333329</v>
      </c>
    </row>
    <row r="55" spans="1:10" x14ac:dyDescent="0.2">
      <c r="A55" s="7" t="s">
        <v>116</v>
      </c>
      <c r="B55" s="7" t="s">
        <v>47</v>
      </c>
      <c r="C55" s="6">
        <v>7</v>
      </c>
      <c r="D55" s="6" t="s">
        <v>98</v>
      </c>
      <c r="E55" s="6">
        <v>1</v>
      </c>
      <c r="F55" s="6">
        <v>1</v>
      </c>
      <c r="G55" s="30" t="s">
        <v>69</v>
      </c>
      <c r="H55" s="7" t="s">
        <v>117</v>
      </c>
      <c r="I55" s="18">
        <f t="shared" si="8"/>
        <v>0</v>
      </c>
      <c r="J55" s="18">
        <f t="shared" si="9"/>
        <v>0</v>
      </c>
    </row>
    <row r="56" spans="1:10" x14ac:dyDescent="0.2">
      <c r="A56" s="7" t="s">
        <v>114</v>
      </c>
      <c r="B56" s="7" t="s">
        <v>49</v>
      </c>
      <c r="C56" s="6">
        <v>7</v>
      </c>
      <c r="D56" s="6" t="s">
        <v>87</v>
      </c>
      <c r="E56" s="6">
        <v>3</v>
      </c>
      <c r="G56" s="30" t="s">
        <v>71</v>
      </c>
      <c r="H56" s="7" t="s">
        <v>118</v>
      </c>
      <c r="I56" s="18" t="str">
        <f t="shared" si="8"/>
        <v/>
      </c>
      <c r="J56" s="18" t="str">
        <f t="shared" si="9"/>
        <v/>
      </c>
    </row>
    <row r="57" spans="1:10" x14ac:dyDescent="0.2">
      <c r="A57" s="7" t="s">
        <v>115</v>
      </c>
      <c r="B57" s="7" t="s">
        <v>50</v>
      </c>
      <c r="C57" s="6">
        <v>7</v>
      </c>
      <c r="D57" s="6" t="s">
        <v>95</v>
      </c>
      <c r="E57" s="6">
        <v>1</v>
      </c>
      <c r="G57" s="30" t="s">
        <v>71</v>
      </c>
      <c r="H57" s="7" t="s">
        <v>119</v>
      </c>
      <c r="I57" s="18" t="str">
        <f t="shared" si="8"/>
        <v/>
      </c>
      <c r="J57" s="18" t="str">
        <f t="shared" si="9"/>
        <v/>
      </c>
    </row>
    <row r="58" spans="1:10" x14ac:dyDescent="0.2">
      <c r="A58" s="7" t="s">
        <v>111</v>
      </c>
      <c r="B58" s="7" t="s">
        <v>45</v>
      </c>
      <c r="C58" s="6">
        <v>7</v>
      </c>
      <c r="D58" s="6" t="s">
        <v>73</v>
      </c>
      <c r="E58" s="6">
        <v>25</v>
      </c>
      <c r="F58" s="6">
        <v>25</v>
      </c>
      <c r="G58" s="30" t="s">
        <v>69</v>
      </c>
      <c r="H58" s="7" t="s">
        <v>120</v>
      </c>
      <c r="I58" s="18"/>
      <c r="J58" s="18"/>
    </row>
    <row r="59" spans="1:10" x14ac:dyDescent="0.2">
      <c r="G59" s="30" t="s">
        <v>69</v>
      </c>
      <c r="I59" s="18" t="str">
        <f t="shared" si="8"/>
        <v/>
      </c>
      <c r="J59" s="18" t="str">
        <f t="shared" si="9"/>
        <v/>
      </c>
    </row>
    <row r="60" spans="1:10" x14ac:dyDescent="0.2">
      <c r="I60" s="18"/>
      <c r="J60" s="18"/>
    </row>
    <row r="61" spans="1:10" x14ac:dyDescent="0.2">
      <c r="A61" s="2" t="s">
        <v>32</v>
      </c>
      <c r="B61" s="3"/>
      <c r="C61" s="5"/>
      <c r="D61" s="5"/>
      <c r="E61" s="13"/>
      <c r="F61" s="5"/>
      <c r="G61" s="28"/>
      <c r="H61" s="3"/>
      <c r="I61" s="18" t="str">
        <f t="shared" si="8"/>
        <v/>
      </c>
      <c r="J61" s="18" t="str">
        <f t="shared" si="9"/>
        <v/>
      </c>
    </row>
    <row r="62" spans="1:10" x14ac:dyDescent="0.2">
      <c r="A62" s="7" t="s">
        <v>114</v>
      </c>
      <c r="B62" s="7" t="s">
        <v>56</v>
      </c>
      <c r="C62" s="6">
        <v>8</v>
      </c>
      <c r="D62" s="6" t="s">
        <v>87</v>
      </c>
      <c r="E62" s="6">
        <v>3</v>
      </c>
      <c r="G62" s="30" t="s">
        <v>71</v>
      </c>
      <c r="H62" s="7" t="s">
        <v>122</v>
      </c>
      <c r="I62" s="18" t="str">
        <f t="shared" si="8"/>
        <v/>
      </c>
      <c r="J62" s="18" t="str">
        <f t="shared" si="9"/>
        <v/>
      </c>
    </row>
    <row r="63" spans="1:10" x14ac:dyDescent="0.2">
      <c r="A63" s="7" t="s">
        <v>115</v>
      </c>
      <c r="B63" s="7" t="s">
        <v>50</v>
      </c>
      <c r="C63" s="6">
        <v>8</v>
      </c>
      <c r="D63" s="6" t="s">
        <v>95</v>
      </c>
      <c r="E63" s="6">
        <v>1</v>
      </c>
      <c r="G63" s="30" t="s">
        <v>71</v>
      </c>
      <c r="H63" s="7" t="s">
        <v>119</v>
      </c>
      <c r="I63" s="18" t="str">
        <f t="shared" si="8"/>
        <v/>
      </c>
      <c r="J63" s="18" t="str">
        <f t="shared" si="9"/>
        <v/>
      </c>
    </row>
    <row r="64" spans="1:10" x14ac:dyDescent="0.2">
      <c r="A64" s="7" t="s">
        <v>121</v>
      </c>
      <c r="B64" t="s">
        <v>49</v>
      </c>
      <c r="C64" s="6">
        <v>8</v>
      </c>
      <c r="D64" s="6" t="s">
        <v>98</v>
      </c>
      <c r="E64" s="6">
        <v>1</v>
      </c>
      <c r="F64" s="6">
        <v>3</v>
      </c>
      <c r="G64" s="30" t="s">
        <v>69</v>
      </c>
      <c r="H64" t="s">
        <v>124</v>
      </c>
      <c r="I64" s="18">
        <f t="shared" si="8"/>
        <v>-2</v>
      </c>
      <c r="J64" s="18">
        <f t="shared" si="9"/>
        <v>66.666666666666657</v>
      </c>
    </row>
    <row r="65" spans="1:10" x14ac:dyDescent="0.2">
      <c r="A65" s="7" t="s">
        <v>123</v>
      </c>
      <c r="B65" t="s">
        <v>56</v>
      </c>
      <c r="C65" s="6">
        <v>8</v>
      </c>
      <c r="D65" s="6" t="s">
        <v>87</v>
      </c>
      <c r="E65" s="6">
        <v>1</v>
      </c>
      <c r="G65" s="30" t="s">
        <v>71</v>
      </c>
      <c r="H65" t="s">
        <v>125</v>
      </c>
      <c r="I65" s="18" t="str">
        <f t="shared" si="8"/>
        <v/>
      </c>
      <c r="J65" s="18" t="str">
        <f t="shared" si="9"/>
        <v/>
      </c>
    </row>
    <row r="66" spans="1:10" x14ac:dyDescent="0.2">
      <c r="A66" s="7" t="s">
        <v>121</v>
      </c>
      <c r="B66" t="s">
        <v>49</v>
      </c>
      <c r="C66" s="6">
        <v>8</v>
      </c>
      <c r="D66" s="6" t="s">
        <v>128</v>
      </c>
      <c r="E66" s="6">
        <v>1</v>
      </c>
      <c r="F66" s="6">
        <v>3</v>
      </c>
      <c r="G66" s="30" t="s">
        <v>69</v>
      </c>
      <c r="H66" t="s">
        <v>124</v>
      </c>
      <c r="I66" s="18"/>
      <c r="J66" s="18"/>
    </row>
    <row r="67" spans="1:10" x14ac:dyDescent="0.2">
      <c r="A67" s="7" t="s">
        <v>121</v>
      </c>
      <c r="B67" t="s">
        <v>49</v>
      </c>
      <c r="C67" s="6">
        <v>8</v>
      </c>
      <c r="D67" s="6" t="s">
        <v>96</v>
      </c>
      <c r="E67" s="6">
        <v>1</v>
      </c>
      <c r="F67" s="6">
        <v>3</v>
      </c>
      <c r="G67" s="30" t="s">
        <v>69</v>
      </c>
      <c r="H67" t="s">
        <v>124</v>
      </c>
      <c r="I67" s="18">
        <f t="shared" si="8"/>
        <v>-2</v>
      </c>
      <c r="J67" s="18">
        <f t="shared" si="9"/>
        <v>66.666666666666657</v>
      </c>
    </row>
    <row r="68" spans="1:10" x14ac:dyDescent="0.2">
      <c r="A68" s="7" t="s">
        <v>121</v>
      </c>
      <c r="B68" t="s">
        <v>49</v>
      </c>
      <c r="C68" s="6">
        <v>8</v>
      </c>
      <c r="D68" s="6" t="s">
        <v>79</v>
      </c>
      <c r="E68" s="6">
        <v>1</v>
      </c>
      <c r="F68" s="6">
        <v>3</v>
      </c>
      <c r="G68" s="30" t="s">
        <v>69</v>
      </c>
      <c r="H68" t="s">
        <v>124</v>
      </c>
      <c r="I68" s="18">
        <f t="shared" si="8"/>
        <v>-2</v>
      </c>
      <c r="J68" s="18">
        <f t="shared" si="9"/>
        <v>66.666666666666657</v>
      </c>
    </row>
    <row r="69" spans="1:10" x14ac:dyDescent="0.2">
      <c r="A69" s="7" t="s">
        <v>126</v>
      </c>
      <c r="B69" t="s">
        <v>49</v>
      </c>
      <c r="C69" s="6">
        <v>8</v>
      </c>
      <c r="D69" s="6" t="s">
        <v>96</v>
      </c>
      <c r="E69" s="6">
        <v>1</v>
      </c>
      <c r="G69" s="30" t="s">
        <v>71</v>
      </c>
      <c r="H69" t="s">
        <v>127</v>
      </c>
      <c r="I69" s="18" t="str">
        <f t="shared" si="8"/>
        <v/>
      </c>
      <c r="J69" s="18" t="str">
        <f t="shared" si="9"/>
        <v/>
      </c>
    </row>
    <row r="70" spans="1:10" x14ac:dyDescent="0.2">
      <c r="A70" s="7" t="s">
        <v>126</v>
      </c>
      <c r="B70" t="s">
        <v>49</v>
      </c>
      <c r="C70" s="6">
        <v>8</v>
      </c>
      <c r="D70" s="6" t="s">
        <v>79</v>
      </c>
      <c r="E70" s="6">
        <v>1</v>
      </c>
      <c r="G70" s="30" t="s">
        <v>71</v>
      </c>
      <c r="H70" t="s">
        <v>127</v>
      </c>
      <c r="I70" s="18" t="str">
        <f t="shared" si="8"/>
        <v/>
      </c>
      <c r="J70" s="18" t="str">
        <f t="shared" si="9"/>
        <v/>
      </c>
    </row>
    <row r="71" spans="1:10" x14ac:dyDescent="0.2">
      <c r="A71" s="2" t="s">
        <v>33</v>
      </c>
      <c r="B71" s="3"/>
      <c r="C71" s="5"/>
      <c r="D71" s="5"/>
      <c r="E71" s="13"/>
      <c r="F71" s="5"/>
      <c r="G71" s="28"/>
      <c r="H71" s="3"/>
      <c r="I71" s="18" t="str">
        <f t="shared" si="8"/>
        <v/>
      </c>
      <c r="J71" s="18" t="str">
        <f t="shared" si="9"/>
        <v/>
      </c>
    </row>
    <row r="72" spans="1:10" x14ac:dyDescent="0.2">
      <c r="G72" s="30" t="s">
        <v>69</v>
      </c>
      <c r="I72" s="18" t="str">
        <f t="shared" si="8"/>
        <v/>
      </c>
      <c r="J72" s="18" t="str">
        <f t="shared" si="9"/>
        <v/>
      </c>
    </row>
    <row r="73" spans="1:10" x14ac:dyDescent="0.2">
      <c r="G73" s="30" t="s">
        <v>69</v>
      </c>
      <c r="I73" s="18" t="str">
        <f t="shared" si="8"/>
        <v/>
      </c>
      <c r="J73" s="18" t="str">
        <f t="shared" si="9"/>
        <v/>
      </c>
    </row>
    <row r="74" spans="1:10" x14ac:dyDescent="0.2">
      <c r="G74" s="30" t="s">
        <v>69</v>
      </c>
      <c r="I74" s="18" t="str">
        <f t="shared" si="8"/>
        <v/>
      </c>
      <c r="J74" s="18" t="str">
        <f t="shared" si="9"/>
        <v/>
      </c>
    </row>
    <row r="75" spans="1:10" x14ac:dyDescent="0.2">
      <c r="G75" s="30" t="s">
        <v>69</v>
      </c>
      <c r="I75" s="18" t="str">
        <f t="shared" si="8"/>
        <v/>
      </c>
      <c r="J75" s="18" t="str">
        <f t="shared" si="9"/>
        <v/>
      </c>
    </row>
    <row r="76" spans="1:10" x14ac:dyDescent="0.2">
      <c r="G76" s="30" t="s">
        <v>69</v>
      </c>
      <c r="I76" s="18" t="str">
        <f t="shared" si="8"/>
        <v/>
      </c>
      <c r="J76" s="18" t="str">
        <f t="shared" si="9"/>
        <v/>
      </c>
    </row>
    <row r="77" spans="1:10" x14ac:dyDescent="0.2">
      <c r="G77" s="30" t="s">
        <v>69</v>
      </c>
      <c r="I77" s="18" t="str">
        <f t="shared" si="8"/>
        <v/>
      </c>
      <c r="J77" s="18" t="str">
        <f t="shared" si="9"/>
        <v/>
      </c>
    </row>
    <row r="78" spans="1:10" x14ac:dyDescent="0.2">
      <c r="G78" s="30" t="s">
        <v>69</v>
      </c>
      <c r="I78" s="18" t="str">
        <f t="shared" si="8"/>
        <v/>
      </c>
      <c r="J78" s="18" t="str">
        <f t="shared" si="9"/>
        <v/>
      </c>
    </row>
    <row r="79" spans="1:10" x14ac:dyDescent="0.2">
      <c r="G79" s="30" t="s">
        <v>69</v>
      </c>
      <c r="I79" s="18" t="str">
        <f t="shared" si="8"/>
        <v/>
      </c>
      <c r="J79" s="18" t="str">
        <f t="shared" si="9"/>
        <v/>
      </c>
    </row>
    <row r="80" spans="1:10" x14ac:dyDescent="0.2">
      <c r="G80" s="30" t="s">
        <v>69</v>
      </c>
      <c r="I80" s="18" t="str">
        <f t="shared" si="8"/>
        <v/>
      </c>
      <c r="J80" s="18" t="str">
        <f t="shared" si="9"/>
        <v/>
      </c>
    </row>
    <row r="81" spans="1:10" x14ac:dyDescent="0.2">
      <c r="G81" s="30" t="s">
        <v>69</v>
      </c>
      <c r="I81" s="18" t="str">
        <f t="shared" si="8"/>
        <v/>
      </c>
      <c r="J81" s="18" t="str">
        <f t="shared" si="9"/>
        <v/>
      </c>
    </row>
    <row r="82" spans="1:10" x14ac:dyDescent="0.2">
      <c r="G82" s="30" t="s">
        <v>69</v>
      </c>
      <c r="I82" s="18" t="str">
        <f t="shared" si="8"/>
        <v/>
      </c>
      <c r="J82" s="18" t="str">
        <f t="shared" si="9"/>
        <v/>
      </c>
    </row>
    <row r="83" spans="1:10" x14ac:dyDescent="0.2">
      <c r="G83" s="30" t="s">
        <v>69</v>
      </c>
      <c r="I83" s="18" t="str">
        <f t="shared" si="8"/>
        <v/>
      </c>
      <c r="J83" s="18" t="str">
        <f t="shared" si="9"/>
        <v/>
      </c>
    </row>
    <row r="84" spans="1:10" x14ac:dyDescent="0.2">
      <c r="G84" s="30" t="s">
        <v>69</v>
      </c>
      <c r="I84" s="18" t="str">
        <f t="shared" si="8"/>
        <v/>
      </c>
      <c r="J84" s="18" t="str">
        <f t="shared" si="9"/>
        <v/>
      </c>
    </row>
    <row r="85" spans="1:10" x14ac:dyDescent="0.2">
      <c r="G85" s="30" t="s">
        <v>69</v>
      </c>
      <c r="I85" s="18" t="str">
        <f t="shared" si="8"/>
        <v/>
      </c>
      <c r="J85" s="18" t="str">
        <f t="shared" si="9"/>
        <v/>
      </c>
    </row>
    <row r="86" spans="1:10" x14ac:dyDescent="0.2">
      <c r="I86" s="18" t="str">
        <f t="shared" si="8"/>
        <v/>
      </c>
      <c r="J86" s="18" t="str">
        <f t="shared" si="9"/>
        <v/>
      </c>
    </row>
    <row r="87" spans="1:10" x14ac:dyDescent="0.2">
      <c r="A87" s="2" t="s">
        <v>34</v>
      </c>
      <c r="B87" s="3"/>
      <c r="C87" s="5"/>
      <c r="D87" s="5"/>
      <c r="E87" s="13"/>
      <c r="F87" s="5"/>
      <c r="G87" s="28"/>
      <c r="H87" s="3"/>
      <c r="I87" s="18" t="str">
        <f t="shared" si="8"/>
        <v/>
      </c>
      <c r="J87" s="18" t="str">
        <f t="shared" si="9"/>
        <v/>
      </c>
    </row>
    <row r="88" spans="1:10" x14ac:dyDescent="0.2">
      <c r="G88" s="30" t="s">
        <v>69</v>
      </c>
      <c r="I88" s="18" t="str">
        <f>IF(OR(E107="", F107=""), "", E107-F107)</f>
        <v/>
      </c>
      <c r="J88" s="18" t="str">
        <f>IF(OR(I88="",F107=0),"",ABS(I88)/F107*100)</f>
        <v/>
      </c>
    </row>
    <row r="89" spans="1:10" x14ac:dyDescent="0.2">
      <c r="G89" s="30" t="s">
        <v>69</v>
      </c>
      <c r="I89" s="18" t="str">
        <f t="shared" ref="I89:I163" si="10">IF(OR(E89="", F89=""), "", E89-F89)</f>
        <v/>
      </c>
      <c r="J89" s="18" t="str">
        <f t="shared" ref="J89:J163" si="11">IF(OR(I89="",F89=0),"",ABS(I89)/F89*100)</f>
        <v/>
      </c>
    </row>
    <row r="90" spans="1:10" x14ac:dyDescent="0.2">
      <c r="G90" s="30" t="s">
        <v>69</v>
      </c>
      <c r="I90" s="18"/>
      <c r="J90" s="18"/>
    </row>
    <row r="91" spans="1:10" x14ac:dyDescent="0.2">
      <c r="G91" s="30" t="s">
        <v>69</v>
      </c>
      <c r="I91" s="18"/>
      <c r="J91" s="18"/>
    </row>
    <row r="92" spans="1:10" x14ac:dyDescent="0.2">
      <c r="G92" s="30" t="s">
        <v>69</v>
      </c>
      <c r="I92" s="18"/>
      <c r="J92" s="18"/>
    </row>
    <row r="93" spans="1:10" x14ac:dyDescent="0.2">
      <c r="G93" s="30" t="s">
        <v>69</v>
      </c>
      <c r="I93" s="18"/>
      <c r="J93" s="18"/>
    </row>
    <row r="94" spans="1:10" x14ac:dyDescent="0.2">
      <c r="G94" s="30" t="s">
        <v>69</v>
      </c>
      <c r="I94" s="18" t="str">
        <f t="shared" si="10"/>
        <v/>
      </c>
      <c r="J94" s="18" t="str">
        <f t="shared" si="11"/>
        <v/>
      </c>
    </row>
    <row r="95" spans="1:10" x14ac:dyDescent="0.2">
      <c r="G95" s="30" t="s">
        <v>69</v>
      </c>
      <c r="I95" s="18"/>
      <c r="J95" s="18"/>
    </row>
    <row r="96" spans="1:10" x14ac:dyDescent="0.2">
      <c r="G96" s="30" t="s">
        <v>69</v>
      </c>
      <c r="I96" s="18"/>
      <c r="J96" s="18"/>
    </row>
    <row r="97" spans="1:10" x14ac:dyDescent="0.2">
      <c r="G97" s="30" t="s">
        <v>69</v>
      </c>
      <c r="I97" s="18"/>
      <c r="J97" s="18"/>
    </row>
    <row r="98" spans="1:10" x14ac:dyDescent="0.2">
      <c r="G98" s="30" t="s">
        <v>69</v>
      </c>
      <c r="I98" s="18"/>
      <c r="J98" s="18"/>
    </row>
    <row r="99" spans="1:10" x14ac:dyDescent="0.2">
      <c r="G99" s="30" t="s">
        <v>69</v>
      </c>
      <c r="I99" s="18" t="str">
        <f>IF(OR(E105="", F105=""), "", E105-F105)</f>
        <v/>
      </c>
      <c r="J99" s="18" t="str">
        <f>IF(OR(I99="",F105=0),"",ABS(I99)/F105*100)</f>
        <v/>
      </c>
    </row>
    <row r="100" spans="1:10" x14ac:dyDescent="0.2">
      <c r="G100" s="30" t="s">
        <v>69</v>
      </c>
      <c r="I100" s="18"/>
      <c r="J100" s="18"/>
    </row>
    <row r="101" spans="1:10" x14ac:dyDescent="0.2">
      <c r="G101" s="30" t="s">
        <v>69</v>
      </c>
      <c r="I101" s="18" t="str">
        <f t="shared" si="10"/>
        <v/>
      </c>
      <c r="J101" s="18" t="str">
        <f t="shared" si="11"/>
        <v/>
      </c>
    </row>
    <row r="102" spans="1:10" x14ac:dyDescent="0.2">
      <c r="G102" s="30" t="s">
        <v>69</v>
      </c>
      <c r="I102" s="18" t="str">
        <f t="shared" si="10"/>
        <v/>
      </c>
      <c r="J102" s="18" t="str">
        <f t="shared" si="11"/>
        <v/>
      </c>
    </row>
    <row r="103" spans="1:10" x14ac:dyDescent="0.2">
      <c r="A103" s="2" t="s">
        <v>35</v>
      </c>
      <c r="B103" s="3"/>
      <c r="C103" s="5"/>
      <c r="D103" s="5"/>
      <c r="E103" s="13"/>
      <c r="F103" s="5"/>
      <c r="G103" s="28"/>
      <c r="H103" s="3"/>
      <c r="I103" s="18" t="str">
        <f t="shared" si="10"/>
        <v/>
      </c>
      <c r="J103" s="18" t="str">
        <f t="shared" si="11"/>
        <v/>
      </c>
    </row>
    <row r="104" spans="1:10" x14ac:dyDescent="0.2">
      <c r="G104" s="30" t="s">
        <v>69</v>
      </c>
      <c r="I104" s="18" t="str">
        <f t="shared" si="10"/>
        <v/>
      </c>
      <c r="J104" s="18" t="str">
        <f t="shared" si="11"/>
        <v/>
      </c>
    </row>
    <row r="105" spans="1:10" x14ac:dyDescent="0.2">
      <c r="G105" s="30" t="s">
        <v>69</v>
      </c>
      <c r="I105" s="18" t="str">
        <f t="shared" si="10"/>
        <v/>
      </c>
      <c r="J105" s="18" t="str">
        <f t="shared" si="11"/>
        <v/>
      </c>
    </row>
    <row r="106" spans="1:10" x14ac:dyDescent="0.2">
      <c r="G106" s="30" t="s">
        <v>69</v>
      </c>
      <c r="I106" s="18" t="str">
        <f t="shared" si="10"/>
        <v/>
      </c>
      <c r="J106" s="18" t="str">
        <f t="shared" si="11"/>
        <v/>
      </c>
    </row>
    <row r="107" spans="1:10" x14ac:dyDescent="0.2">
      <c r="G107" s="30" t="s">
        <v>69</v>
      </c>
      <c r="I107" s="18"/>
      <c r="J107" s="18"/>
    </row>
    <row r="108" spans="1:10" x14ac:dyDescent="0.2">
      <c r="G108" s="30" t="s">
        <v>69</v>
      </c>
      <c r="I108" s="18"/>
      <c r="J108" s="18"/>
    </row>
    <row r="109" spans="1:10" x14ac:dyDescent="0.2">
      <c r="G109" s="30" t="s">
        <v>69</v>
      </c>
      <c r="I109" s="18"/>
      <c r="J109" s="18"/>
    </row>
    <row r="110" spans="1:10" x14ac:dyDescent="0.2">
      <c r="G110" s="30" t="s">
        <v>69</v>
      </c>
      <c r="I110" s="18"/>
      <c r="J110" s="18"/>
    </row>
    <row r="111" spans="1:10" x14ac:dyDescent="0.2">
      <c r="G111" s="30" t="s">
        <v>69</v>
      </c>
      <c r="I111" s="18"/>
      <c r="J111" s="18"/>
    </row>
    <row r="112" spans="1:10" x14ac:dyDescent="0.2">
      <c r="G112" s="30" t="s">
        <v>69</v>
      </c>
      <c r="I112" s="18"/>
      <c r="J112" s="18"/>
    </row>
    <row r="113" spans="1:10" x14ac:dyDescent="0.2">
      <c r="G113" s="30" t="s">
        <v>69</v>
      </c>
      <c r="I113" s="18" t="str">
        <f t="shared" si="10"/>
        <v/>
      </c>
      <c r="J113" s="18" t="str">
        <f t="shared" si="11"/>
        <v/>
      </c>
    </row>
    <row r="114" spans="1:10" x14ac:dyDescent="0.2">
      <c r="G114" s="30" t="s">
        <v>69</v>
      </c>
      <c r="I114" s="18" t="str">
        <f t="shared" si="10"/>
        <v/>
      </c>
      <c r="J114" s="18" t="str">
        <f t="shared" si="11"/>
        <v/>
      </c>
    </row>
    <row r="115" spans="1:10" x14ac:dyDescent="0.2">
      <c r="G115" s="30" t="s">
        <v>69</v>
      </c>
      <c r="I115" s="18" t="str">
        <f t="shared" si="10"/>
        <v/>
      </c>
      <c r="J115" s="18" t="str">
        <f t="shared" si="11"/>
        <v/>
      </c>
    </row>
    <row r="116" spans="1:10" x14ac:dyDescent="0.2">
      <c r="A116" s="2" t="s">
        <v>36</v>
      </c>
      <c r="B116" s="3"/>
      <c r="C116" s="5"/>
      <c r="D116" s="5"/>
      <c r="E116" s="13"/>
      <c r="F116" s="5"/>
      <c r="G116" s="28"/>
      <c r="H116" s="3"/>
      <c r="I116" s="18" t="str">
        <f t="shared" si="10"/>
        <v/>
      </c>
      <c r="J116" s="18" t="str">
        <f t="shared" si="11"/>
        <v/>
      </c>
    </row>
    <row r="117" spans="1:10" x14ac:dyDescent="0.2">
      <c r="G117" s="30" t="s">
        <v>70</v>
      </c>
      <c r="I117" s="18" t="str">
        <f t="shared" si="10"/>
        <v/>
      </c>
      <c r="J117" s="18" t="str">
        <f t="shared" si="11"/>
        <v/>
      </c>
    </row>
    <row r="118" spans="1:10" x14ac:dyDescent="0.2">
      <c r="G118" s="30" t="s">
        <v>69</v>
      </c>
      <c r="I118" s="18"/>
      <c r="J118" s="18"/>
    </row>
    <row r="119" spans="1:10" x14ac:dyDescent="0.2">
      <c r="G119" s="30" t="s">
        <v>69</v>
      </c>
      <c r="I119" s="18" t="str">
        <f t="shared" si="10"/>
        <v/>
      </c>
      <c r="J119" s="18" t="str">
        <f t="shared" si="11"/>
        <v/>
      </c>
    </row>
    <row r="120" spans="1:10" x14ac:dyDescent="0.2">
      <c r="G120" s="30" t="s">
        <v>69</v>
      </c>
      <c r="I120" s="18" t="str">
        <f t="shared" si="10"/>
        <v/>
      </c>
      <c r="J120" s="18" t="str">
        <f t="shared" si="11"/>
        <v/>
      </c>
    </row>
    <row r="121" spans="1:10" x14ac:dyDescent="0.2">
      <c r="G121" s="30" t="s">
        <v>69</v>
      </c>
      <c r="I121" s="18" t="str">
        <f t="shared" si="10"/>
        <v/>
      </c>
      <c r="J121" s="18" t="str">
        <f t="shared" si="11"/>
        <v/>
      </c>
    </row>
    <row r="122" spans="1:10" x14ac:dyDescent="0.2">
      <c r="I122" s="18" t="str">
        <f t="shared" si="10"/>
        <v/>
      </c>
      <c r="J122" s="18" t="str">
        <f t="shared" si="11"/>
        <v/>
      </c>
    </row>
    <row r="123" spans="1:10" x14ac:dyDescent="0.2">
      <c r="A123" t="s">
        <v>37</v>
      </c>
      <c r="I123" s="18" t="str">
        <f t="shared" si="10"/>
        <v/>
      </c>
      <c r="J123" s="18" t="str">
        <f t="shared" si="11"/>
        <v/>
      </c>
    </row>
    <row r="124" spans="1:10" x14ac:dyDescent="0.2">
      <c r="I124" s="18" t="str">
        <f t="shared" si="10"/>
        <v/>
      </c>
      <c r="J124" s="18" t="str">
        <f t="shared" si="11"/>
        <v/>
      </c>
    </row>
    <row r="125" spans="1:10" x14ac:dyDescent="0.2">
      <c r="I125" s="18" t="str">
        <f t="shared" si="10"/>
        <v/>
      </c>
      <c r="J125" s="18" t="str">
        <f t="shared" si="11"/>
        <v/>
      </c>
    </row>
    <row r="126" spans="1:10" x14ac:dyDescent="0.2">
      <c r="I126" s="18" t="str">
        <f t="shared" si="10"/>
        <v/>
      </c>
      <c r="J126" s="18" t="str">
        <f t="shared" si="11"/>
        <v/>
      </c>
    </row>
    <row r="127" spans="1:10" x14ac:dyDescent="0.2">
      <c r="I127" s="18" t="str">
        <f t="shared" si="10"/>
        <v/>
      </c>
      <c r="J127" s="18" t="str">
        <f t="shared" si="11"/>
        <v/>
      </c>
    </row>
    <row r="128" spans="1:10" x14ac:dyDescent="0.2">
      <c r="I128" s="18" t="str">
        <f t="shared" si="10"/>
        <v/>
      </c>
      <c r="J128" s="18" t="str">
        <f t="shared" si="11"/>
        <v/>
      </c>
    </row>
    <row r="129" spans="9:10" x14ac:dyDescent="0.2">
      <c r="I129" s="18" t="str">
        <f t="shared" si="10"/>
        <v/>
      </c>
      <c r="J129" s="18" t="str">
        <f t="shared" si="11"/>
        <v/>
      </c>
    </row>
    <row r="130" spans="9:10" x14ac:dyDescent="0.2">
      <c r="I130" s="18" t="str">
        <f t="shared" si="10"/>
        <v/>
      </c>
      <c r="J130" s="18" t="str">
        <f t="shared" si="11"/>
        <v/>
      </c>
    </row>
    <row r="131" spans="9:10" x14ac:dyDescent="0.2">
      <c r="I131" s="18" t="str">
        <f t="shared" si="10"/>
        <v/>
      </c>
      <c r="J131" s="18" t="str">
        <f t="shared" si="11"/>
        <v/>
      </c>
    </row>
    <row r="132" spans="9:10" x14ac:dyDescent="0.2">
      <c r="I132" s="18" t="str">
        <f t="shared" si="10"/>
        <v/>
      </c>
      <c r="J132" s="18" t="str">
        <f t="shared" si="11"/>
        <v/>
      </c>
    </row>
    <row r="133" spans="9:10" x14ac:dyDescent="0.2">
      <c r="I133" s="18" t="str">
        <f t="shared" si="10"/>
        <v/>
      </c>
      <c r="J133" s="18" t="str">
        <f t="shared" si="11"/>
        <v/>
      </c>
    </row>
    <row r="134" spans="9:10" x14ac:dyDescent="0.2">
      <c r="I134" s="18" t="str">
        <f t="shared" si="10"/>
        <v/>
      </c>
      <c r="J134" s="18" t="str">
        <f t="shared" si="11"/>
        <v/>
      </c>
    </row>
    <row r="135" spans="9:10" x14ac:dyDescent="0.2">
      <c r="I135" s="18" t="str">
        <f t="shared" si="10"/>
        <v/>
      </c>
      <c r="J135" s="18" t="str">
        <f t="shared" si="11"/>
        <v/>
      </c>
    </row>
    <row r="136" spans="9:10" x14ac:dyDescent="0.2">
      <c r="I136" s="18" t="str">
        <f t="shared" si="10"/>
        <v/>
      </c>
      <c r="J136" s="18" t="str">
        <f t="shared" si="11"/>
        <v/>
      </c>
    </row>
    <row r="137" spans="9:10" x14ac:dyDescent="0.2">
      <c r="I137" s="18" t="str">
        <f t="shared" si="10"/>
        <v/>
      </c>
      <c r="J137" s="18" t="str">
        <f t="shared" si="11"/>
        <v/>
      </c>
    </row>
    <row r="138" spans="9:10" x14ac:dyDescent="0.2">
      <c r="I138" s="18" t="str">
        <f t="shared" si="10"/>
        <v/>
      </c>
      <c r="J138" s="18" t="str">
        <f t="shared" si="11"/>
        <v/>
      </c>
    </row>
    <row r="139" spans="9:10" x14ac:dyDescent="0.2">
      <c r="I139" s="18" t="str">
        <f t="shared" si="10"/>
        <v/>
      </c>
      <c r="J139" s="18" t="str">
        <f t="shared" si="11"/>
        <v/>
      </c>
    </row>
    <row r="140" spans="9:10" x14ac:dyDescent="0.2">
      <c r="I140" s="18" t="str">
        <f t="shared" si="10"/>
        <v/>
      </c>
      <c r="J140" s="18" t="str">
        <f t="shared" si="11"/>
        <v/>
      </c>
    </row>
    <row r="141" spans="9:10" x14ac:dyDescent="0.2">
      <c r="I141" s="18" t="str">
        <f t="shared" si="10"/>
        <v/>
      </c>
      <c r="J141" s="18" t="str">
        <f t="shared" si="11"/>
        <v/>
      </c>
    </row>
    <row r="142" spans="9:10" x14ac:dyDescent="0.2">
      <c r="I142" s="18" t="str">
        <f t="shared" si="10"/>
        <v/>
      </c>
      <c r="J142" s="18" t="str">
        <f t="shared" si="11"/>
        <v/>
      </c>
    </row>
    <row r="143" spans="9:10" x14ac:dyDescent="0.2">
      <c r="I143" s="18" t="str">
        <f t="shared" si="10"/>
        <v/>
      </c>
      <c r="J143" s="18" t="str">
        <f t="shared" si="11"/>
        <v/>
      </c>
    </row>
    <row r="144" spans="9:10" x14ac:dyDescent="0.2">
      <c r="I144" s="18" t="str">
        <f t="shared" si="10"/>
        <v/>
      </c>
      <c r="J144" s="18" t="str">
        <f t="shared" si="11"/>
        <v/>
      </c>
    </row>
    <row r="145" spans="9:10" x14ac:dyDescent="0.2">
      <c r="I145" s="18" t="str">
        <f t="shared" si="10"/>
        <v/>
      </c>
      <c r="J145" s="18" t="str">
        <f t="shared" si="11"/>
        <v/>
      </c>
    </row>
    <row r="146" spans="9:10" x14ac:dyDescent="0.2">
      <c r="I146" s="18" t="str">
        <f t="shared" si="10"/>
        <v/>
      </c>
      <c r="J146" s="18" t="str">
        <f t="shared" si="11"/>
        <v/>
      </c>
    </row>
    <row r="147" spans="9:10" x14ac:dyDescent="0.2">
      <c r="I147" s="18" t="str">
        <f t="shared" si="10"/>
        <v/>
      </c>
      <c r="J147" s="18" t="str">
        <f t="shared" si="11"/>
        <v/>
      </c>
    </row>
    <row r="148" spans="9:10" x14ac:dyDescent="0.2">
      <c r="I148" s="18" t="str">
        <f t="shared" si="10"/>
        <v/>
      </c>
      <c r="J148" s="18" t="str">
        <f t="shared" si="11"/>
        <v/>
      </c>
    </row>
    <row r="149" spans="9:10" x14ac:dyDescent="0.2">
      <c r="I149" s="18" t="str">
        <f t="shared" si="10"/>
        <v/>
      </c>
      <c r="J149" s="18" t="str">
        <f t="shared" si="11"/>
        <v/>
      </c>
    </row>
    <row r="150" spans="9:10" x14ac:dyDescent="0.2">
      <c r="I150" s="18" t="str">
        <f t="shared" si="10"/>
        <v/>
      </c>
      <c r="J150" s="18" t="str">
        <f t="shared" si="11"/>
        <v/>
      </c>
    </row>
    <row r="151" spans="9:10" x14ac:dyDescent="0.2">
      <c r="I151" s="18" t="str">
        <f t="shared" si="10"/>
        <v/>
      </c>
      <c r="J151" s="18" t="str">
        <f t="shared" si="11"/>
        <v/>
      </c>
    </row>
    <row r="152" spans="9:10" x14ac:dyDescent="0.2">
      <c r="I152" s="18" t="str">
        <f t="shared" si="10"/>
        <v/>
      </c>
      <c r="J152" s="18" t="str">
        <f t="shared" si="11"/>
        <v/>
      </c>
    </row>
    <row r="153" spans="9:10" x14ac:dyDescent="0.2">
      <c r="I153" s="18" t="str">
        <f t="shared" si="10"/>
        <v/>
      </c>
      <c r="J153" s="18" t="str">
        <f t="shared" si="11"/>
        <v/>
      </c>
    </row>
    <row r="154" spans="9:10" x14ac:dyDescent="0.2">
      <c r="I154" s="18" t="str">
        <f t="shared" si="10"/>
        <v/>
      </c>
      <c r="J154" s="18" t="str">
        <f t="shared" si="11"/>
        <v/>
      </c>
    </row>
    <row r="155" spans="9:10" x14ac:dyDescent="0.2">
      <c r="I155" s="18" t="str">
        <f t="shared" si="10"/>
        <v/>
      </c>
      <c r="J155" s="18" t="str">
        <f t="shared" si="11"/>
        <v/>
      </c>
    </row>
    <row r="156" spans="9:10" x14ac:dyDescent="0.2">
      <c r="I156" s="18" t="str">
        <f t="shared" si="10"/>
        <v/>
      </c>
      <c r="J156" s="18" t="str">
        <f t="shared" si="11"/>
        <v/>
      </c>
    </row>
    <row r="157" spans="9:10" x14ac:dyDescent="0.2">
      <c r="I157" s="18" t="str">
        <f t="shared" si="10"/>
        <v/>
      </c>
      <c r="J157" s="18" t="str">
        <f t="shared" si="11"/>
        <v/>
      </c>
    </row>
    <row r="158" spans="9:10" x14ac:dyDescent="0.2">
      <c r="I158" s="18" t="str">
        <f t="shared" si="10"/>
        <v/>
      </c>
      <c r="J158" s="18" t="str">
        <f t="shared" si="11"/>
        <v/>
      </c>
    </row>
    <row r="159" spans="9:10" x14ac:dyDescent="0.2">
      <c r="I159" s="18" t="str">
        <f t="shared" si="10"/>
        <v/>
      </c>
      <c r="J159" s="18" t="str">
        <f t="shared" si="11"/>
        <v/>
      </c>
    </row>
    <row r="160" spans="9:10" x14ac:dyDescent="0.2">
      <c r="I160" s="18" t="str">
        <f t="shared" si="10"/>
        <v/>
      </c>
      <c r="J160" s="18" t="str">
        <f t="shared" si="11"/>
        <v/>
      </c>
    </row>
    <row r="161" spans="9:10" x14ac:dyDescent="0.2">
      <c r="I161" s="18" t="str">
        <f t="shared" si="10"/>
        <v/>
      </c>
      <c r="J161" s="18" t="str">
        <f t="shared" si="11"/>
        <v/>
      </c>
    </row>
    <row r="162" spans="9:10" x14ac:dyDescent="0.2">
      <c r="I162" s="18" t="str">
        <f t="shared" si="10"/>
        <v/>
      </c>
      <c r="J162" s="18" t="str">
        <f t="shared" si="11"/>
        <v/>
      </c>
    </row>
    <row r="163" spans="9:10" x14ac:dyDescent="0.2">
      <c r="I163" s="18" t="str">
        <f t="shared" si="10"/>
        <v/>
      </c>
      <c r="J163" s="18" t="str">
        <f t="shared" si="11"/>
        <v/>
      </c>
    </row>
    <row r="164" spans="9:10" x14ac:dyDescent="0.2">
      <c r="I164" s="18" t="str">
        <f t="shared" ref="I164:I227" si="12">IF(OR(E164="", F164=""), "", E164-F164)</f>
        <v/>
      </c>
      <c r="J164" s="18" t="str">
        <f t="shared" ref="J164:J227" si="13">IF(OR(I164="",F164=0),"",ABS(I164)/F164*100)</f>
        <v/>
      </c>
    </row>
    <row r="165" spans="9:10" x14ac:dyDescent="0.2">
      <c r="I165" s="18" t="str">
        <f t="shared" si="12"/>
        <v/>
      </c>
      <c r="J165" s="18" t="str">
        <f t="shared" si="13"/>
        <v/>
      </c>
    </row>
    <row r="166" spans="9:10" x14ac:dyDescent="0.2">
      <c r="I166" s="18" t="str">
        <f t="shared" si="12"/>
        <v/>
      </c>
      <c r="J166" s="18" t="str">
        <f t="shared" si="13"/>
        <v/>
      </c>
    </row>
    <row r="167" spans="9:10" x14ac:dyDescent="0.2">
      <c r="I167" s="18" t="str">
        <f t="shared" si="12"/>
        <v/>
      </c>
      <c r="J167" s="18" t="str">
        <f t="shared" si="13"/>
        <v/>
      </c>
    </row>
    <row r="168" spans="9:10" x14ac:dyDescent="0.2">
      <c r="I168" s="18" t="str">
        <f t="shared" si="12"/>
        <v/>
      </c>
      <c r="J168" s="18" t="str">
        <f t="shared" si="13"/>
        <v/>
      </c>
    </row>
    <row r="169" spans="9:10" x14ac:dyDescent="0.2">
      <c r="I169" s="18" t="str">
        <f t="shared" si="12"/>
        <v/>
      </c>
      <c r="J169" s="18" t="str">
        <f t="shared" si="13"/>
        <v/>
      </c>
    </row>
    <row r="170" spans="9:10" x14ac:dyDescent="0.2">
      <c r="I170" s="18" t="str">
        <f t="shared" si="12"/>
        <v/>
      </c>
      <c r="J170" s="18" t="str">
        <f t="shared" si="13"/>
        <v/>
      </c>
    </row>
    <row r="171" spans="9:10" x14ac:dyDescent="0.2">
      <c r="I171" s="18" t="str">
        <f t="shared" si="12"/>
        <v/>
      </c>
      <c r="J171" s="18" t="str">
        <f t="shared" si="13"/>
        <v/>
      </c>
    </row>
    <row r="172" spans="9:10" x14ac:dyDescent="0.2">
      <c r="I172" s="18" t="str">
        <f t="shared" si="12"/>
        <v/>
      </c>
      <c r="J172" s="18" t="str">
        <f t="shared" si="13"/>
        <v/>
      </c>
    </row>
    <row r="173" spans="9:10" x14ac:dyDescent="0.2">
      <c r="I173" s="18" t="str">
        <f t="shared" si="12"/>
        <v/>
      </c>
      <c r="J173" s="18" t="str">
        <f t="shared" si="13"/>
        <v/>
      </c>
    </row>
    <row r="174" spans="9:10" x14ac:dyDescent="0.2">
      <c r="I174" s="18" t="str">
        <f t="shared" si="12"/>
        <v/>
      </c>
      <c r="J174" s="18" t="str">
        <f t="shared" si="13"/>
        <v/>
      </c>
    </row>
    <row r="175" spans="9:10" x14ac:dyDescent="0.2">
      <c r="I175" s="18" t="str">
        <f t="shared" si="12"/>
        <v/>
      </c>
      <c r="J175" s="18" t="str">
        <f t="shared" si="13"/>
        <v/>
      </c>
    </row>
    <row r="176" spans="9:10" x14ac:dyDescent="0.2">
      <c r="I176" s="18" t="str">
        <f t="shared" si="12"/>
        <v/>
      </c>
      <c r="J176" s="18" t="str">
        <f t="shared" si="13"/>
        <v/>
      </c>
    </row>
    <row r="177" spans="9:10" x14ac:dyDescent="0.2">
      <c r="I177" s="18" t="str">
        <f t="shared" si="12"/>
        <v/>
      </c>
      <c r="J177" s="18" t="str">
        <f t="shared" si="13"/>
        <v/>
      </c>
    </row>
    <row r="178" spans="9:10" x14ac:dyDescent="0.2">
      <c r="I178" s="18" t="str">
        <f t="shared" si="12"/>
        <v/>
      </c>
      <c r="J178" s="18" t="str">
        <f t="shared" si="13"/>
        <v/>
      </c>
    </row>
    <row r="179" spans="9:10" x14ac:dyDescent="0.2">
      <c r="I179" s="18" t="str">
        <f t="shared" si="12"/>
        <v/>
      </c>
      <c r="J179" s="18" t="str">
        <f t="shared" si="13"/>
        <v/>
      </c>
    </row>
    <row r="180" spans="9:10" x14ac:dyDescent="0.2">
      <c r="I180" s="18" t="str">
        <f t="shared" si="12"/>
        <v/>
      </c>
      <c r="J180" s="18" t="str">
        <f t="shared" si="13"/>
        <v/>
      </c>
    </row>
    <row r="181" spans="9:10" x14ac:dyDescent="0.2">
      <c r="I181" s="18" t="str">
        <f t="shared" si="12"/>
        <v/>
      </c>
      <c r="J181" s="18" t="str">
        <f t="shared" si="13"/>
        <v/>
      </c>
    </row>
    <row r="182" spans="9:10" x14ac:dyDescent="0.2">
      <c r="I182" s="18" t="str">
        <f t="shared" si="12"/>
        <v/>
      </c>
      <c r="J182" s="18" t="str">
        <f t="shared" si="13"/>
        <v/>
      </c>
    </row>
    <row r="183" spans="9:10" x14ac:dyDescent="0.2">
      <c r="I183" s="18" t="str">
        <f t="shared" si="12"/>
        <v/>
      </c>
      <c r="J183" s="18" t="str">
        <f t="shared" si="13"/>
        <v/>
      </c>
    </row>
    <row r="184" spans="9:10" x14ac:dyDescent="0.2">
      <c r="I184" s="18" t="str">
        <f t="shared" si="12"/>
        <v/>
      </c>
      <c r="J184" s="18" t="str">
        <f t="shared" si="13"/>
        <v/>
      </c>
    </row>
    <row r="185" spans="9:10" x14ac:dyDescent="0.2">
      <c r="I185" s="18" t="str">
        <f t="shared" si="12"/>
        <v/>
      </c>
      <c r="J185" s="18" t="str">
        <f t="shared" si="13"/>
        <v/>
      </c>
    </row>
    <row r="186" spans="9:10" x14ac:dyDescent="0.2">
      <c r="I186" s="18" t="str">
        <f t="shared" si="12"/>
        <v/>
      </c>
      <c r="J186" s="18" t="str">
        <f t="shared" si="13"/>
        <v/>
      </c>
    </row>
    <row r="187" spans="9:10" x14ac:dyDescent="0.2">
      <c r="I187" s="18" t="str">
        <f t="shared" si="12"/>
        <v/>
      </c>
      <c r="J187" s="18" t="str">
        <f t="shared" si="13"/>
        <v/>
      </c>
    </row>
    <row r="188" spans="9:10" x14ac:dyDescent="0.2">
      <c r="I188" s="18" t="str">
        <f t="shared" si="12"/>
        <v/>
      </c>
      <c r="J188" s="18" t="str">
        <f t="shared" si="13"/>
        <v/>
      </c>
    </row>
    <row r="189" spans="9:10" x14ac:dyDescent="0.2">
      <c r="I189" s="18" t="str">
        <f t="shared" si="12"/>
        <v/>
      </c>
      <c r="J189" s="18" t="str">
        <f t="shared" si="13"/>
        <v/>
      </c>
    </row>
    <row r="190" spans="9:10" x14ac:dyDescent="0.2">
      <c r="I190" s="18" t="str">
        <f t="shared" si="12"/>
        <v/>
      </c>
      <c r="J190" s="18" t="str">
        <f t="shared" si="13"/>
        <v/>
      </c>
    </row>
    <row r="191" spans="9:10" x14ac:dyDescent="0.2">
      <c r="I191" s="18" t="str">
        <f t="shared" si="12"/>
        <v/>
      </c>
      <c r="J191" s="18" t="str">
        <f t="shared" si="13"/>
        <v/>
      </c>
    </row>
    <row r="192" spans="9:10" x14ac:dyDescent="0.2">
      <c r="I192" s="18" t="str">
        <f t="shared" si="12"/>
        <v/>
      </c>
      <c r="J192" s="18" t="str">
        <f t="shared" si="13"/>
        <v/>
      </c>
    </row>
    <row r="193" spans="9:10" x14ac:dyDescent="0.2">
      <c r="I193" s="18" t="str">
        <f t="shared" si="12"/>
        <v/>
      </c>
      <c r="J193" s="18" t="str">
        <f t="shared" si="13"/>
        <v/>
      </c>
    </row>
    <row r="194" spans="9:10" x14ac:dyDescent="0.2">
      <c r="I194" s="18" t="str">
        <f t="shared" si="12"/>
        <v/>
      </c>
      <c r="J194" s="18" t="str">
        <f t="shared" si="13"/>
        <v/>
      </c>
    </row>
    <row r="195" spans="9:10" x14ac:dyDescent="0.2">
      <c r="I195" s="18" t="str">
        <f t="shared" si="12"/>
        <v/>
      </c>
      <c r="J195" s="18" t="str">
        <f t="shared" si="13"/>
        <v/>
      </c>
    </row>
    <row r="196" spans="9:10" x14ac:dyDescent="0.2">
      <c r="I196" s="18" t="str">
        <f t="shared" si="12"/>
        <v/>
      </c>
      <c r="J196" s="18" t="str">
        <f t="shared" si="13"/>
        <v/>
      </c>
    </row>
    <row r="197" spans="9:10" x14ac:dyDescent="0.2">
      <c r="I197" s="18" t="str">
        <f t="shared" si="12"/>
        <v/>
      </c>
      <c r="J197" s="18" t="str">
        <f t="shared" si="13"/>
        <v/>
      </c>
    </row>
    <row r="198" spans="9:10" x14ac:dyDescent="0.2">
      <c r="I198" s="18" t="str">
        <f t="shared" si="12"/>
        <v/>
      </c>
      <c r="J198" s="18" t="str">
        <f t="shared" si="13"/>
        <v/>
      </c>
    </row>
    <row r="199" spans="9:10" x14ac:dyDescent="0.2">
      <c r="I199" s="18" t="str">
        <f t="shared" si="12"/>
        <v/>
      </c>
      <c r="J199" s="18" t="str">
        <f t="shared" si="13"/>
        <v/>
      </c>
    </row>
    <row r="200" spans="9:10" x14ac:dyDescent="0.2">
      <c r="I200" s="18" t="str">
        <f t="shared" si="12"/>
        <v/>
      </c>
      <c r="J200" s="18" t="str">
        <f t="shared" si="13"/>
        <v/>
      </c>
    </row>
    <row r="201" spans="9:10" x14ac:dyDescent="0.2">
      <c r="I201" s="18" t="str">
        <f t="shared" si="12"/>
        <v/>
      </c>
      <c r="J201" s="18" t="str">
        <f t="shared" si="13"/>
        <v/>
      </c>
    </row>
    <row r="202" spans="9:10" x14ac:dyDescent="0.2">
      <c r="I202" s="18" t="str">
        <f t="shared" si="12"/>
        <v/>
      </c>
      <c r="J202" s="18" t="str">
        <f t="shared" si="13"/>
        <v/>
      </c>
    </row>
    <row r="203" spans="9:10" x14ac:dyDescent="0.2">
      <c r="I203" s="18" t="str">
        <f t="shared" si="12"/>
        <v/>
      </c>
      <c r="J203" s="18" t="str">
        <f t="shared" si="13"/>
        <v/>
      </c>
    </row>
    <row r="204" spans="9:10" x14ac:dyDescent="0.2">
      <c r="I204" s="18" t="str">
        <f t="shared" si="12"/>
        <v/>
      </c>
      <c r="J204" s="18" t="str">
        <f t="shared" si="13"/>
        <v/>
      </c>
    </row>
    <row r="205" spans="9:10" x14ac:dyDescent="0.2">
      <c r="I205" s="18" t="str">
        <f t="shared" si="12"/>
        <v/>
      </c>
      <c r="J205" s="18" t="str">
        <f t="shared" si="13"/>
        <v/>
      </c>
    </row>
    <row r="206" spans="9:10" x14ac:dyDescent="0.2">
      <c r="I206" s="18" t="str">
        <f t="shared" si="12"/>
        <v/>
      </c>
      <c r="J206" s="18" t="str">
        <f t="shared" si="13"/>
        <v/>
      </c>
    </row>
    <row r="207" spans="9:10" x14ac:dyDescent="0.2">
      <c r="I207" s="18" t="str">
        <f t="shared" si="12"/>
        <v/>
      </c>
      <c r="J207" s="18" t="str">
        <f t="shared" si="13"/>
        <v/>
      </c>
    </row>
    <row r="208" spans="9:10" x14ac:dyDescent="0.2">
      <c r="I208" s="18" t="str">
        <f t="shared" si="12"/>
        <v/>
      </c>
      <c r="J208" s="18" t="str">
        <f t="shared" si="13"/>
        <v/>
      </c>
    </row>
    <row r="209" spans="9:10" x14ac:dyDescent="0.2">
      <c r="I209" s="18" t="str">
        <f t="shared" si="12"/>
        <v/>
      </c>
      <c r="J209" s="18" t="str">
        <f t="shared" si="13"/>
        <v/>
      </c>
    </row>
    <row r="210" spans="9:10" x14ac:dyDescent="0.2">
      <c r="I210" s="18" t="str">
        <f t="shared" si="12"/>
        <v/>
      </c>
      <c r="J210" s="18" t="str">
        <f t="shared" si="13"/>
        <v/>
      </c>
    </row>
    <row r="211" spans="9:10" x14ac:dyDescent="0.2">
      <c r="I211" s="18" t="str">
        <f t="shared" si="12"/>
        <v/>
      </c>
      <c r="J211" s="18" t="str">
        <f t="shared" si="13"/>
        <v/>
      </c>
    </row>
    <row r="212" spans="9:10" x14ac:dyDescent="0.2">
      <c r="I212" s="18" t="str">
        <f t="shared" si="12"/>
        <v/>
      </c>
      <c r="J212" s="18" t="str">
        <f t="shared" si="13"/>
        <v/>
      </c>
    </row>
    <row r="213" spans="9:10" x14ac:dyDescent="0.2">
      <c r="I213" s="18" t="str">
        <f t="shared" si="12"/>
        <v/>
      </c>
      <c r="J213" s="18" t="str">
        <f t="shared" si="13"/>
        <v/>
      </c>
    </row>
    <row r="214" spans="9:10" x14ac:dyDescent="0.2">
      <c r="I214" s="18" t="str">
        <f t="shared" si="12"/>
        <v/>
      </c>
      <c r="J214" s="18" t="str">
        <f t="shared" si="13"/>
        <v/>
      </c>
    </row>
    <row r="215" spans="9:10" x14ac:dyDescent="0.2">
      <c r="I215" s="18" t="str">
        <f t="shared" si="12"/>
        <v/>
      </c>
      <c r="J215" s="18" t="str">
        <f t="shared" si="13"/>
        <v/>
      </c>
    </row>
    <row r="216" spans="9:10" x14ac:dyDescent="0.2">
      <c r="I216" s="18" t="str">
        <f t="shared" si="12"/>
        <v/>
      </c>
      <c r="J216" s="18" t="str">
        <f t="shared" si="13"/>
        <v/>
      </c>
    </row>
    <row r="217" spans="9:10" x14ac:dyDescent="0.2">
      <c r="I217" s="18" t="str">
        <f t="shared" si="12"/>
        <v/>
      </c>
      <c r="J217" s="18" t="str">
        <f t="shared" si="13"/>
        <v/>
      </c>
    </row>
    <row r="218" spans="9:10" x14ac:dyDescent="0.2">
      <c r="I218" s="18" t="str">
        <f t="shared" si="12"/>
        <v/>
      </c>
      <c r="J218" s="18" t="str">
        <f t="shared" si="13"/>
        <v/>
      </c>
    </row>
    <row r="219" spans="9:10" x14ac:dyDescent="0.2">
      <c r="I219" s="18" t="str">
        <f t="shared" si="12"/>
        <v/>
      </c>
      <c r="J219" s="18" t="str">
        <f t="shared" si="13"/>
        <v/>
      </c>
    </row>
    <row r="220" spans="9:10" x14ac:dyDescent="0.2">
      <c r="I220" s="18" t="str">
        <f t="shared" si="12"/>
        <v/>
      </c>
      <c r="J220" s="18" t="str">
        <f t="shared" si="13"/>
        <v/>
      </c>
    </row>
    <row r="221" spans="9:10" x14ac:dyDescent="0.2">
      <c r="I221" s="18" t="str">
        <f t="shared" si="12"/>
        <v/>
      </c>
      <c r="J221" s="18" t="str">
        <f t="shared" si="13"/>
        <v/>
      </c>
    </row>
    <row r="222" spans="9:10" x14ac:dyDescent="0.2">
      <c r="I222" s="18" t="str">
        <f t="shared" si="12"/>
        <v/>
      </c>
      <c r="J222" s="18" t="str">
        <f t="shared" si="13"/>
        <v/>
      </c>
    </row>
    <row r="223" spans="9:10" x14ac:dyDescent="0.2">
      <c r="I223" s="18" t="str">
        <f t="shared" si="12"/>
        <v/>
      </c>
      <c r="J223" s="18" t="str">
        <f t="shared" si="13"/>
        <v/>
      </c>
    </row>
    <row r="224" spans="9:10" x14ac:dyDescent="0.2">
      <c r="I224" s="18" t="str">
        <f t="shared" si="12"/>
        <v/>
      </c>
      <c r="J224" s="18" t="str">
        <f t="shared" si="13"/>
        <v/>
      </c>
    </row>
    <row r="225" spans="9:10" x14ac:dyDescent="0.2">
      <c r="I225" s="18" t="str">
        <f t="shared" si="12"/>
        <v/>
      </c>
      <c r="J225" s="18" t="str">
        <f t="shared" si="13"/>
        <v/>
      </c>
    </row>
    <row r="226" spans="9:10" x14ac:dyDescent="0.2">
      <c r="I226" s="18" t="str">
        <f t="shared" si="12"/>
        <v/>
      </c>
      <c r="J226" s="18" t="str">
        <f t="shared" si="13"/>
        <v/>
      </c>
    </row>
    <row r="227" spans="9:10" x14ac:dyDescent="0.2">
      <c r="I227" s="18" t="str">
        <f t="shared" si="12"/>
        <v/>
      </c>
      <c r="J227" s="18" t="str">
        <f t="shared" si="13"/>
        <v/>
      </c>
    </row>
    <row r="228" spans="9:10" x14ac:dyDescent="0.2">
      <c r="I228" s="18" t="str">
        <f t="shared" ref="I228:I269" si="14">IF(OR(E228="", F228=""), "", E228-F228)</f>
        <v/>
      </c>
      <c r="J228" s="18" t="str">
        <f t="shared" ref="J228:J276" si="15">IF(OR(I228="",F228=0),"",ABS(I228)/F228*100)</f>
        <v/>
      </c>
    </row>
    <row r="229" spans="9:10" x14ac:dyDescent="0.2">
      <c r="I229" s="18" t="str">
        <f t="shared" si="14"/>
        <v/>
      </c>
      <c r="J229" s="18" t="str">
        <f t="shared" si="15"/>
        <v/>
      </c>
    </row>
    <row r="230" spans="9:10" x14ac:dyDescent="0.2">
      <c r="I230" s="18" t="str">
        <f t="shared" si="14"/>
        <v/>
      </c>
      <c r="J230" s="18" t="str">
        <f t="shared" si="15"/>
        <v/>
      </c>
    </row>
    <row r="231" spans="9:10" x14ac:dyDescent="0.2">
      <c r="I231" s="18" t="str">
        <f t="shared" si="14"/>
        <v/>
      </c>
      <c r="J231" s="18" t="str">
        <f t="shared" si="15"/>
        <v/>
      </c>
    </row>
    <row r="232" spans="9:10" x14ac:dyDescent="0.2">
      <c r="I232" s="18" t="str">
        <f t="shared" si="14"/>
        <v/>
      </c>
      <c r="J232" s="18" t="str">
        <f t="shared" si="15"/>
        <v/>
      </c>
    </row>
    <row r="233" spans="9:10" x14ac:dyDescent="0.2">
      <c r="I233" s="18" t="str">
        <f t="shared" si="14"/>
        <v/>
      </c>
      <c r="J233" s="18" t="str">
        <f t="shared" si="15"/>
        <v/>
      </c>
    </row>
    <row r="234" spans="9:10" x14ac:dyDescent="0.2">
      <c r="I234" s="18" t="str">
        <f t="shared" si="14"/>
        <v/>
      </c>
      <c r="J234" s="18" t="str">
        <f t="shared" si="15"/>
        <v/>
      </c>
    </row>
    <row r="235" spans="9:10" x14ac:dyDescent="0.2">
      <c r="I235" s="18" t="str">
        <f t="shared" si="14"/>
        <v/>
      </c>
      <c r="J235" s="18" t="str">
        <f t="shared" si="15"/>
        <v/>
      </c>
    </row>
    <row r="236" spans="9:10" x14ac:dyDescent="0.2">
      <c r="I236" s="18" t="str">
        <f t="shared" si="14"/>
        <v/>
      </c>
      <c r="J236" s="18" t="str">
        <f t="shared" si="15"/>
        <v/>
      </c>
    </row>
    <row r="237" spans="9:10" x14ac:dyDescent="0.2">
      <c r="I237" s="18" t="str">
        <f t="shared" si="14"/>
        <v/>
      </c>
      <c r="J237" s="18" t="str">
        <f t="shared" si="15"/>
        <v/>
      </c>
    </row>
    <row r="238" spans="9:10" x14ac:dyDescent="0.2">
      <c r="I238" s="18" t="str">
        <f t="shared" si="14"/>
        <v/>
      </c>
      <c r="J238" s="18" t="str">
        <f t="shared" si="15"/>
        <v/>
      </c>
    </row>
    <row r="239" spans="9:10" x14ac:dyDescent="0.2">
      <c r="I239" s="18" t="str">
        <f t="shared" si="14"/>
        <v/>
      </c>
      <c r="J239" s="18" t="str">
        <f t="shared" si="15"/>
        <v/>
      </c>
    </row>
    <row r="240" spans="9:10" x14ac:dyDescent="0.2">
      <c r="I240" s="18" t="str">
        <f t="shared" si="14"/>
        <v/>
      </c>
      <c r="J240" s="18" t="str">
        <f t="shared" si="15"/>
        <v/>
      </c>
    </row>
    <row r="241" spans="9:10" x14ac:dyDescent="0.2">
      <c r="I241" s="18" t="str">
        <f t="shared" si="14"/>
        <v/>
      </c>
      <c r="J241" s="18" t="str">
        <f t="shared" si="15"/>
        <v/>
      </c>
    </row>
    <row r="242" spans="9:10" x14ac:dyDescent="0.2">
      <c r="I242" s="18" t="str">
        <f t="shared" si="14"/>
        <v/>
      </c>
      <c r="J242" s="18" t="str">
        <f t="shared" si="15"/>
        <v/>
      </c>
    </row>
    <row r="243" spans="9:10" x14ac:dyDescent="0.2">
      <c r="I243" s="18" t="str">
        <f t="shared" si="14"/>
        <v/>
      </c>
      <c r="J243" s="18" t="str">
        <f t="shared" si="15"/>
        <v/>
      </c>
    </row>
    <row r="244" spans="9:10" x14ac:dyDescent="0.2">
      <c r="I244" s="18" t="str">
        <f t="shared" si="14"/>
        <v/>
      </c>
      <c r="J244" s="18" t="str">
        <f t="shared" si="15"/>
        <v/>
      </c>
    </row>
    <row r="245" spans="9:10" x14ac:dyDescent="0.2">
      <c r="I245" s="18" t="str">
        <f t="shared" si="14"/>
        <v/>
      </c>
      <c r="J245" s="18" t="str">
        <f t="shared" si="15"/>
        <v/>
      </c>
    </row>
    <row r="246" spans="9:10" x14ac:dyDescent="0.2">
      <c r="I246" s="18" t="str">
        <f t="shared" si="14"/>
        <v/>
      </c>
      <c r="J246" s="18" t="str">
        <f t="shared" si="15"/>
        <v/>
      </c>
    </row>
    <row r="247" spans="9:10" x14ac:dyDescent="0.2">
      <c r="I247" s="18" t="str">
        <f t="shared" si="14"/>
        <v/>
      </c>
      <c r="J247" s="18" t="str">
        <f t="shared" si="15"/>
        <v/>
      </c>
    </row>
    <row r="248" spans="9:10" x14ac:dyDescent="0.2">
      <c r="I248" s="18" t="str">
        <f t="shared" si="14"/>
        <v/>
      </c>
      <c r="J248" s="18" t="str">
        <f t="shared" si="15"/>
        <v/>
      </c>
    </row>
    <row r="249" spans="9:10" x14ac:dyDescent="0.2">
      <c r="I249" s="18" t="str">
        <f t="shared" si="14"/>
        <v/>
      </c>
      <c r="J249" s="18" t="str">
        <f t="shared" si="15"/>
        <v/>
      </c>
    </row>
    <row r="250" spans="9:10" x14ac:dyDescent="0.2">
      <c r="I250" s="18" t="str">
        <f t="shared" si="14"/>
        <v/>
      </c>
      <c r="J250" s="18" t="str">
        <f t="shared" si="15"/>
        <v/>
      </c>
    </row>
    <row r="251" spans="9:10" x14ac:dyDescent="0.2">
      <c r="I251" s="18" t="str">
        <f t="shared" si="14"/>
        <v/>
      </c>
      <c r="J251" s="18" t="str">
        <f t="shared" si="15"/>
        <v/>
      </c>
    </row>
    <row r="252" spans="9:10" x14ac:dyDescent="0.2">
      <c r="I252" s="18" t="str">
        <f t="shared" si="14"/>
        <v/>
      </c>
      <c r="J252" s="18" t="str">
        <f t="shared" si="15"/>
        <v/>
      </c>
    </row>
    <row r="253" spans="9:10" x14ac:dyDescent="0.2">
      <c r="I253" s="18" t="str">
        <f t="shared" si="14"/>
        <v/>
      </c>
      <c r="J253" s="18" t="str">
        <f t="shared" si="15"/>
        <v/>
      </c>
    </row>
    <row r="254" spans="9:10" x14ac:dyDescent="0.2">
      <c r="I254" s="18" t="str">
        <f t="shared" si="14"/>
        <v/>
      </c>
      <c r="J254" s="18" t="str">
        <f t="shared" si="15"/>
        <v/>
      </c>
    </row>
    <row r="255" spans="9:10" x14ac:dyDescent="0.2">
      <c r="I255" s="18" t="str">
        <f t="shared" si="14"/>
        <v/>
      </c>
      <c r="J255" s="18" t="str">
        <f t="shared" si="15"/>
        <v/>
      </c>
    </row>
    <row r="256" spans="9:10" x14ac:dyDescent="0.2">
      <c r="I256" s="18" t="str">
        <f t="shared" si="14"/>
        <v/>
      </c>
      <c r="J256" s="18" t="str">
        <f t="shared" si="15"/>
        <v/>
      </c>
    </row>
    <row r="257" spans="9:10" x14ac:dyDescent="0.2">
      <c r="I257" s="18" t="str">
        <f t="shared" si="14"/>
        <v/>
      </c>
      <c r="J257" s="18" t="str">
        <f t="shared" si="15"/>
        <v/>
      </c>
    </row>
    <row r="258" spans="9:10" x14ac:dyDescent="0.2">
      <c r="I258" s="18" t="str">
        <f t="shared" si="14"/>
        <v/>
      </c>
      <c r="J258" s="18" t="str">
        <f t="shared" si="15"/>
        <v/>
      </c>
    </row>
    <row r="259" spans="9:10" x14ac:dyDescent="0.2">
      <c r="I259" s="18" t="str">
        <f t="shared" si="14"/>
        <v/>
      </c>
      <c r="J259" s="18" t="str">
        <f t="shared" si="15"/>
        <v/>
      </c>
    </row>
    <row r="260" spans="9:10" x14ac:dyDescent="0.2">
      <c r="I260" s="18" t="str">
        <f t="shared" si="14"/>
        <v/>
      </c>
      <c r="J260" s="18" t="str">
        <f t="shared" si="15"/>
        <v/>
      </c>
    </row>
    <row r="261" spans="9:10" x14ac:dyDescent="0.2">
      <c r="I261" s="18" t="str">
        <f t="shared" si="14"/>
        <v/>
      </c>
      <c r="J261" s="18" t="str">
        <f t="shared" si="15"/>
        <v/>
      </c>
    </row>
    <row r="262" spans="9:10" x14ac:dyDescent="0.2">
      <c r="I262" s="18" t="str">
        <f t="shared" si="14"/>
        <v/>
      </c>
      <c r="J262" s="18" t="str">
        <f t="shared" si="15"/>
        <v/>
      </c>
    </row>
    <row r="263" spans="9:10" x14ac:dyDescent="0.2">
      <c r="I263" s="18" t="str">
        <f t="shared" si="14"/>
        <v/>
      </c>
      <c r="J263" s="18" t="str">
        <f t="shared" si="15"/>
        <v/>
      </c>
    </row>
    <row r="264" spans="9:10" x14ac:dyDescent="0.2">
      <c r="I264" s="18" t="str">
        <f t="shared" si="14"/>
        <v/>
      </c>
      <c r="J264" s="18" t="str">
        <f t="shared" si="15"/>
        <v/>
      </c>
    </row>
    <row r="265" spans="9:10" x14ac:dyDescent="0.2">
      <c r="I265" s="18" t="str">
        <f t="shared" si="14"/>
        <v/>
      </c>
      <c r="J265" s="18" t="str">
        <f t="shared" si="15"/>
        <v/>
      </c>
    </row>
    <row r="266" spans="9:10" x14ac:dyDescent="0.2">
      <c r="I266" s="18" t="str">
        <f t="shared" si="14"/>
        <v/>
      </c>
      <c r="J266" s="18" t="str">
        <f t="shared" si="15"/>
        <v/>
      </c>
    </row>
    <row r="267" spans="9:10" x14ac:dyDescent="0.2">
      <c r="I267" s="18" t="str">
        <f t="shared" si="14"/>
        <v/>
      </c>
      <c r="J267" s="18" t="str">
        <f t="shared" si="15"/>
        <v/>
      </c>
    </row>
    <row r="268" spans="9:10" x14ac:dyDescent="0.2">
      <c r="I268" s="18" t="str">
        <f t="shared" si="14"/>
        <v/>
      </c>
      <c r="J268" s="18" t="str">
        <f t="shared" si="15"/>
        <v/>
      </c>
    </row>
    <row r="269" spans="9:10" x14ac:dyDescent="0.2">
      <c r="I269" s="18" t="str">
        <f t="shared" si="14"/>
        <v/>
      </c>
      <c r="J269" s="18" t="str">
        <f t="shared" si="15"/>
        <v/>
      </c>
    </row>
    <row r="270" spans="9:10" x14ac:dyDescent="0.2">
      <c r="J270" s="18" t="str">
        <f t="shared" si="15"/>
        <v/>
      </c>
    </row>
    <row r="271" spans="9:10" x14ac:dyDescent="0.2">
      <c r="J271" s="18" t="str">
        <f t="shared" si="15"/>
        <v/>
      </c>
    </row>
    <row r="272" spans="9:10" x14ac:dyDescent="0.2">
      <c r="J272" s="18" t="str">
        <f t="shared" si="15"/>
        <v/>
      </c>
    </row>
    <row r="273" spans="10:10" x14ac:dyDescent="0.2">
      <c r="J273" s="18" t="str">
        <f t="shared" si="15"/>
        <v/>
      </c>
    </row>
    <row r="274" spans="10:10" x14ac:dyDescent="0.2">
      <c r="J274" s="18" t="str">
        <f t="shared" si="15"/>
        <v/>
      </c>
    </row>
    <row r="275" spans="10:10" x14ac:dyDescent="0.2">
      <c r="J275" s="18" t="str">
        <f t="shared" si="15"/>
        <v/>
      </c>
    </row>
    <row r="276" spans="10:10" x14ac:dyDescent="0.2">
      <c r="J276" s="18" t="str">
        <f t="shared" si="15"/>
        <v/>
      </c>
    </row>
  </sheetData>
  <phoneticPr fontId="0" type="noConversion"/>
  <conditionalFormatting sqref="G1:G26 G40 G49:G61 G64:G65 G67:G65537">
    <cfRule type="cellIs" dxfId="17" priority="19" stopIfTrue="1" operator="equal">
      <formula>"Delayed"</formula>
    </cfRule>
    <cfRule type="cellIs" dxfId="16" priority="20" stopIfTrue="1" operator="equal">
      <formula>"Done"</formula>
    </cfRule>
    <cfRule type="cellIs" dxfId="15" priority="21" stopIfTrue="1" operator="equal">
      <formula>"Ongoing"</formula>
    </cfRule>
  </conditionalFormatting>
  <conditionalFormatting sqref="G27:G39">
    <cfRule type="cellIs" dxfId="14" priority="16" stopIfTrue="1" operator="equal">
      <formula>"Delayed"</formula>
    </cfRule>
    <cfRule type="cellIs" dxfId="13" priority="17" stopIfTrue="1" operator="equal">
      <formula>"Done"</formula>
    </cfRule>
    <cfRule type="cellIs" dxfId="12" priority="18" stopIfTrue="1" operator="equal">
      <formula>"Ongoing"</formula>
    </cfRule>
  </conditionalFormatting>
  <conditionalFormatting sqref="G41:G48">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G62:G63">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G66">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94:B98 B89:B92 B87 B100:B65536 B1:B85">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24" workbookViewId="0">
      <selection activeCell="F21" sqref="F21"/>
    </sheetView>
  </sheetViews>
  <sheetFormatPr defaultColWidth="8.85546875" defaultRowHeight="12.75" x14ac:dyDescent="0.2"/>
  <cols>
    <col min="1" max="1" width="25.85546875" style="23" customWidth="1"/>
    <col min="2" max="2" width="18.42578125" style="23" customWidth="1"/>
    <col min="3" max="3" width="12.140625" style="23" customWidth="1"/>
    <col min="4" max="4" width="9.140625" style="23" customWidth="1"/>
    <col min="5" max="5" width="10.42578125" style="23" customWidth="1"/>
    <col min="6" max="6" width="14.140625" style="23" customWidth="1"/>
    <col min="7" max="7" width="11.85546875" style="23" customWidth="1"/>
    <col min="8" max="8" width="10.7109375" style="23" customWidth="1"/>
    <col min="9" max="9" width="11.28515625" style="23" customWidth="1"/>
    <col min="10" max="11" width="9.140625" style="23" customWidth="1"/>
  </cols>
  <sheetData>
    <row r="1" spans="1:11" s="16" customFormat="1" ht="25.5" customHeight="1" x14ac:dyDescent="0.3">
      <c r="A1" s="20"/>
      <c r="B1" s="21" t="s">
        <v>12</v>
      </c>
      <c r="C1" s="20"/>
      <c r="D1" s="20"/>
      <c r="E1" s="20"/>
      <c r="F1" s="20"/>
      <c r="G1" s="20"/>
      <c r="H1" s="20"/>
      <c r="I1" s="20"/>
      <c r="J1" s="20"/>
      <c r="K1" s="20"/>
    </row>
    <row r="2" spans="1:11" s="15" customFormat="1" ht="38.25" x14ac:dyDescent="0.2">
      <c r="A2" s="20" t="s">
        <v>11</v>
      </c>
      <c r="B2" s="20"/>
      <c r="C2" s="20" t="s">
        <v>54</v>
      </c>
      <c r="D2" s="20"/>
      <c r="E2" s="20" t="s">
        <v>19</v>
      </c>
      <c r="F2" s="20" t="s">
        <v>16</v>
      </c>
      <c r="G2" s="20" t="s">
        <v>18</v>
      </c>
      <c r="H2" s="20"/>
      <c r="I2" s="20"/>
      <c r="J2" s="20"/>
      <c r="K2" s="20"/>
    </row>
    <row r="3" spans="1:11" s="15" customFormat="1" x14ac:dyDescent="0.2">
      <c r="A3" s="20"/>
      <c r="B3" s="20"/>
      <c r="C3" s="20"/>
      <c r="D3" s="20"/>
      <c r="E3" s="20"/>
      <c r="F3" s="20"/>
      <c r="G3" s="20"/>
      <c r="H3" s="20"/>
      <c r="I3" s="20"/>
      <c r="J3" s="20"/>
      <c r="K3" s="20"/>
    </row>
    <row r="4" spans="1:11" s="15" customFormat="1" x14ac:dyDescent="0.2">
      <c r="A4" s="20" t="s">
        <v>15</v>
      </c>
      <c r="B4" s="20"/>
      <c r="C4" s="20"/>
      <c r="D4" s="20"/>
      <c r="E4" s="20"/>
      <c r="F4" s="20"/>
      <c r="G4" s="20"/>
      <c r="H4" s="20"/>
      <c r="I4" s="20"/>
      <c r="J4" s="20"/>
      <c r="K4" s="20"/>
    </row>
    <row r="5" spans="1:11" s="15" customFormat="1" x14ac:dyDescent="0.2">
      <c r="A5" s="20" t="s">
        <v>54</v>
      </c>
      <c r="B5" s="20" t="s">
        <v>54</v>
      </c>
      <c r="C5" s="20" t="s">
        <v>54</v>
      </c>
      <c r="D5" s="20" t="s">
        <v>54</v>
      </c>
      <c r="E5" s="20" t="s">
        <v>54</v>
      </c>
      <c r="F5" s="20" t="s">
        <v>54</v>
      </c>
      <c r="G5" s="20" t="s">
        <v>54</v>
      </c>
      <c r="H5" s="20" t="s">
        <v>54</v>
      </c>
      <c r="I5" s="20" t="s">
        <v>54</v>
      </c>
      <c r="J5" s="20" t="s">
        <v>54</v>
      </c>
      <c r="K5" s="20"/>
    </row>
    <row r="6" spans="1:11" s="15" customFormat="1" x14ac:dyDescent="0.2">
      <c r="A6" s="20">
        <v>1</v>
      </c>
      <c r="B6" s="20">
        <v>2</v>
      </c>
      <c r="C6" s="20">
        <v>3</v>
      </c>
      <c r="D6" s="20">
        <v>4</v>
      </c>
      <c r="E6" s="20">
        <v>5</v>
      </c>
      <c r="F6" s="20">
        <v>6</v>
      </c>
      <c r="G6" s="20">
        <v>7</v>
      </c>
      <c r="H6" s="20">
        <v>8</v>
      </c>
      <c r="I6" s="20">
        <v>9</v>
      </c>
      <c r="J6" s="20">
        <v>10</v>
      </c>
      <c r="K6" s="20"/>
    </row>
    <row r="7" spans="1:11" s="15" customFormat="1" x14ac:dyDescent="0.2">
      <c r="A7" s="20"/>
      <c r="B7" s="20"/>
      <c r="C7" s="20"/>
      <c r="D7" s="20"/>
      <c r="E7" s="20"/>
      <c r="F7" s="20"/>
      <c r="G7" s="20"/>
      <c r="H7" s="20"/>
      <c r="I7" s="20"/>
      <c r="J7" s="20"/>
      <c r="K7" s="20"/>
    </row>
    <row r="8" spans="1:11" x14ac:dyDescent="0.2">
      <c r="A8" s="22" t="s">
        <v>57</v>
      </c>
    </row>
    <row r="9" spans="1:11" x14ac:dyDescent="0.2">
      <c r="A9" s="23" t="s">
        <v>1</v>
      </c>
      <c r="C9" s="24">
        <v>1</v>
      </c>
      <c r="D9" s="24"/>
      <c r="E9" s="24">
        <f>SUMIF(Activities!C:C,C9,Activities!J:J)</f>
        <v>0</v>
      </c>
      <c r="F9" s="24">
        <f>DCOUNT(Activities!A:J,"Estimation Error %",A5:A6)</f>
        <v>0</v>
      </c>
      <c r="G9" s="25">
        <f>IF(F9=0,0,E9/F9)</f>
        <v>0</v>
      </c>
      <c r="H9" s="24"/>
    </row>
    <row r="10" spans="1:11" x14ac:dyDescent="0.2">
      <c r="A10" s="23" t="s">
        <v>2</v>
      </c>
      <c r="C10" s="24">
        <v>2</v>
      </c>
      <c r="D10" s="24"/>
      <c r="E10" s="24">
        <f>SUMIF(Activities!C:C,C10,Activities!J:J)</f>
        <v>0</v>
      </c>
      <c r="F10" s="24">
        <f>DCOUNT(Activities!A:J,"Estimation Error %",B5:B6)</f>
        <v>0</v>
      </c>
      <c r="G10" s="25">
        <f t="shared" ref="G10:G18" si="0">IF(F10=0,0,E10/F10)</f>
        <v>0</v>
      </c>
      <c r="H10" s="24"/>
    </row>
    <row r="11" spans="1:11" x14ac:dyDescent="0.2">
      <c r="A11" s="23" t="s">
        <v>3</v>
      </c>
      <c r="C11" s="24">
        <v>3</v>
      </c>
      <c r="D11" s="24"/>
      <c r="E11" s="24">
        <f>SUMIF(Activities!C:C,C11,Activities!J:J)</f>
        <v>100</v>
      </c>
      <c r="F11" s="24">
        <f>DCOUNT(Activities!A:J,"Estimation Error %",C5:C6)</f>
        <v>5</v>
      </c>
      <c r="G11" s="25">
        <f t="shared" si="0"/>
        <v>20</v>
      </c>
      <c r="H11" s="24"/>
    </row>
    <row r="12" spans="1:11" x14ac:dyDescent="0.2">
      <c r="A12" s="23" t="s">
        <v>4</v>
      </c>
      <c r="C12" s="24">
        <v>4</v>
      </c>
      <c r="D12" s="24"/>
      <c r="E12" s="24">
        <f>SUMIF(Activities!C:C,C12,Activities!J:J)</f>
        <v>0</v>
      </c>
      <c r="F12" s="24">
        <f>DCOUNT(Activities!A:J,"Estimation Error %",D5:D6)</f>
        <v>2</v>
      </c>
      <c r="G12" s="25">
        <f t="shared" si="0"/>
        <v>0</v>
      </c>
      <c r="H12" s="24"/>
    </row>
    <row r="13" spans="1:11" x14ac:dyDescent="0.2">
      <c r="A13" s="23" t="s">
        <v>5</v>
      </c>
      <c r="C13" s="24">
        <v>5</v>
      </c>
      <c r="D13" s="24"/>
      <c r="E13" s="24">
        <f>SUMIF(Activities!C:C,C13,Activities!J:J)</f>
        <v>0</v>
      </c>
      <c r="F13" s="24">
        <f>DCOUNT(Activities!A:J,"Estimation Error %",E5:E6)</f>
        <v>1</v>
      </c>
      <c r="G13" s="25">
        <f t="shared" si="0"/>
        <v>0</v>
      </c>
      <c r="H13" s="24"/>
    </row>
    <row r="14" spans="1:11" x14ac:dyDescent="0.2">
      <c r="A14" s="23" t="s">
        <v>6</v>
      </c>
      <c r="C14" s="24">
        <v>6</v>
      </c>
      <c r="D14" s="24"/>
      <c r="E14" s="24">
        <f>SUMIF(Activities!C:C,C14,Activities!J:J)</f>
        <v>3416.6666666666674</v>
      </c>
      <c r="F14" s="24">
        <f>DCOUNT(Activities!A:J,"Estimation Error %",F5:F6)</f>
        <v>7</v>
      </c>
      <c r="G14" s="25">
        <f t="shared" si="0"/>
        <v>488.09523809523819</v>
      </c>
      <c r="H14" s="24"/>
    </row>
    <row r="15" spans="1:11" x14ac:dyDescent="0.2">
      <c r="A15" s="23" t="s">
        <v>7</v>
      </c>
      <c r="C15" s="24">
        <v>7</v>
      </c>
      <c r="D15" s="24"/>
      <c r="E15" s="24">
        <f>SUMIF(Activities!C:C,C15,Activities!J:J)</f>
        <v>166.66666666666663</v>
      </c>
      <c r="F15" s="24">
        <f>DCOUNT(Activities!A:J,"Estimation Error %",G5:G6)</f>
        <v>6</v>
      </c>
      <c r="G15" s="25">
        <f t="shared" si="0"/>
        <v>27.777777777777771</v>
      </c>
      <c r="H15" s="24"/>
    </row>
    <row r="16" spans="1:11" x14ac:dyDescent="0.2">
      <c r="A16" s="23" t="s">
        <v>8</v>
      </c>
      <c r="C16" s="24">
        <v>8</v>
      </c>
      <c r="D16" s="24"/>
      <c r="E16" s="24">
        <f>SUMIF(Activities!C:C,C16,Activities!J:J)</f>
        <v>199.99999999999997</v>
      </c>
      <c r="F16" s="24">
        <f>DCOUNT(Activities!A:J,"Estimation Error %",H5:H6)</f>
        <v>3</v>
      </c>
      <c r="G16" s="25">
        <f t="shared" si="0"/>
        <v>66.666666666666657</v>
      </c>
      <c r="H16" s="24"/>
    </row>
    <row r="17" spans="1:11" x14ac:dyDescent="0.2">
      <c r="A17" s="23" t="s">
        <v>9</v>
      </c>
      <c r="C17" s="24">
        <v>9</v>
      </c>
      <c r="D17" s="24"/>
      <c r="E17" s="24">
        <f>SUMIF(Activities!C:C,C17,Activities!J:J)</f>
        <v>0</v>
      </c>
      <c r="F17" s="24">
        <f>DCOUNT(Activities!A:J,"Estimation Error %",I5:I6)</f>
        <v>0</v>
      </c>
      <c r="G17" s="25">
        <f t="shared" si="0"/>
        <v>0</v>
      </c>
      <c r="H17" s="24"/>
    </row>
    <row r="18" spans="1:11" x14ac:dyDescent="0.2">
      <c r="A18" s="23" t="s">
        <v>10</v>
      </c>
      <c r="C18" s="24">
        <v>10</v>
      </c>
      <c r="D18" s="24"/>
      <c r="E18" s="24">
        <f>SUMIF(Activities!C:C,C18,Activities!J:J)</f>
        <v>0</v>
      </c>
      <c r="F18" s="24">
        <f>DCOUNT(Activities!A:J,"Estimation Error %",J5:J6)</f>
        <v>0</v>
      </c>
      <c r="G18" s="25">
        <f t="shared" si="0"/>
        <v>0</v>
      </c>
      <c r="H18" s="24"/>
    </row>
    <row r="20" spans="1:11" x14ac:dyDescent="0.2">
      <c r="A20" s="22" t="s">
        <v>38</v>
      </c>
      <c r="F20" s="22" t="s">
        <v>59</v>
      </c>
    </row>
    <row r="21" spans="1:11" x14ac:dyDescent="0.2">
      <c r="A21" s="23" t="s">
        <v>46</v>
      </c>
      <c r="F21" s="23">
        <f>SUMIF(Activities!B:B,A21,Activities!F:F)</f>
        <v>7</v>
      </c>
    </row>
    <row r="22" spans="1:11" x14ac:dyDescent="0.2">
      <c r="A22" s="23" t="s">
        <v>50</v>
      </c>
      <c r="F22" s="23">
        <f>SUMIF(Activities!B:B,A22,Activities!F:F)</f>
        <v>1</v>
      </c>
    </row>
    <row r="23" spans="1:11" x14ac:dyDescent="0.2">
      <c r="A23" s="23" t="s">
        <v>49</v>
      </c>
      <c r="F23" s="23">
        <f>SUMIF(Activities!B:B,A23,Activities!F:F)</f>
        <v>15</v>
      </c>
    </row>
    <row r="24" spans="1:11" x14ac:dyDescent="0.2">
      <c r="A24" s="23" t="s">
        <v>48</v>
      </c>
      <c r="F24" s="23">
        <f>SUMIF(Activities!B:B,A24,Activities!F:F)</f>
        <v>0</v>
      </c>
    </row>
    <row r="25" spans="1:11" x14ac:dyDescent="0.2">
      <c r="A25" s="23" t="s">
        <v>56</v>
      </c>
      <c r="F25" s="23">
        <f>SUMIF(Activities!B:B,A25,Activities!F:F)</f>
        <v>0</v>
      </c>
    </row>
    <row r="26" spans="1:11" x14ac:dyDescent="0.2">
      <c r="A26" s="23" t="s">
        <v>47</v>
      </c>
      <c r="F26" s="23">
        <f>SUMIF(Activities!B:B,A26,Activities!F:F)</f>
        <v>25.800000000000004</v>
      </c>
    </row>
    <row r="27" spans="1:11" x14ac:dyDescent="0.2">
      <c r="A27" s="23" t="s">
        <v>44</v>
      </c>
      <c r="F27" s="23">
        <f>SUMIF(Activities!B:B,A27,Activities!F:F)</f>
        <v>0</v>
      </c>
    </row>
    <row r="28" spans="1:11" x14ac:dyDescent="0.2">
      <c r="A28" s="23" t="s">
        <v>45</v>
      </c>
      <c r="F28" s="23">
        <f>SUMIF(Activities!B:B,A28,Activities!F:F)</f>
        <v>38.5</v>
      </c>
    </row>
    <row r="29" spans="1:11" x14ac:dyDescent="0.2">
      <c r="A29" s="23" t="s">
        <v>58</v>
      </c>
      <c r="F29" s="23">
        <f>SUMIF(Activities!B:B,A29,Activities!F:F)</f>
        <v>0</v>
      </c>
    </row>
    <row r="31" spans="1:11" x14ac:dyDescent="0.2">
      <c r="A31" s="22" t="s">
        <v>15</v>
      </c>
    </row>
    <row r="32" spans="1:11" s="14" customFormat="1" x14ac:dyDescent="0.2">
      <c r="A32" s="22" t="s">
        <v>40</v>
      </c>
      <c r="B32" s="22" t="s">
        <v>40</v>
      </c>
      <c r="C32" s="22" t="s">
        <v>40</v>
      </c>
      <c r="D32" s="22" t="s">
        <v>40</v>
      </c>
      <c r="E32" s="22" t="s">
        <v>40</v>
      </c>
      <c r="F32" s="22" t="s">
        <v>40</v>
      </c>
      <c r="G32" s="22" t="s">
        <v>40</v>
      </c>
      <c r="H32" s="22" t="s">
        <v>40</v>
      </c>
      <c r="I32" s="22" t="s">
        <v>40</v>
      </c>
      <c r="J32" s="22"/>
      <c r="K32" s="22"/>
    </row>
    <row r="33" spans="1:11" x14ac:dyDescent="0.2">
      <c r="A33" s="23" t="s">
        <v>46</v>
      </c>
      <c r="B33" s="23" t="s">
        <v>50</v>
      </c>
      <c r="C33" s="23" t="s">
        <v>49</v>
      </c>
      <c r="D33" s="23" t="s">
        <v>48</v>
      </c>
      <c r="E33" s="23" t="s">
        <v>56</v>
      </c>
      <c r="F33" s="23" t="s">
        <v>47</v>
      </c>
      <c r="G33" s="23" t="s">
        <v>44</v>
      </c>
      <c r="H33" s="23" t="s">
        <v>45</v>
      </c>
      <c r="I33" s="23" t="s">
        <v>58</v>
      </c>
    </row>
    <row r="35" spans="1:11" s="14" customFormat="1" x14ac:dyDescent="0.2">
      <c r="A35" s="22" t="s">
        <v>57</v>
      </c>
      <c r="B35" s="22"/>
      <c r="C35" s="22" t="s">
        <v>13</v>
      </c>
      <c r="D35" s="22" t="s">
        <v>16</v>
      </c>
      <c r="E35" s="22" t="s">
        <v>17</v>
      </c>
      <c r="F35" s="22"/>
      <c r="G35" s="22"/>
      <c r="H35" s="22"/>
      <c r="I35" s="22"/>
      <c r="J35" s="22"/>
      <c r="K35" s="22"/>
    </row>
    <row r="36" spans="1:11" x14ac:dyDescent="0.2">
      <c r="A36" s="23" t="s">
        <v>46</v>
      </c>
      <c r="C36" s="23">
        <f>SUMIF(Activities!B:B,A36,Activities!J:J)</f>
        <v>0</v>
      </c>
      <c r="D36" s="23">
        <f>DCOUNT(Activities!A:J,"Estimation Error %",A32:A33)</f>
        <v>2</v>
      </c>
      <c r="E36" s="23">
        <f>IF(D36=0,0,C36/D36)</f>
        <v>0</v>
      </c>
    </row>
    <row r="37" spans="1:11" x14ac:dyDescent="0.2">
      <c r="A37" s="23" t="s">
        <v>50</v>
      </c>
      <c r="C37" s="23">
        <f>SUMIF(Activities!B:B,A37,Activities!J:J)</f>
        <v>100</v>
      </c>
      <c r="D37" s="23">
        <f>DCOUNT(Activities!A:J,"Estimation Error %",B32:B33)</f>
        <v>2</v>
      </c>
      <c r="E37" s="23">
        <f t="shared" ref="E37:E44" si="1">IF(D37=0,0,C37/D37)</f>
        <v>50</v>
      </c>
    </row>
    <row r="38" spans="1:11" x14ac:dyDescent="0.2">
      <c r="A38" s="23" t="s">
        <v>49</v>
      </c>
      <c r="C38" s="23">
        <f>SUMIF(Activities!B:B,A38,Activities!J:J)</f>
        <v>216.66666666666663</v>
      </c>
      <c r="D38" s="23">
        <f>DCOUNT(Activities!A:J,"Estimation Error %",C32:C33)</f>
        <v>4</v>
      </c>
      <c r="E38" s="23">
        <f t="shared" si="1"/>
        <v>54.166666666666657</v>
      </c>
    </row>
    <row r="39" spans="1:11" x14ac:dyDescent="0.2">
      <c r="A39" s="23" t="s">
        <v>48</v>
      </c>
      <c r="C39" s="23">
        <f>SUMIF(Activities!B:B,A39,Activities!J:J)</f>
        <v>0</v>
      </c>
      <c r="D39" s="23">
        <f>DCOUNT(Activities!A:J,"Estimation Error %",D32:D33)</f>
        <v>0</v>
      </c>
      <c r="E39" s="23">
        <f t="shared" si="1"/>
        <v>0</v>
      </c>
    </row>
    <row r="40" spans="1:11" x14ac:dyDescent="0.2">
      <c r="A40" s="23" t="s">
        <v>56</v>
      </c>
      <c r="C40" s="23">
        <f>SUMIF(Activities!B:B,A40,Activities!J:J)</f>
        <v>0</v>
      </c>
      <c r="D40" s="23">
        <f>DCOUNT(Activities!A:J,"Estimation Error %",E32:E33)</f>
        <v>0</v>
      </c>
      <c r="E40" s="23">
        <f t="shared" si="1"/>
        <v>0</v>
      </c>
    </row>
    <row r="41" spans="1:11" x14ac:dyDescent="0.2">
      <c r="A41" s="23" t="s">
        <v>47</v>
      </c>
      <c r="C41" s="23">
        <f>SUMIF(Activities!B:B,A41,Activities!J:J)</f>
        <v>3566.6666666666683</v>
      </c>
      <c r="D41" s="23">
        <f>DCOUNT(Activities!A:J,"Estimation Error %",F32:F33)</f>
        <v>13</v>
      </c>
      <c r="E41" s="23">
        <f t="shared" si="1"/>
        <v>274.35897435897448</v>
      </c>
    </row>
    <row r="42" spans="1:11" x14ac:dyDescent="0.2">
      <c r="A42" s="23" t="s">
        <v>44</v>
      </c>
      <c r="C42" s="23">
        <f>SUMIF(Activities!B:B,A42,Activities!J:J)</f>
        <v>0</v>
      </c>
      <c r="D42" s="23">
        <f>DCOUNT(Activities!A:J,"Estimation Error %",G32:G33)</f>
        <v>0</v>
      </c>
      <c r="E42" s="23">
        <f t="shared" si="1"/>
        <v>0</v>
      </c>
    </row>
    <row r="43" spans="1:11" x14ac:dyDescent="0.2">
      <c r="A43" s="23" t="s">
        <v>45</v>
      </c>
      <c r="C43" s="23">
        <f>SUMIF(Activities!B:B,A43,Activities!J:J)</f>
        <v>0</v>
      </c>
      <c r="D43" s="23">
        <f>DCOUNT(Activities!A:J,"Estimation Error %",H32:H33)</f>
        <v>3</v>
      </c>
      <c r="E43" s="23">
        <f t="shared" si="1"/>
        <v>0</v>
      </c>
    </row>
    <row r="44" spans="1:11" x14ac:dyDescent="0.2">
      <c r="A44" s="23" t="s">
        <v>58</v>
      </c>
      <c r="C44" s="23">
        <f>SUMIF(Activities!B:B,A44,Activities!J:J)</f>
        <v>0</v>
      </c>
      <c r="D44" s="23">
        <f>DCOUNT(Activities!A:J,"Estimation Error %",I32:I33)</f>
        <v>0</v>
      </c>
      <c r="E44" s="23">
        <f t="shared" si="1"/>
        <v>0</v>
      </c>
    </row>
    <row r="46" spans="1:11" x14ac:dyDescent="0.2">
      <c r="A46" s="22" t="s">
        <v>0</v>
      </c>
    </row>
    <row r="47" spans="1:11" x14ac:dyDescent="0.2">
      <c r="A47" s="23" t="s">
        <v>1</v>
      </c>
      <c r="C47" s="24">
        <v>1</v>
      </c>
      <c r="F47" s="23">
        <f>SUMIF(Activities!C:C,C47,Activities!F:F)</f>
        <v>0</v>
      </c>
    </row>
    <row r="48" spans="1:11" x14ac:dyDescent="0.2">
      <c r="A48" s="23" t="s">
        <v>2</v>
      </c>
      <c r="C48" s="24">
        <v>2</v>
      </c>
      <c r="F48" s="23">
        <f>SUMIF(Activities!C:C,C48,Activities!F:F)</f>
        <v>0</v>
      </c>
    </row>
    <row r="49" spans="1:6" x14ac:dyDescent="0.2">
      <c r="A49" s="23" t="s">
        <v>3</v>
      </c>
      <c r="C49" s="24">
        <v>3</v>
      </c>
      <c r="F49" s="23">
        <f>SUMIF(Activities!C:C,C49,Activities!F:F)</f>
        <v>19.25</v>
      </c>
    </row>
    <row r="50" spans="1:6" x14ac:dyDescent="0.2">
      <c r="A50" s="23" t="s">
        <v>4</v>
      </c>
      <c r="C50" s="24">
        <v>4</v>
      </c>
      <c r="F50" s="23">
        <f>SUMIF(Activities!C:C,C50,Activities!F:F)</f>
        <v>2.25</v>
      </c>
    </row>
    <row r="51" spans="1:6" x14ac:dyDescent="0.2">
      <c r="A51" s="23" t="s">
        <v>5</v>
      </c>
      <c r="C51" s="24">
        <v>5</v>
      </c>
      <c r="F51" s="23">
        <f>SUMIF(Activities!C:C,C51,Activities!F:F)</f>
        <v>8</v>
      </c>
    </row>
    <row r="52" spans="1:6" x14ac:dyDescent="0.2">
      <c r="A52" s="23" t="s">
        <v>6</v>
      </c>
      <c r="C52" s="24">
        <v>6</v>
      </c>
      <c r="F52" s="23">
        <f>SUMIF(Activities!C:C,C52,Activities!F:F)</f>
        <v>4.8</v>
      </c>
    </row>
    <row r="53" spans="1:6" x14ac:dyDescent="0.2">
      <c r="A53" s="23" t="s">
        <v>7</v>
      </c>
      <c r="C53" s="24">
        <v>7</v>
      </c>
      <c r="F53" s="23">
        <f>SUMIF(Activities!C:C,C53,Activities!F:F)</f>
        <v>41</v>
      </c>
    </row>
    <row r="54" spans="1:6" x14ac:dyDescent="0.2">
      <c r="A54" s="23" t="s">
        <v>8</v>
      </c>
      <c r="C54" s="24">
        <v>8</v>
      </c>
      <c r="F54" s="23">
        <f>SUMIF(Activities!C:C,C54,Activities!F:F)</f>
        <v>12</v>
      </c>
    </row>
    <row r="55" spans="1:6" x14ac:dyDescent="0.2">
      <c r="A55" s="23" t="s">
        <v>9</v>
      </c>
      <c r="C55" s="24">
        <v>9</v>
      </c>
      <c r="F55" s="23">
        <f>SUMIF(Activities!C:C,C55,Activities!F:F)</f>
        <v>0</v>
      </c>
    </row>
    <row r="56" spans="1:6" x14ac:dyDescent="0.2">
      <c r="A56" s="23" t="s">
        <v>10</v>
      </c>
      <c r="C56" s="24">
        <v>10</v>
      </c>
      <c r="F56" s="23">
        <f>SUMIF(Activities!C:C,C56,Activities!F:F)</f>
        <v>0</v>
      </c>
    </row>
    <row r="57" spans="1:6" x14ac:dyDescent="0.2">
      <c r="A57" s="23" t="s">
        <v>68</v>
      </c>
      <c r="F57" s="23">
        <f>SUM(F47:F56)</f>
        <v>87.3</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topLeftCell="A36" workbookViewId="0">
      <selection activeCell="P25" sqref="P25"/>
    </sheetView>
  </sheetViews>
  <sheetFormatPr defaultColWidth="8.85546875" defaultRowHeight="12.75" x14ac:dyDescent="0.2"/>
  <sheetData>
    <row r="2" spans="5:10" ht="20.25" x14ac:dyDescent="0.3">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200" zoomScaleNormal="200" workbookViewId="0"/>
  </sheetViews>
  <sheetFormatPr defaultColWidth="8.85546875" defaultRowHeight="12.75" x14ac:dyDescent="0.2"/>
  <cols>
    <col min="1" max="1" width="14.85546875" customWidth="1"/>
  </cols>
  <sheetData>
    <row r="1" spans="1:3" ht="18" x14ac:dyDescent="0.25">
      <c r="A1" s="6"/>
      <c r="C1" s="31" t="s">
        <v>21</v>
      </c>
    </row>
    <row r="2" spans="1:3" ht="18" x14ac:dyDescent="0.25">
      <c r="A2" s="6"/>
      <c r="C2" s="31"/>
    </row>
    <row r="3" spans="1:3" x14ac:dyDescent="0.2">
      <c r="A3" t="s">
        <v>64</v>
      </c>
    </row>
    <row r="4" spans="1:3" x14ac:dyDescent="0.2">
      <c r="A4" t="s">
        <v>22</v>
      </c>
    </row>
    <row r="5" spans="1:3" x14ac:dyDescent="0.2">
      <c r="B5" t="s">
        <v>23</v>
      </c>
    </row>
    <row r="6" spans="1:3" x14ac:dyDescent="0.2">
      <c r="B6" t="s">
        <v>24</v>
      </c>
    </row>
    <row r="7" spans="1:3" x14ac:dyDescent="0.2">
      <c r="A7" t="s">
        <v>25</v>
      </c>
    </row>
    <row r="8" spans="1:3" x14ac:dyDescent="0.2">
      <c r="A8" t="s">
        <v>26</v>
      </c>
    </row>
    <row r="10" spans="1:3" x14ac:dyDescent="0.2">
      <c r="A10" t="s">
        <v>60</v>
      </c>
    </row>
    <row r="12" spans="1:3" x14ac:dyDescent="0.2">
      <c r="A12" t="s">
        <v>61</v>
      </c>
    </row>
    <row r="13" spans="1:3" x14ac:dyDescent="0.2">
      <c r="B13" t="s">
        <v>62</v>
      </c>
    </row>
    <row r="14" spans="1:3" x14ac:dyDescent="0.2">
      <c r="B14" t="s">
        <v>63</v>
      </c>
    </row>
    <row r="16" spans="1:3" x14ac:dyDescent="0.2">
      <c r="A16" t="s">
        <v>65</v>
      </c>
    </row>
    <row r="17" spans="1:1" x14ac:dyDescent="0.2">
      <c r="A17" t="s">
        <v>66</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Hastings, Brandon</cp:lastModifiedBy>
  <cp:lastPrinted>2003-11-21T18:36:36Z</cp:lastPrinted>
  <dcterms:created xsi:type="dcterms:W3CDTF">2003-08-12T18:15:36Z</dcterms:created>
  <dcterms:modified xsi:type="dcterms:W3CDTF">2016-10-23T19:40:44Z</dcterms:modified>
</cp:coreProperties>
</file>