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ython Programming\"/>
    </mc:Choice>
  </mc:AlternateContent>
  <xr:revisionPtr revIDLastSave="0" documentId="13_ncr:1_{6BE3E1F5-BC58-4B16-973E-A8DBD9CD0F5E}" xr6:coauthVersionLast="47" xr6:coauthVersionMax="47" xr10:uidLastSave="{00000000-0000-0000-0000-000000000000}"/>
  <bookViews>
    <workbookView xWindow="-110" yWindow="-110" windowWidth="19420" windowHeight="10300" xr2:uid="{5FDFE3E9-221B-4BFC-8C92-4A6C41548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  <c r="AB29" i="1"/>
  <c r="AB28" i="1"/>
  <c r="AB27" i="1"/>
  <c r="T27" i="1"/>
  <c r="AA27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A21" i="1"/>
  <c r="Z21" i="1"/>
  <c r="Y21" i="1"/>
  <c r="T2" i="1"/>
  <c r="T3" i="1"/>
  <c r="AA3" i="1" s="1"/>
  <c r="T4" i="1"/>
  <c r="T5" i="1"/>
  <c r="AA5" i="1" s="1"/>
  <c r="T6" i="1"/>
  <c r="AA6" i="1" s="1"/>
  <c r="T7" i="1"/>
  <c r="T8" i="1"/>
  <c r="AA8" i="1" s="1"/>
  <c r="T9" i="1"/>
  <c r="T10" i="1"/>
  <c r="T11" i="1"/>
  <c r="T12" i="1"/>
  <c r="T13" i="1"/>
  <c r="T14" i="1"/>
  <c r="AA14" i="1" s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L2" i="1"/>
  <c r="P2" i="1"/>
  <c r="Q2" i="1"/>
  <c r="Y2" i="1"/>
  <c r="Z2" i="1"/>
  <c r="AA2" i="1"/>
  <c r="L3" i="1"/>
  <c r="P3" i="1"/>
  <c r="Q3" i="1"/>
  <c r="Y3" i="1"/>
  <c r="Z3" i="1"/>
  <c r="L4" i="1"/>
  <c r="P4" i="1"/>
  <c r="Q4" i="1"/>
  <c r="Y4" i="1"/>
  <c r="Z4" i="1"/>
  <c r="AA4" i="1"/>
  <c r="L5" i="1"/>
  <c r="P5" i="1"/>
  <c r="Q5" i="1"/>
  <c r="Y5" i="1"/>
  <c r="Z5" i="1"/>
  <c r="L6" i="1"/>
  <c r="P6" i="1"/>
  <c r="Q6" i="1"/>
  <c r="Y6" i="1"/>
  <c r="Z6" i="1"/>
  <c r="L7" i="1"/>
  <c r="P7" i="1"/>
  <c r="Q7" i="1"/>
  <c r="Y7" i="1"/>
  <c r="Z7" i="1"/>
  <c r="AA7" i="1"/>
  <c r="L8" i="1"/>
  <c r="P8" i="1"/>
  <c r="Q8" i="1"/>
  <c r="Y8" i="1"/>
  <c r="Z8" i="1"/>
  <c r="L9" i="1"/>
  <c r="P9" i="1"/>
  <c r="Q9" i="1"/>
  <c r="Y9" i="1"/>
  <c r="Z9" i="1"/>
  <c r="AA9" i="1"/>
  <c r="L10" i="1"/>
  <c r="P10" i="1"/>
  <c r="Q10" i="1"/>
  <c r="Y10" i="1"/>
  <c r="Z10" i="1"/>
  <c r="AA10" i="1"/>
  <c r="L11" i="1"/>
  <c r="P11" i="1"/>
  <c r="Q11" i="1"/>
  <c r="Y11" i="1"/>
  <c r="Z11" i="1"/>
  <c r="AA11" i="1"/>
  <c r="L12" i="1"/>
  <c r="P12" i="1"/>
  <c r="Q12" i="1"/>
  <c r="Y12" i="1"/>
  <c r="Z12" i="1"/>
  <c r="AA12" i="1"/>
  <c r="L13" i="1"/>
  <c r="P13" i="1"/>
  <c r="Q13" i="1"/>
  <c r="Y13" i="1"/>
  <c r="Z13" i="1"/>
  <c r="AA13" i="1"/>
  <c r="L14" i="1"/>
  <c r="P14" i="1"/>
  <c r="Q14" i="1"/>
  <c r="Y14" i="1"/>
  <c r="Z14" i="1"/>
  <c r="L15" i="1"/>
  <c r="P15" i="1"/>
  <c r="Q15" i="1"/>
  <c r="Y15" i="1"/>
  <c r="Z15" i="1"/>
  <c r="AA15" i="1"/>
  <c r="L16" i="1"/>
  <c r="P16" i="1"/>
  <c r="Q16" i="1"/>
  <c r="Y16" i="1"/>
  <c r="Z16" i="1"/>
  <c r="AA16" i="1"/>
  <c r="L17" i="1"/>
  <c r="P17" i="1"/>
  <c r="Q17" i="1"/>
  <c r="Y17" i="1"/>
  <c r="Z17" i="1"/>
  <c r="AA17" i="1"/>
  <c r="L18" i="1"/>
  <c r="P18" i="1"/>
  <c r="Q18" i="1"/>
  <c r="Y18" i="1"/>
  <c r="Z18" i="1"/>
  <c r="AA18" i="1"/>
  <c r="L19" i="1"/>
  <c r="P19" i="1"/>
  <c r="Q19" i="1"/>
  <c r="Y19" i="1"/>
  <c r="Z19" i="1"/>
  <c r="AA19" i="1"/>
  <c r="L20" i="1"/>
  <c r="P20" i="1"/>
  <c r="Q20" i="1"/>
  <c r="Y20" i="1"/>
  <c r="Z20" i="1"/>
  <c r="AA20" i="1"/>
  <c r="L21" i="1"/>
  <c r="P21" i="1"/>
  <c r="Q21" i="1"/>
  <c r="L22" i="1"/>
  <c r="P22" i="1"/>
  <c r="Q22" i="1"/>
  <c r="AA22" i="1"/>
  <c r="Y22" i="1"/>
  <c r="Z22" i="1" s="1"/>
  <c r="L23" i="1"/>
  <c r="P23" i="1"/>
  <c r="Q23" i="1"/>
  <c r="Y23" i="1"/>
  <c r="Z23" i="1" s="1"/>
  <c r="L24" i="1"/>
  <c r="P24" i="1"/>
  <c r="Q24" i="1"/>
  <c r="AA24" i="1"/>
  <c r="Y24" i="1"/>
  <c r="Z24" i="1" s="1"/>
  <c r="L25" i="1"/>
  <c r="P25" i="1"/>
  <c r="Q25" i="1"/>
  <c r="Y25" i="1"/>
  <c r="Z25" i="1" s="1"/>
  <c r="L26" i="1"/>
  <c r="P26" i="1"/>
  <c r="Q26" i="1"/>
  <c r="Y26" i="1"/>
  <c r="Z26" i="1" s="1"/>
  <c r="L27" i="1"/>
  <c r="P27" i="1"/>
  <c r="Q27" i="1"/>
  <c r="Y27" i="1"/>
  <c r="Z27" i="1" s="1"/>
  <c r="L28" i="1"/>
  <c r="P28" i="1"/>
  <c r="Q28" i="1"/>
  <c r="Y28" i="1"/>
  <c r="Z28" i="1" s="1"/>
  <c r="L29" i="1"/>
  <c r="P29" i="1"/>
  <c r="Q29" i="1"/>
  <c r="AA29" i="1"/>
  <c r="Y29" i="1"/>
  <c r="Z29" i="1" s="1"/>
  <c r="L30" i="1"/>
  <c r="P30" i="1"/>
  <c r="Q30" i="1"/>
  <c r="Y30" i="1"/>
  <c r="Z30" i="1" s="1"/>
  <c r="P31" i="1"/>
  <c r="Q31" i="1"/>
  <c r="AA30" i="1" l="1"/>
  <c r="AA28" i="1"/>
  <c r="AA26" i="1"/>
  <c r="AA25" i="1"/>
  <c r="AA23" i="1"/>
</calcChain>
</file>

<file path=xl/sharedStrings.xml><?xml version="1.0" encoding="utf-8"?>
<sst xmlns="http://schemas.openxmlformats.org/spreadsheetml/2006/main" count="202" uniqueCount="99">
  <si>
    <t>Student Name</t>
  </si>
  <si>
    <t xml:space="preserve">Batch </t>
  </si>
  <si>
    <t xml:space="preserve">Roll Number </t>
  </si>
  <si>
    <t>Section</t>
  </si>
  <si>
    <t>Class Test 1</t>
  </si>
  <si>
    <t>Class Test 2</t>
  </si>
  <si>
    <t>Internal Viva</t>
  </si>
  <si>
    <t>Midterm</t>
  </si>
  <si>
    <t>A2305221111</t>
  </si>
  <si>
    <t>Year</t>
  </si>
  <si>
    <t>Semester</t>
  </si>
  <si>
    <t>Gender</t>
  </si>
  <si>
    <t>2021-25</t>
  </si>
  <si>
    <t>Subject</t>
  </si>
  <si>
    <t>Faculty Member</t>
  </si>
  <si>
    <t>Reduced MidTerm</t>
  </si>
  <si>
    <t>Raman</t>
  </si>
  <si>
    <t>Riya</t>
  </si>
  <si>
    <t>Ankur</t>
  </si>
  <si>
    <t>Rahul</t>
  </si>
  <si>
    <t>Rohan</t>
  </si>
  <si>
    <t>Aishwarya</t>
  </si>
  <si>
    <t>Kartik</t>
  </si>
  <si>
    <t>Neha</t>
  </si>
  <si>
    <t>Priya</t>
  </si>
  <si>
    <t>Tushar</t>
  </si>
  <si>
    <t>Himanshi</t>
  </si>
  <si>
    <t>Anvika</t>
  </si>
  <si>
    <t>Rohit</t>
  </si>
  <si>
    <t>M</t>
  </si>
  <si>
    <t>F</t>
  </si>
  <si>
    <t>A2305221112</t>
  </si>
  <si>
    <t>A2305221113</t>
  </si>
  <si>
    <t>A2305221110</t>
  </si>
  <si>
    <t>A2305221114</t>
  </si>
  <si>
    <t>A2305221115</t>
  </si>
  <si>
    <t>A2305222011</t>
  </si>
  <si>
    <t>A2305222012</t>
  </si>
  <si>
    <t>A2305222013</t>
  </si>
  <si>
    <t>A2305222014</t>
  </si>
  <si>
    <t>A2305222015</t>
  </si>
  <si>
    <t>A2305222016</t>
  </si>
  <si>
    <t>A2305222017</t>
  </si>
  <si>
    <t>Mr. ABC</t>
  </si>
  <si>
    <t>A2305221019</t>
  </si>
  <si>
    <t>A2305221020</t>
  </si>
  <si>
    <t>A2305221021</t>
  </si>
  <si>
    <t>A2305221022</t>
  </si>
  <si>
    <t>A2305221023</t>
  </si>
  <si>
    <t>A2305221024</t>
  </si>
  <si>
    <t>Ankit</t>
  </si>
  <si>
    <t>Ankush</t>
  </si>
  <si>
    <t>Kanishka</t>
  </si>
  <si>
    <t>Urvi</t>
  </si>
  <si>
    <t>Yash</t>
  </si>
  <si>
    <t>Dhruv</t>
  </si>
  <si>
    <t>Mrs. XYZ</t>
  </si>
  <si>
    <t>Assignment</t>
  </si>
  <si>
    <t>Average of Class Test</t>
  </si>
  <si>
    <t>Internal Marks</t>
  </si>
  <si>
    <t>Attendence</t>
  </si>
  <si>
    <t>Theory Assesment</t>
  </si>
  <si>
    <t>Lab Record</t>
  </si>
  <si>
    <t>Mr. JKL</t>
  </si>
  <si>
    <t>Performance</t>
  </si>
  <si>
    <t xml:space="preserve">External Viva </t>
  </si>
  <si>
    <t>End Sem Practical</t>
  </si>
  <si>
    <t xml:space="preserve">Total Practical </t>
  </si>
  <si>
    <t>Reduced Theory Assesment</t>
  </si>
  <si>
    <t>Reduced Practical Assesment</t>
  </si>
  <si>
    <t>Sem Total</t>
  </si>
  <si>
    <t>A2305221890</t>
  </si>
  <si>
    <t>A2305221891</t>
  </si>
  <si>
    <t>A2305221892</t>
  </si>
  <si>
    <t>A2305221893</t>
  </si>
  <si>
    <t>A2305221894</t>
  </si>
  <si>
    <t>A2305221895</t>
  </si>
  <si>
    <t>A2305221896</t>
  </si>
  <si>
    <t>A2305221897</t>
  </si>
  <si>
    <t>A2305221898</t>
  </si>
  <si>
    <t>A2305221899</t>
  </si>
  <si>
    <t>Manan</t>
  </si>
  <si>
    <t>Manasvi</t>
  </si>
  <si>
    <t>Harry</t>
  </si>
  <si>
    <t>Harinder</t>
  </si>
  <si>
    <t>Kamya</t>
  </si>
  <si>
    <t>Sachin</t>
  </si>
  <si>
    <t>Soumya</t>
  </si>
  <si>
    <t>Sakshi</t>
  </si>
  <si>
    <t>Hardik</t>
  </si>
  <si>
    <t>Kumar</t>
  </si>
  <si>
    <t>Theory Of Computation</t>
  </si>
  <si>
    <t>Java Programming</t>
  </si>
  <si>
    <t>Self Reliance</t>
  </si>
  <si>
    <t>Data Structures</t>
  </si>
  <si>
    <t>Applied Mathematics-iii</t>
  </si>
  <si>
    <t>Ms. LMN</t>
  </si>
  <si>
    <t>Mr.RFJ</t>
  </si>
  <si>
    <t>End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</si>
</sst>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E1558-C361-48CF-921E-7DA145DE3999}" name="Table1" displayName="Table1" ref="A1:AB31" totalsRowShown="0">
  <autoFilter ref="A1:AB31" xr:uid="{832E1558-C361-48CF-921E-7DA145DE3999}"/>
  <sortState xmlns:xlrd2="http://schemas.microsoft.com/office/spreadsheetml/2017/richdata2" ref="B2:S21">
    <sortCondition ref="B1:B21"/>
  </sortState>
  <tableColumns count="28">
    <tableColumn id="15" xr3:uid="{A03FFA8A-4B55-41FC-B0C0-56CCCFB8E572}" name="Year" dataDxfId="13"/>
    <tableColumn id="1" xr3:uid="{FF7EEA10-D1B6-455F-B98D-86FA634DA304}" name="Batch "/>
    <tableColumn id="2" xr3:uid="{EB57C57E-18E5-410C-A893-5B0C00D94852}" name="Roll Number "/>
    <tableColumn id="3" xr3:uid="{2305C1D4-EDB3-4A53-B2D4-EAC586A1253D}" name="Student Name"/>
    <tableColumn id="17" xr3:uid="{931E5873-2173-48F1-8228-0A77B6189B92}" name="Gender"/>
    <tableColumn id="16" xr3:uid="{C2AC7AA0-B9CB-4337-BE89-E4FF78824573}" name="Semester"/>
    <tableColumn id="4" xr3:uid="{194F8237-7168-4712-BED5-6C3983E9F6E1}" name="Section"/>
    <tableColumn id="18" xr3:uid="{113072F1-2C93-460E-9B6A-BB2E416C4D04}" name="Subject"/>
    <tableColumn id="19" xr3:uid="{A715E443-01B0-4500-8FBE-F2358725B99E}" name="Faculty Member"/>
    <tableColumn id="5" xr3:uid="{9F3EE3C7-6458-48D3-AD41-E54F3122675F}" name="Class Test 1"/>
    <tableColumn id="6" xr3:uid="{203EC12C-17BB-4C76-8E3B-F8A8A5167224}" name="Class Test 2"/>
    <tableColumn id="7" xr3:uid="{40C87486-25C1-4DEA-8948-B41DB62D56D6}" name="Average of Class Test" dataDxfId="12">
      <calculatedColumnFormula>AVERAGE(Table1[[#This Row],[Class Test 1]],Table1[[#This Row],[Class Test 2]])</calculatedColumnFormula>
    </tableColumn>
    <tableColumn id="8" xr3:uid="{F56F7CE0-21D1-4925-8D77-9DC1D658879A}" name="Assignment"/>
    <tableColumn id="9" xr3:uid="{3D40A4EF-1B87-4E61-9E6E-603C1B593F29}" name="Internal Viva"/>
    <tableColumn id="10" xr3:uid="{5559DCEB-5391-4C17-A925-E362F3E73711}" name="Midterm"/>
    <tableColumn id="11" xr3:uid="{730EAD10-E857-4201-8AAD-62DF22A18CB6}" name="Reduced MidTerm" dataDxfId="11">
      <calculatedColumnFormula>O2*(15/30)</calculatedColumnFormula>
    </tableColumn>
    <tableColumn id="12" xr3:uid="{34F0B073-313A-4CDF-BD14-D24DD2F69254}" name="Internal Marks" dataDxfId="10">
      <calculatedColumnFormula>SUM(Table1[[#This Row],[Average of Class Test]],Table1[[#This Row],[Assignment]],Table1[[#This Row],[Reduced MidTerm]])</calculatedColumnFormula>
    </tableColumn>
    <tableColumn id="13" xr3:uid="{8B57DE8A-EE4A-4FB2-AB8A-D9A881568D2F}" name="End Sem" dataDxfId="9">
      <calculatedColumnFormula>Q2*(40/60)</calculatedColumnFormula>
    </tableColumn>
    <tableColumn id="14" xr3:uid="{1F440036-1522-47E0-9721-B83E41CDB007}" name="Attendence"/>
    <tableColumn id="20" xr3:uid="{E22C0C85-FC33-4A03-A355-352044B878C3}" name="Theory Assesment" dataDxfId="8">
      <calculatedColumnFormula>SUM(Table1[[#This Row],[Average of Class Test]],Table1[[#This Row],[Assignment]],Table1[[#This Row],[Reduced MidTerm]],Table1[[#This Row],[End Sem]])</calculatedColumnFormula>
    </tableColumn>
    <tableColumn id="21" xr3:uid="{8DB3F297-9889-4C3B-A2DA-60DDCDCFF53A}" name="Lab Record" dataDxfId="7"/>
    <tableColumn id="22" xr3:uid="{20A3A390-9B70-439E-B12E-85C2101E327D}" name="Performance" dataDxfId="6"/>
    <tableColumn id="23" xr3:uid="{BA0FD1AE-9FEB-4ACB-A3D6-E9A0445EB353}" name="External Viva " dataDxfId="5"/>
    <tableColumn id="24" xr3:uid="{F396BC03-8E2A-4B8A-9624-610544F59D26}" name="End Sem Practical" dataDxfId="4"/>
    <tableColumn id="25" xr3:uid="{D6A5BF3E-C9F0-457A-9FE0-52D3BDC81BEA}" name="Total Practical " dataDxfId="3">
      <calculatedColumnFormula>SUM(Table1[[#This Row],[Internal Viva]],Table1[[#This Row],[Lab Record]],Table1[[#This Row],[Performance]],Table1[[#This Row],[External Viva ]],Table1[[#This Row],[End Sem Practical]])</calculatedColumnFormula>
    </tableColumn>
    <tableColumn id="26" xr3:uid="{8EBFA134-4E83-4DC4-AC54-5C0D28279EC9}" name="Reduced Practical Assesment" dataDxfId="2">
      <calculatedColumnFormula>Y2*(19/95)</calculatedColumnFormula>
    </tableColumn>
    <tableColumn id="27" xr3:uid="{E8CB8181-AAA7-416B-8544-DAD8826DD26B}" name="Reduced Theory Assesment" dataDxfId="1">
      <calculatedColumnFormula>T2*(66.5/95)</calculatedColumnFormula>
    </tableColumn>
    <tableColumn id="28" xr3:uid="{6012E928-9D66-444E-AD06-E01A4290BABC}" name="Sem Total" dataDxfId="0">
      <calculatedColumnFormula>SUM(Table1[[#This Row],[Reduced Practical Assesment]],Table1[[#This Row],[Reduced Theory Assesment]],Table1[[#This Row],[Attendence]],Table1[[#This Row],[Attendence]])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51BC-38A8-4BCA-8538-357065F1392F}">
  <dimension ref="A1:AB31"/>
  <sheetViews>
    <sheetView tabSelected="1" topLeftCell="H1" zoomScale="72" zoomScaleNormal="72" workbookViewId="0">
      <selection activeCell="K11" sqref="K11"/>
    </sheetView>
  </sheetViews>
  <sheetFormatPr defaultRowHeight="14.5" x14ac:dyDescent="0.35"/>
  <cols>
    <col min="1" max="1" width="8.90625" customWidth="1"/>
    <col min="2" max="2" width="15.6328125" customWidth="1"/>
    <col min="3" max="3" width="16.7265625" customWidth="1"/>
    <col min="4" max="4" width="15.81640625" customWidth="1"/>
    <col min="5" max="6" width="13.08984375" customWidth="1"/>
    <col min="7" max="7" width="13.54296875" customWidth="1"/>
    <col min="8" max="8" width="23.54296875" customWidth="1"/>
    <col min="9" max="9" width="18.7265625" customWidth="1"/>
    <col min="10" max="10" width="14.1796875" customWidth="1"/>
    <col min="11" max="11" width="14.90625" customWidth="1"/>
    <col min="12" max="12" width="22.08984375" customWidth="1"/>
    <col min="13" max="13" width="23.6328125" customWidth="1"/>
    <col min="14" max="14" width="15.90625" customWidth="1"/>
    <col min="15" max="15" width="17.90625" customWidth="1"/>
    <col min="16" max="16" width="18.453125" customWidth="1"/>
    <col min="17" max="17" width="17.6328125" customWidth="1"/>
    <col min="18" max="18" width="18" customWidth="1"/>
    <col min="19" max="19" width="18.6328125" customWidth="1"/>
    <col min="20" max="20" width="20.81640625" customWidth="1"/>
    <col min="21" max="22" width="12.54296875" customWidth="1"/>
    <col min="23" max="23" width="15.453125" customWidth="1"/>
    <col min="24" max="24" width="12.1796875" customWidth="1"/>
    <col min="25" max="25" width="17.90625" customWidth="1"/>
    <col min="26" max="26" width="27.1796875" customWidth="1"/>
    <col min="27" max="27" width="23.7265625" customWidth="1"/>
    <col min="28" max="28" width="22.1796875" customWidth="1"/>
  </cols>
  <sheetData>
    <row r="1" spans="1:28" x14ac:dyDescent="0.35">
      <c r="A1" t="s">
        <v>9</v>
      </c>
      <c r="B1" t="s">
        <v>1</v>
      </c>
      <c r="C1" t="s">
        <v>2</v>
      </c>
      <c r="D1" t="s">
        <v>0</v>
      </c>
      <c r="E1" t="s">
        <v>11</v>
      </c>
      <c r="F1" t="s">
        <v>10</v>
      </c>
      <c r="G1" t="s">
        <v>3</v>
      </c>
      <c r="H1" t="s">
        <v>13</v>
      </c>
      <c r="I1" t="s">
        <v>14</v>
      </c>
      <c r="J1" t="s">
        <v>4</v>
      </c>
      <c r="K1" t="s">
        <v>5</v>
      </c>
      <c r="L1" t="s">
        <v>58</v>
      </c>
      <c r="M1" t="s">
        <v>57</v>
      </c>
      <c r="N1" t="s">
        <v>6</v>
      </c>
      <c r="O1" t="s">
        <v>7</v>
      </c>
      <c r="P1" t="s">
        <v>15</v>
      </c>
      <c r="Q1" t="s">
        <v>59</v>
      </c>
      <c r="R1" t="s">
        <v>98</v>
      </c>
      <c r="S1" t="s">
        <v>60</v>
      </c>
      <c r="T1" t="s">
        <v>61</v>
      </c>
      <c r="U1" t="s">
        <v>62</v>
      </c>
      <c r="V1" t="s">
        <v>64</v>
      </c>
      <c r="W1" t="s">
        <v>65</v>
      </c>
      <c r="X1" t="s">
        <v>66</v>
      </c>
      <c r="Y1" t="s">
        <v>67</v>
      </c>
      <c r="Z1" t="s">
        <v>69</v>
      </c>
      <c r="AA1" t="s">
        <v>68</v>
      </c>
      <c r="AB1" t="s">
        <v>70</v>
      </c>
    </row>
    <row r="2" spans="1:28" x14ac:dyDescent="0.35">
      <c r="A2">
        <v>2023</v>
      </c>
      <c r="B2" t="s">
        <v>12</v>
      </c>
      <c r="C2" t="s">
        <v>33</v>
      </c>
      <c r="D2" t="s">
        <v>16</v>
      </c>
      <c r="E2" t="s">
        <v>29</v>
      </c>
      <c r="F2">
        <v>4</v>
      </c>
      <c r="G2">
        <v>6</v>
      </c>
      <c r="H2" t="s">
        <v>91</v>
      </c>
      <c r="I2" t="s">
        <v>43</v>
      </c>
      <c r="J2">
        <v>8</v>
      </c>
      <c r="K2">
        <v>9</v>
      </c>
      <c r="L2">
        <f>AVERAGE(Table1[[#This Row],[Class Test 1]],Table1[[#This Row],[Class Test 2]])</f>
        <v>8.5</v>
      </c>
      <c r="M2">
        <v>7</v>
      </c>
      <c r="N2">
        <v>0</v>
      </c>
      <c r="O2">
        <v>25</v>
      </c>
      <c r="P2">
        <f>O2*(15/30)</f>
        <v>12.5</v>
      </c>
      <c r="Q2">
        <f>SUM(Table1[[#This Row],[Average of Class Test]],Table1[[#This Row],[Assignment]],Table1[[#This Row],[Reduced MidTerm]])</f>
        <v>28</v>
      </c>
      <c r="R2">
        <v>50</v>
      </c>
      <c r="S2">
        <v>5</v>
      </c>
      <c r="T2">
        <f>SUM(Table1[[#This Row],[Average of Class Test]],Table1[[#This Row],[Assignment]],Table1[[#This Row],[Reduced MidTerm]],Table1[[#This Row],[End Sem]])</f>
        <v>78</v>
      </c>
      <c r="U2">
        <v>0</v>
      </c>
      <c r="V2">
        <v>0</v>
      </c>
      <c r="W2">
        <v>0</v>
      </c>
      <c r="X2">
        <v>0</v>
      </c>
      <c r="Y2">
        <f>SUM(Table1[[#This Row],[Internal Viva]],Table1[[#This Row],[Lab Record]],Table1[[#This Row],[Performance]],Table1[[#This Row],[External Viva ]],Table1[[#This Row],[End Sem Practical]])</f>
        <v>0</v>
      </c>
      <c r="Z2">
        <f t="shared" ref="Z2:Z20" si="0">Y2*(19/95)</f>
        <v>0</v>
      </c>
      <c r="AA2">
        <f t="shared" ref="AA2:AA20" si="1">T2*(66.5/95)</f>
        <v>54.599999999999994</v>
      </c>
      <c r="AB2">
        <f>SUM(Table1[[#This Row],[Reduced Practical Assesment]],Table1[[#This Row],[Reduced Theory Assesment]],Table1[[#This Row],[Attendence]],Table1[[#This Row],[Attendence]])</f>
        <v>64.599999999999994</v>
      </c>
    </row>
    <row r="3" spans="1:28" x14ac:dyDescent="0.35">
      <c r="A3">
        <v>2023</v>
      </c>
      <c r="B3" t="s">
        <v>12</v>
      </c>
      <c r="C3" t="s">
        <v>8</v>
      </c>
      <c r="D3" t="s">
        <v>17</v>
      </c>
      <c r="E3" t="s">
        <v>30</v>
      </c>
      <c r="F3">
        <v>4</v>
      </c>
      <c r="G3">
        <v>6</v>
      </c>
      <c r="H3" t="s">
        <v>91</v>
      </c>
      <c r="I3" t="s">
        <v>43</v>
      </c>
      <c r="J3">
        <v>10</v>
      </c>
      <c r="K3">
        <v>10</v>
      </c>
      <c r="L3">
        <f>AVERAGE(Table1[[#This Row],[Class Test 1]],Table1[[#This Row],[Class Test 2]])</f>
        <v>10</v>
      </c>
      <c r="M3">
        <v>10</v>
      </c>
      <c r="N3">
        <v>0</v>
      </c>
      <c r="O3">
        <v>30</v>
      </c>
      <c r="P3">
        <f t="shared" ref="P3:P20" si="2">O3*(15/30)</f>
        <v>15</v>
      </c>
      <c r="Q3">
        <f>SUM(Table1[[#This Row],[Average of Class Test]],Table1[[#This Row],[Assignment]],Table1[[#This Row],[Reduced MidTerm]])</f>
        <v>35</v>
      </c>
      <c r="R3">
        <v>24</v>
      </c>
      <c r="S3">
        <v>3</v>
      </c>
      <c r="T3">
        <f>SUM(Table1[[#This Row],[Average of Class Test]],Table1[[#This Row],[Assignment]],Table1[[#This Row],[Reduced MidTerm]],Table1[[#This Row],[End Sem]])</f>
        <v>59</v>
      </c>
      <c r="U3">
        <v>0</v>
      </c>
      <c r="V3">
        <v>0</v>
      </c>
      <c r="W3">
        <v>0</v>
      </c>
      <c r="X3">
        <v>0</v>
      </c>
      <c r="Y3">
        <f>SUM(Table1[[#This Row],[Internal Viva]],Table1[[#This Row],[Lab Record]],Table1[[#This Row],[Performance]],Table1[[#This Row],[External Viva ]],Table1[[#This Row],[End Sem Practical]])</f>
        <v>0</v>
      </c>
      <c r="Z3">
        <f>Y3*(19/95)</f>
        <v>0</v>
      </c>
      <c r="AA3">
        <f t="shared" si="1"/>
        <v>41.3</v>
      </c>
      <c r="AB3">
        <f>SUM(Table1[[#This Row],[Reduced Practical Assesment]],Table1[[#This Row],[Reduced Theory Assesment]],Table1[[#This Row],[Attendence]],Table1[[#This Row],[Attendence]])</f>
        <v>47.3</v>
      </c>
    </row>
    <row r="4" spans="1:28" x14ac:dyDescent="0.35">
      <c r="A4">
        <v>2023</v>
      </c>
      <c r="B4" t="s">
        <v>12</v>
      </c>
      <c r="C4" t="s">
        <v>31</v>
      </c>
      <c r="D4" t="s">
        <v>18</v>
      </c>
      <c r="E4" t="s">
        <v>29</v>
      </c>
      <c r="F4">
        <v>4</v>
      </c>
      <c r="G4">
        <v>6</v>
      </c>
      <c r="H4" t="s">
        <v>91</v>
      </c>
      <c r="I4" t="s">
        <v>43</v>
      </c>
      <c r="J4">
        <v>6</v>
      </c>
      <c r="K4">
        <v>6</v>
      </c>
      <c r="L4">
        <f>AVERAGE(Table1[[#This Row],[Class Test 1]],Table1[[#This Row],[Class Test 2]])</f>
        <v>6</v>
      </c>
      <c r="M4">
        <v>7</v>
      </c>
      <c r="N4">
        <v>0</v>
      </c>
      <c r="O4">
        <v>23</v>
      </c>
      <c r="P4">
        <f t="shared" si="2"/>
        <v>11.5</v>
      </c>
      <c r="Q4">
        <f>SUM(Table1[[#This Row],[Average of Class Test]],Table1[[#This Row],[Assignment]],Table1[[#This Row],[Reduced MidTerm]])</f>
        <v>24.5</v>
      </c>
      <c r="R4">
        <v>55</v>
      </c>
      <c r="S4">
        <v>4</v>
      </c>
      <c r="T4">
        <f>SUM(Table1[[#This Row],[Average of Class Test]],Table1[[#This Row],[Assignment]],Table1[[#This Row],[Reduced MidTerm]],Table1[[#This Row],[End Sem]])</f>
        <v>79.5</v>
      </c>
      <c r="U4">
        <v>0</v>
      </c>
      <c r="V4">
        <v>0</v>
      </c>
      <c r="W4">
        <v>0</v>
      </c>
      <c r="X4">
        <v>0</v>
      </c>
      <c r="Y4">
        <f>SUM(Table1[[#This Row],[Internal Viva]],Table1[[#This Row],[Lab Record]],Table1[[#This Row],[Performance]],Table1[[#This Row],[External Viva ]],Table1[[#This Row],[End Sem Practical]])</f>
        <v>0</v>
      </c>
      <c r="Z4">
        <f t="shared" si="0"/>
        <v>0</v>
      </c>
      <c r="AA4">
        <f t="shared" si="1"/>
        <v>55.65</v>
      </c>
      <c r="AB4">
        <f>SUM(Table1[[#This Row],[Reduced Practical Assesment]],Table1[[#This Row],[Reduced Theory Assesment]],Table1[[#This Row],[Attendence]],Table1[[#This Row],[Attendence]])</f>
        <v>63.65</v>
      </c>
    </row>
    <row r="5" spans="1:28" x14ac:dyDescent="0.35">
      <c r="A5">
        <v>2023</v>
      </c>
      <c r="B5" t="s">
        <v>12</v>
      </c>
      <c r="C5" t="s">
        <v>32</v>
      </c>
      <c r="D5" t="s">
        <v>19</v>
      </c>
      <c r="E5" t="s">
        <v>29</v>
      </c>
      <c r="F5">
        <v>4</v>
      </c>
      <c r="G5">
        <v>6</v>
      </c>
      <c r="H5" t="s">
        <v>91</v>
      </c>
      <c r="I5" t="s">
        <v>43</v>
      </c>
      <c r="J5">
        <v>2</v>
      </c>
      <c r="K5">
        <v>8</v>
      </c>
      <c r="L5">
        <f>AVERAGE(Table1[[#This Row],[Class Test 1]],Table1[[#This Row],[Class Test 2]])</f>
        <v>5</v>
      </c>
      <c r="M5">
        <v>9</v>
      </c>
      <c r="N5">
        <v>0</v>
      </c>
      <c r="O5">
        <v>24</v>
      </c>
      <c r="P5">
        <f t="shared" si="2"/>
        <v>12</v>
      </c>
      <c r="Q5">
        <f>SUM(Table1[[#This Row],[Average of Class Test]],Table1[[#This Row],[Assignment]],Table1[[#This Row],[Reduced MidTerm]])</f>
        <v>26</v>
      </c>
      <c r="R5">
        <v>56</v>
      </c>
      <c r="S5">
        <v>5</v>
      </c>
      <c r="T5">
        <f>SUM(Table1[[#This Row],[Average of Class Test]],Table1[[#This Row],[Assignment]],Table1[[#This Row],[Reduced MidTerm]],Table1[[#This Row],[End Sem]])</f>
        <v>82</v>
      </c>
      <c r="U5">
        <v>0</v>
      </c>
      <c r="V5">
        <v>0</v>
      </c>
      <c r="W5">
        <v>0</v>
      </c>
      <c r="X5">
        <v>0</v>
      </c>
      <c r="Y5">
        <f>SUM(Table1[[#This Row],[Internal Viva]],Table1[[#This Row],[Lab Record]],Table1[[#This Row],[Performance]],Table1[[#This Row],[External Viva ]],Table1[[#This Row],[End Sem Practical]])</f>
        <v>0</v>
      </c>
      <c r="Z5">
        <f t="shared" si="0"/>
        <v>0</v>
      </c>
      <c r="AA5">
        <f t="shared" si="1"/>
        <v>57.4</v>
      </c>
      <c r="AB5">
        <f>SUM(Table1[[#This Row],[Reduced Practical Assesment]],Table1[[#This Row],[Reduced Theory Assesment]],Table1[[#This Row],[Attendence]],Table1[[#This Row],[Attendence]])</f>
        <v>67.400000000000006</v>
      </c>
    </row>
    <row r="6" spans="1:28" x14ac:dyDescent="0.35">
      <c r="A6">
        <v>2023</v>
      </c>
      <c r="B6" t="s">
        <v>12</v>
      </c>
      <c r="C6" t="s">
        <v>34</v>
      </c>
      <c r="D6" t="s">
        <v>20</v>
      </c>
      <c r="E6" t="s">
        <v>29</v>
      </c>
      <c r="F6">
        <v>4</v>
      </c>
      <c r="G6">
        <v>6</v>
      </c>
      <c r="H6" t="s">
        <v>91</v>
      </c>
      <c r="I6" t="s">
        <v>43</v>
      </c>
      <c r="J6">
        <v>5</v>
      </c>
      <c r="K6">
        <v>8</v>
      </c>
      <c r="L6">
        <f>AVERAGE(Table1[[#This Row],[Class Test 1]],Table1[[#This Row],[Class Test 2]])</f>
        <v>6.5</v>
      </c>
      <c r="M6">
        <v>10</v>
      </c>
      <c r="N6">
        <v>0</v>
      </c>
      <c r="O6">
        <v>25</v>
      </c>
      <c r="P6">
        <f t="shared" si="2"/>
        <v>12.5</v>
      </c>
      <c r="Q6">
        <f>SUM(Table1[[#This Row],[Average of Class Test]],Table1[[#This Row],[Assignment]],Table1[[#This Row],[Reduced MidTerm]])</f>
        <v>29</v>
      </c>
      <c r="R6">
        <v>28</v>
      </c>
      <c r="S6">
        <v>4</v>
      </c>
      <c r="T6">
        <f>SUM(Table1[[#This Row],[Average of Class Test]],Table1[[#This Row],[Assignment]],Table1[[#This Row],[Reduced MidTerm]],Table1[[#This Row],[End Sem]])</f>
        <v>57</v>
      </c>
      <c r="U6">
        <v>0</v>
      </c>
      <c r="V6">
        <v>0</v>
      </c>
      <c r="W6">
        <v>0</v>
      </c>
      <c r="X6">
        <v>0</v>
      </c>
      <c r="Y6">
        <f>SUM(Table1[[#This Row],[Internal Viva]],Table1[[#This Row],[Lab Record]],Table1[[#This Row],[Performance]],Table1[[#This Row],[External Viva ]],Table1[[#This Row],[End Sem Practical]])</f>
        <v>0</v>
      </c>
      <c r="Z6">
        <f t="shared" si="0"/>
        <v>0</v>
      </c>
      <c r="AA6">
        <f t="shared" si="1"/>
        <v>39.9</v>
      </c>
      <c r="AB6">
        <f>SUM(Table1[[#This Row],[Reduced Practical Assesment]],Table1[[#This Row],[Reduced Theory Assesment]],Table1[[#This Row],[Attendence]],Table1[[#This Row],[Attendence]])</f>
        <v>47.9</v>
      </c>
    </row>
    <row r="7" spans="1:28" x14ac:dyDescent="0.35">
      <c r="A7">
        <v>2023</v>
      </c>
      <c r="B7" t="s">
        <v>12</v>
      </c>
      <c r="C7" t="s">
        <v>35</v>
      </c>
      <c r="D7" t="s">
        <v>21</v>
      </c>
      <c r="E7" t="s">
        <v>30</v>
      </c>
      <c r="F7">
        <v>4</v>
      </c>
      <c r="G7">
        <v>6</v>
      </c>
      <c r="H7" t="s">
        <v>91</v>
      </c>
      <c r="I7" t="s">
        <v>43</v>
      </c>
      <c r="J7">
        <v>8</v>
      </c>
      <c r="K7">
        <v>7</v>
      </c>
      <c r="L7">
        <f>AVERAGE(Table1[[#This Row],[Class Test 1]],Table1[[#This Row],[Class Test 2]])</f>
        <v>7.5</v>
      </c>
      <c r="M7">
        <v>10</v>
      </c>
      <c r="N7">
        <v>0</v>
      </c>
      <c r="O7">
        <v>26</v>
      </c>
      <c r="P7">
        <f t="shared" si="2"/>
        <v>13</v>
      </c>
      <c r="Q7">
        <f>SUM(Table1[[#This Row],[Average of Class Test]],Table1[[#This Row],[Assignment]],Table1[[#This Row],[Reduced MidTerm]])</f>
        <v>30.5</v>
      </c>
      <c r="R7">
        <v>33</v>
      </c>
      <c r="S7">
        <v>5</v>
      </c>
      <c r="T7">
        <f>SUM(Table1[[#This Row],[Average of Class Test]],Table1[[#This Row],[Assignment]],Table1[[#This Row],[Reduced MidTerm]],Table1[[#This Row],[End Sem]])</f>
        <v>63.5</v>
      </c>
      <c r="U7">
        <v>0</v>
      </c>
      <c r="V7">
        <v>0</v>
      </c>
      <c r="W7">
        <v>0</v>
      </c>
      <c r="X7">
        <v>0</v>
      </c>
      <c r="Y7">
        <f>SUM(Table1[[#This Row],[Internal Viva]],Table1[[#This Row],[Lab Record]],Table1[[#This Row],[Performance]],Table1[[#This Row],[External Viva ]],Table1[[#This Row],[End Sem Practical]])</f>
        <v>0</v>
      </c>
      <c r="Z7">
        <f t="shared" si="0"/>
        <v>0</v>
      </c>
      <c r="AA7">
        <f t="shared" si="1"/>
        <v>44.449999999999996</v>
      </c>
      <c r="AB7">
        <f>SUM(Table1[[#This Row],[Reduced Practical Assesment]],Table1[[#This Row],[Reduced Theory Assesment]],Table1[[#This Row],[Attendence]],Table1[[#This Row],[Attendence]])</f>
        <v>54.449999999999996</v>
      </c>
    </row>
    <row r="8" spans="1:28" x14ac:dyDescent="0.35">
      <c r="A8">
        <v>2023</v>
      </c>
      <c r="B8" t="s">
        <v>12</v>
      </c>
      <c r="C8" t="s">
        <v>36</v>
      </c>
      <c r="D8" t="s">
        <v>22</v>
      </c>
      <c r="E8" t="s">
        <v>29</v>
      </c>
      <c r="F8">
        <v>4</v>
      </c>
      <c r="G8">
        <v>1</v>
      </c>
      <c r="H8" t="s">
        <v>92</v>
      </c>
      <c r="I8" t="s">
        <v>63</v>
      </c>
      <c r="J8">
        <v>9</v>
      </c>
      <c r="K8">
        <v>5</v>
      </c>
      <c r="L8">
        <f>AVERAGE(Table1[[#This Row],[Class Test 1]],Table1[[#This Row],[Class Test 2]])</f>
        <v>7</v>
      </c>
      <c r="M8">
        <v>9</v>
      </c>
      <c r="N8">
        <v>9</v>
      </c>
      <c r="O8">
        <v>27</v>
      </c>
      <c r="P8">
        <f t="shared" si="2"/>
        <v>13.5</v>
      </c>
      <c r="Q8">
        <f>SUM(Table1[[#This Row],[Average of Class Test]],Table1[[#This Row],[Assignment]],Table1[[#This Row],[Reduced MidTerm]])</f>
        <v>29.5</v>
      </c>
      <c r="R8">
        <v>45</v>
      </c>
      <c r="S8">
        <v>3</v>
      </c>
      <c r="T8">
        <f>SUM(Table1[[#This Row],[Average of Class Test]],Table1[[#This Row],[Assignment]],Table1[[#This Row],[Reduced MidTerm]],Table1[[#This Row],[End Sem]])</f>
        <v>74.5</v>
      </c>
      <c r="U8">
        <v>13</v>
      </c>
      <c r="V8">
        <v>7</v>
      </c>
      <c r="W8">
        <v>29</v>
      </c>
      <c r="X8">
        <v>28</v>
      </c>
      <c r="Y8">
        <f>SUM(Table1[[#This Row],[Internal Viva]],Table1[[#This Row],[Lab Record]],Table1[[#This Row],[Performance]],Table1[[#This Row],[External Viva ]],Table1[[#This Row],[End Sem Practical]])</f>
        <v>86</v>
      </c>
      <c r="Z8">
        <f t="shared" si="0"/>
        <v>17.2</v>
      </c>
      <c r="AA8">
        <f t="shared" si="1"/>
        <v>52.15</v>
      </c>
      <c r="AB8">
        <f>SUM(Table1[[#This Row],[Reduced Practical Assesment]],Table1[[#This Row],[Reduced Theory Assesment]],Table1[[#This Row],[Attendence]],Table1[[#This Row],[Attendence]])</f>
        <v>75.349999999999994</v>
      </c>
    </row>
    <row r="9" spans="1:28" x14ac:dyDescent="0.35">
      <c r="A9">
        <v>2023</v>
      </c>
      <c r="B9" t="s">
        <v>12</v>
      </c>
      <c r="C9" t="s">
        <v>37</v>
      </c>
      <c r="D9" t="s">
        <v>23</v>
      </c>
      <c r="E9" t="s">
        <v>30</v>
      </c>
      <c r="F9">
        <v>4</v>
      </c>
      <c r="G9">
        <v>1</v>
      </c>
      <c r="H9" t="s">
        <v>92</v>
      </c>
      <c r="I9" t="s">
        <v>63</v>
      </c>
      <c r="J9">
        <v>7</v>
      </c>
      <c r="K9">
        <v>10</v>
      </c>
      <c r="L9">
        <f>AVERAGE(Table1[[#This Row],[Class Test 1]],Table1[[#This Row],[Class Test 2]])</f>
        <v>8.5</v>
      </c>
      <c r="M9">
        <v>8</v>
      </c>
      <c r="N9">
        <v>9</v>
      </c>
      <c r="O9">
        <v>27</v>
      </c>
      <c r="P9">
        <f t="shared" si="2"/>
        <v>13.5</v>
      </c>
      <c r="Q9">
        <f>SUM(Table1[[#This Row],[Average of Class Test]],Table1[[#This Row],[Assignment]],Table1[[#This Row],[Reduced MidTerm]])</f>
        <v>30</v>
      </c>
      <c r="R9">
        <v>56</v>
      </c>
      <c r="S9">
        <v>5</v>
      </c>
      <c r="T9">
        <f>SUM(Table1[[#This Row],[Average of Class Test]],Table1[[#This Row],[Assignment]],Table1[[#This Row],[Reduced MidTerm]],Table1[[#This Row],[End Sem]])</f>
        <v>86</v>
      </c>
      <c r="U9">
        <v>12</v>
      </c>
      <c r="V9">
        <v>8</v>
      </c>
      <c r="W9">
        <v>28</v>
      </c>
      <c r="X9">
        <v>30</v>
      </c>
      <c r="Y9">
        <f>SUM(Table1[[#This Row],[Internal Viva]],Table1[[#This Row],[Lab Record]],Table1[[#This Row],[Performance]],Table1[[#This Row],[External Viva ]],Table1[[#This Row],[End Sem Practical]])</f>
        <v>87</v>
      </c>
      <c r="Z9">
        <f t="shared" si="0"/>
        <v>17.400000000000002</v>
      </c>
      <c r="AA9">
        <f t="shared" si="1"/>
        <v>60.199999999999996</v>
      </c>
      <c r="AB9">
        <f>SUM(Table1[[#This Row],[Reduced Practical Assesment]],Table1[[#This Row],[Reduced Theory Assesment]],Table1[[#This Row],[Attendence]],Table1[[#This Row],[Attendence]])</f>
        <v>87.6</v>
      </c>
    </row>
    <row r="10" spans="1:28" x14ac:dyDescent="0.35">
      <c r="A10">
        <v>2023</v>
      </c>
      <c r="B10" t="s">
        <v>12</v>
      </c>
      <c r="C10" t="s">
        <v>38</v>
      </c>
      <c r="D10" t="s">
        <v>24</v>
      </c>
      <c r="E10" t="s">
        <v>30</v>
      </c>
      <c r="F10">
        <v>4</v>
      </c>
      <c r="G10">
        <v>1</v>
      </c>
      <c r="H10" t="s">
        <v>92</v>
      </c>
      <c r="I10" t="s">
        <v>63</v>
      </c>
      <c r="J10">
        <v>4</v>
      </c>
      <c r="K10">
        <v>9</v>
      </c>
      <c r="L10">
        <f>AVERAGE(Table1[[#This Row],[Class Test 1]],Table1[[#This Row],[Class Test 2]])</f>
        <v>6.5</v>
      </c>
      <c r="M10">
        <v>7</v>
      </c>
      <c r="N10">
        <v>8</v>
      </c>
      <c r="O10">
        <v>28</v>
      </c>
      <c r="P10">
        <f t="shared" si="2"/>
        <v>14</v>
      </c>
      <c r="Q10">
        <f>SUM(Table1[[#This Row],[Average of Class Test]],Table1[[#This Row],[Assignment]],Table1[[#This Row],[Reduced MidTerm]])</f>
        <v>27.5</v>
      </c>
      <c r="R10">
        <v>54</v>
      </c>
      <c r="S10">
        <v>2</v>
      </c>
      <c r="T10">
        <f>SUM(Table1[[#This Row],[Average of Class Test]],Table1[[#This Row],[Assignment]],Table1[[#This Row],[Reduced MidTerm]],Table1[[#This Row],[End Sem]])</f>
        <v>81.5</v>
      </c>
      <c r="U10">
        <v>14</v>
      </c>
      <c r="V10">
        <v>9</v>
      </c>
      <c r="W10">
        <v>25</v>
      </c>
      <c r="X10">
        <v>29</v>
      </c>
      <c r="Y10">
        <f>SUM(Table1[[#This Row],[Internal Viva]],Table1[[#This Row],[Lab Record]],Table1[[#This Row],[Performance]],Table1[[#This Row],[External Viva ]],Table1[[#This Row],[End Sem Practical]])</f>
        <v>85</v>
      </c>
      <c r="Z10">
        <f t="shared" si="0"/>
        <v>17</v>
      </c>
      <c r="AA10">
        <f t="shared" si="1"/>
        <v>57.05</v>
      </c>
      <c r="AB10">
        <f>SUM(Table1[[#This Row],[Reduced Practical Assesment]],Table1[[#This Row],[Reduced Theory Assesment]],Table1[[#This Row],[Attendence]],Table1[[#This Row],[Attendence]])</f>
        <v>78.05</v>
      </c>
    </row>
    <row r="11" spans="1:28" x14ac:dyDescent="0.35">
      <c r="A11">
        <v>2023</v>
      </c>
      <c r="B11" t="s">
        <v>12</v>
      </c>
      <c r="C11" t="s">
        <v>39</v>
      </c>
      <c r="D11" t="s">
        <v>25</v>
      </c>
      <c r="E11" t="s">
        <v>29</v>
      </c>
      <c r="F11">
        <v>4</v>
      </c>
      <c r="G11">
        <v>1</v>
      </c>
      <c r="H11" t="s">
        <v>92</v>
      </c>
      <c r="I11" t="s">
        <v>63</v>
      </c>
      <c r="J11">
        <v>5</v>
      </c>
      <c r="K11">
        <v>8</v>
      </c>
      <c r="L11">
        <f>AVERAGE(Table1[[#This Row],[Class Test 1]],Table1[[#This Row],[Class Test 2]])</f>
        <v>6.5</v>
      </c>
      <c r="M11">
        <v>5</v>
      </c>
      <c r="N11">
        <v>7</v>
      </c>
      <c r="O11">
        <v>29</v>
      </c>
      <c r="P11">
        <f t="shared" si="2"/>
        <v>14.5</v>
      </c>
      <c r="Q11">
        <f>SUM(Table1[[#This Row],[Average of Class Test]],Table1[[#This Row],[Assignment]],Table1[[#This Row],[Reduced MidTerm]])</f>
        <v>26</v>
      </c>
      <c r="R11">
        <v>32</v>
      </c>
      <c r="S11">
        <v>5</v>
      </c>
      <c r="T11">
        <f>SUM(Table1[[#This Row],[Average of Class Test]],Table1[[#This Row],[Assignment]],Table1[[#This Row],[Reduced MidTerm]],Table1[[#This Row],[End Sem]])</f>
        <v>58</v>
      </c>
      <c r="U11">
        <v>14</v>
      </c>
      <c r="V11">
        <v>9</v>
      </c>
      <c r="W11">
        <v>21</v>
      </c>
      <c r="X11">
        <v>27</v>
      </c>
      <c r="Y11">
        <f>SUM(Table1[[#This Row],[Internal Viva]],Table1[[#This Row],[Lab Record]],Table1[[#This Row],[Performance]],Table1[[#This Row],[External Viva ]],Table1[[#This Row],[End Sem Practical]])</f>
        <v>78</v>
      </c>
      <c r="Z11">
        <f t="shared" si="0"/>
        <v>15.600000000000001</v>
      </c>
      <c r="AA11">
        <f t="shared" si="1"/>
        <v>40.599999999999994</v>
      </c>
      <c r="AB11">
        <f>SUM(Table1[[#This Row],[Reduced Practical Assesment]],Table1[[#This Row],[Reduced Theory Assesment]],Table1[[#This Row],[Attendence]],Table1[[#This Row],[Attendence]])</f>
        <v>66.199999999999989</v>
      </c>
    </row>
    <row r="12" spans="1:28" x14ac:dyDescent="0.35">
      <c r="A12">
        <v>2023</v>
      </c>
      <c r="B12" t="s">
        <v>12</v>
      </c>
      <c r="C12" t="s">
        <v>40</v>
      </c>
      <c r="D12" t="s">
        <v>26</v>
      </c>
      <c r="E12" t="s">
        <v>30</v>
      </c>
      <c r="F12">
        <v>4</v>
      </c>
      <c r="G12">
        <v>1</v>
      </c>
      <c r="H12" t="s">
        <v>92</v>
      </c>
      <c r="I12" t="s">
        <v>63</v>
      </c>
      <c r="J12">
        <v>6</v>
      </c>
      <c r="K12">
        <v>7</v>
      </c>
      <c r="L12">
        <f>AVERAGE(Table1[[#This Row],[Class Test 1]],Table1[[#This Row],[Class Test 2]])</f>
        <v>6.5</v>
      </c>
      <c r="M12">
        <v>7</v>
      </c>
      <c r="N12">
        <v>9</v>
      </c>
      <c r="O12">
        <v>22</v>
      </c>
      <c r="P12">
        <f t="shared" si="2"/>
        <v>11</v>
      </c>
      <c r="Q12">
        <f>SUM(Table1[[#This Row],[Average of Class Test]],Table1[[#This Row],[Assignment]],Table1[[#This Row],[Reduced MidTerm]])</f>
        <v>24.5</v>
      </c>
      <c r="R12">
        <v>45</v>
      </c>
      <c r="S12">
        <v>1</v>
      </c>
      <c r="T12">
        <f>SUM(Table1[[#This Row],[Average of Class Test]],Table1[[#This Row],[Assignment]],Table1[[#This Row],[Reduced MidTerm]],Table1[[#This Row],[End Sem]])</f>
        <v>69.5</v>
      </c>
      <c r="U12">
        <v>11</v>
      </c>
      <c r="V12">
        <v>8</v>
      </c>
      <c r="W12">
        <v>27</v>
      </c>
      <c r="X12">
        <v>29</v>
      </c>
      <c r="Y12">
        <f>SUM(Table1[[#This Row],[Internal Viva]],Table1[[#This Row],[Lab Record]],Table1[[#This Row],[Performance]],Table1[[#This Row],[External Viva ]],Table1[[#This Row],[End Sem Practical]])</f>
        <v>84</v>
      </c>
      <c r="Z12">
        <f t="shared" si="0"/>
        <v>16.8</v>
      </c>
      <c r="AA12">
        <f t="shared" si="1"/>
        <v>48.65</v>
      </c>
      <c r="AB12">
        <f>SUM(Table1[[#This Row],[Reduced Practical Assesment]],Table1[[#This Row],[Reduced Theory Assesment]],Table1[[#This Row],[Attendence]],Table1[[#This Row],[Attendence]])</f>
        <v>67.45</v>
      </c>
    </row>
    <row r="13" spans="1:28" x14ac:dyDescent="0.35">
      <c r="A13">
        <v>2023</v>
      </c>
      <c r="B13" t="s">
        <v>12</v>
      </c>
      <c r="C13" t="s">
        <v>41</v>
      </c>
      <c r="D13" t="s">
        <v>27</v>
      </c>
      <c r="E13" t="s">
        <v>30</v>
      </c>
      <c r="F13">
        <v>4</v>
      </c>
      <c r="G13">
        <v>1</v>
      </c>
      <c r="H13" t="s">
        <v>92</v>
      </c>
      <c r="I13" t="s">
        <v>63</v>
      </c>
      <c r="J13">
        <v>7</v>
      </c>
      <c r="K13">
        <v>5</v>
      </c>
      <c r="L13">
        <f>AVERAGE(Table1[[#This Row],[Class Test 1]],Table1[[#This Row],[Class Test 2]])</f>
        <v>6</v>
      </c>
      <c r="M13">
        <v>6</v>
      </c>
      <c r="N13">
        <v>9</v>
      </c>
      <c r="O13">
        <v>25</v>
      </c>
      <c r="P13">
        <f t="shared" si="2"/>
        <v>12.5</v>
      </c>
      <c r="Q13">
        <f>SUM(Table1[[#This Row],[Average of Class Test]],Table1[[#This Row],[Assignment]],Table1[[#This Row],[Reduced MidTerm]])</f>
        <v>24.5</v>
      </c>
      <c r="R13">
        <v>58</v>
      </c>
      <c r="S13">
        <v>5</v>
      </c>
      <c r="T13">
        <f>SUM(Table1[[#This Row],[Average of Class Test]],Table1[[#This Row],[Assignment]],Table1[[#This Row],[Reduced MidTerm]],Table1[[#This Row],[End Sem]])</f>
        <v>82.5</v>
      </c>
      <c r="U13">
        <v>10</v>
      </c>
      <c r="V13">
        <v>7</v>
      </c>
      <c r="W13">
        <v>24</v>
      </c>
      <c r="X13">
        <v>29</v>
      </c>
      <c r="Y13">
        <f>SUM(Table1[[#This Row],[Internal Viva]],Table1[[#This Row],[Lab Record]],Table1[[#This Row],[Performance]],Table1[[#This Row],[External Viva ]],Table1[[#This Row],[End Sem Practical]])</f>
        <v>79</v>
      </c>
      <c r="Z13">
        <f t="shared" si="0"/>
        <v>15.8</v>
      </c>
      <c r="AA13">
        <f t="shared" si="1"/>
        <v>57.749999999999993</v>
      </c>
      <c r="AB13">
        <f>SUM(Table1[[#This Row],[Reduced Practical Assesment]],Table1[[#This Row],[Reduced Theory Assesment]],Table1[[#This Row],[Attendence]],Table1[[#This Row],[Attendence]])</f>
        <v>83.55</v>
      </c>
    </row>
    <row r="14" spans="1:28" x14ac:dyDescent="0.35">
      <c r="A14">
        <v>2023</v>
      </c>
      <c r="B14" t="s">
        <v>12</v>
      </c>
      <c r="C14" t="s">
        <v>42</v>
      </c>
      <c r="D14" t="s">
        <v>28</v>
      </c>
      <c r="E14" t="s">
        <v>29</v>
      </c>
      <c r="F14">
        <v>4</v>
      </c>
      <c r="G14">
        <v>1</v>
      </c>
      <c r="H14" t="s">
        <v>92</v>
      </c>
      <c r="I14" t="s">
        <v>63</v>
      </c>
      <c r="J14">
        <v>8</v>
      </c>
      <c r="K14">
        <v>6</v>
      </c>
      <c r="L14">
        <f>AVERAGE(Table1[[#This Row],[Class Test 1]],Table1[[#This Row],[Class Test 2]])</f>
        <v>7</v>
      </c>
      <c r="M14">
        <v>8</v>
      </c>
      <c r="N14">
        <v>9</v>
      </c>
      <c r="O14">
        <v>28</v>
      </c>
      <c r="P14">
        <f t="shared" si="2"/>
        <v>14</v>
      </c>
      <c r="Q14">
        <f>SUM(Table1[[#This Row],[Average of Class Test]],Table1[[#This Row],[Assignment]],Table1[[#This Row],[Reduced MidTerm]])</f>
        <v>29</v>
      </c>
      <c r="R14">
        <v>60</v>
      </c>
      <c r="S14">
        <v>3</v>
      </c>
      <c r="T14">
        <f>SUM(Table1[[#This Row],[Average of Class Test]],Table1[[#This Row],[Assignment]],Table1[[#This Row],[Reduced MidTerm]],Table1[[#This Row],[End Sem]])</f>
        <v>89</v>
      </c>
      <c r="U14">
        <v>15</v>
      </c>
      <c r="V14">
        <v>10</v>
      </c>
      <c r="W14">
        <v>29</v>
      </c>
      <c r="X14">
        <v>30</v>
      </c>
      <c r="Y14">
        <f>SUM(Table1[[#This Row],[Internal Viva]],Table1[[#This Row],[Lab Record]],Table1[[#This Row],[Performance]],Table1[[#This Row],[External Viva ]],Table1[[#This Row],[End Sem Practical]])</f>
        <v>93</v>
      </c>
      <c r="Z14">
        <f t="shared" si="0"/>
        <v>18.600000000000001</v>
      </c>
      <c r="AA14">
        <f t="shared" si="1"/>
        <v>62.3</v>
      </c>
      <c r="AB14">
        <f>SUM(Table1[[#This Row],[Reduced Practical Assesment]],Table1[[#This Row],[Reduced Theory Assesment]],Table1[[#This Row],[Attendence]],Table1[[#This Row],[Attendence]])</f>
        <v>86.9</v>
      </c>
    </row>
    <row r="15" spans="1:28" x14ac:dyDescent="0.35">
      <c r="A15">
        <v>2023</v>
      </c>
      <c r="B15" t="s">
        <v>12</v>
      </c>
      <c r="C15" t="s">
        <v>44</v>
      </c>
      <c r="D15" t="s">
        <v>50</v>
      </c>
      <c r="E15" t="s">
        <v>29</v>
      </c>
      <c r="F15">
        <v>4</v>
      </c>
      <c r="G15">
        <v>3</v>
      </c>
      <c r="H15" t="s">
        <v>93</v>
      </c>
      <c r="I15" t="s">
        <v>56</v>
      </c>
      <c r="J15">
        <v>9</v>
      </c>
      <c r="K15">
        <v>8</v>
      </c>
      <c r="L15">
        <f>AVERAGE(Table1[[#This Row],[Class Test 1]],Table1[[#This Row],[Class Test 2]])</f>
        <v>8.5</v>
      </c>
      <c r="M15">
        <v>9</v>
      </c>
      <c r="N15">
        <v>0</v>
      </c>
      <c r="O15">
        <v>21</v>
      </c>
      <c r="P15">
        <f t="shared" si="2"/>
        <v>10.5</v>
      </c>
      <c r="Q15">
        <f>SUM(Table1[[#This Row],[Average of Class Test]],Table1[[#This Row],[Assignment]],Table1[[#This Row],[Reduced MidTerm]])</f>
        <v>28</v>
      </c>
      <c r="R15">
        <v>43</v>
      </c>
      <c r="S15">
        <v>4</v>
      </c>
      <c r="T15">
        <f>SUM(Table1[[#This Row],[Average of Class Test]],Table1[[#This Row],[Assignment]],Table1[[#This Row],[Reduced MidTerm]],Table1[[#This Row],[End Sem]])</f>
        <v>71</v>
      </c>
      <c r="U15">
        <v>0</v>
      </c>
      <c r="V15">
        <v>0</v>
      </c>
      <c r="W15">
        <v>0</v>
      </c>
      <c r="X15">
        <v>0</v>
      </c>
      <c r="Y15">
        <f>SUM(Table1[[#This Row],[Internal Viva]],Table1[[#This Row],[Lab Record]],Table1[[#This Row],[Performance]],Table1[[#This Row],[External Viva ]],Table1[[#This Row],[End Sem Practical]])</f>
        <v>0</v>
      </c>
      <c r="Z15">
        <f t="shared" si="0"/>
        <v>0</v>
      </c>
      <c r="AA15">
        <f t="shared" si="1"/>
        <v>49.699999999999996</v>
      </c>
      <c r="AB15">
        <f>SUM(Table1[[#This Row],[Reduced Practical Assesment]],Table1[[#This Row],[Reduced Theory Assesment]],Table1[[#This Row],[Attendence]],Table1[[#This Row],[Attendence]])</f>
        <v>57.699999999999996</v>
      </c>
    </row>
    <row r="16" spans="1:28" x14ac:dyDescent="0.35">
      <c r="A16">
        <v>2023</v>
      </c>
      <c r="B16" t="s">
        <v>12</v>
      </c>
      <c r="C16" t="s">
        <v>45</v>
      </c>
      <c r="D16" t="s">
        <v>51</v>
      </c>
      <c r="E16" t="s">
        <v>29</v>
      </c>
      <c r="F16">
        <v>4</v>
      </c>
      <c r="G16">
        <v>3</v>
      </c>
      <c r="H16" t="s">
        <v>93</v>
      </c>
      <c r="I16" t="s">
        <v>56</v>
      </c>
      <c r="J16">
        <v>7</v>
      </c>
      <c r="K16">
        <v>9</v>
      </c>
      <c r="L16">
        <f>AVERAGE(Table1[[#This Row],[Class Test 1]],Table1[[#This Row],[Class Test 2]])</f>
        <v>8</v>
      </c>
      <c r="M16">
        <v>5</v>
      </c>
      <c r="N16">
        <v>0</v>
      </c>
      <c r="O16">
        <v>15</v>
      </c>
      <c r="P16">
        <f t="shared" si="2"/>
        <v>7.5</v>
      </c>
      <c r="Q16">
        <f>SUM(Table1[[#This Row],[Average of Class Test]],Table1[[#This Row],[Assignment]],Table1[[#This Row],[Reduced MidTerm]])</f>
        <v>20.5</v>
      </c>
      <c r="R16">
        <v>45</v>
      </c>
      <c r="S16">
        <v>2</v>
      </c>
      <c r="T16">
        <f>SUM(Table1[[#This Row],[Average of Class Test]],Table1[[#This Row],[Assignment]],Table1[[#This Row],[Reduced MidTerm]],Table1[[#This Row],[End Sem]])</f>
        <v>65.5</v>
      </c>
      <c r="U16">
        <v>0</v>
      </c>
      <c r="V16">
        <v>0</v>
      </c>
      <c r="W16">
        <v>0</v>
      </c>
      <c r="X16">
        <v>0</v>
      </c>
      <c r="Y16">
        <f>SUM(Table1[[#This Row],[Internal Viva]],Table1[[#This Row],[Lab Record]],Table1[[#This Row],[Performance]],Table1[[#This Row],[External Viva ]],Table1[[#This Row],[End Sem Practical]])</f>
        <v>0</v>
      </c>
      <c r="Z16">
        <f t="shared" si="0"/>
        <v>0</v>
      </c>
      <c r="AA16">
        <f t="shared" si="1"/>
        <v>45.849999999999994</v>
      </c>
      <c r="AB16">
        <f>SUM(Table1[[#This Row],[Reduced Practical Assesment]],Table1[[#This Row],[Reduced Theory Assesment]],Table1[[#This Row],[Attendence]],Table1[[#This Row],[Attendence]])</f>
        <v>49.849999999999994</v>
      </c>
    </row>
    <row r="17" spans="1:28" x14ac:dyDescent="0.35">
      <c r="A17">
        <v>2023</v>
      </c>
      <c r="B17" t="s">
        <v>12</v>
      </c>
      <c r="C17" t="s">
        <v>46</v>
      </c>
      <c r="D17" t="s">
        <v>52</v>
      </c>
      <c r="E17" t="s">
        <v>30</v>
      </c>
      <c r="F17">
        <v>4</v>
      </c>
      <c r="G17">
        <v>3</v>
      </c>
      <c r="H17" t="s">
        <v>93</v>
      </c>
      <c r="I17" t="s">
        <v>56</v>
      </c>
      <c r="J17">
        <v>5</v>
      </c>
      <c r="K17">
        <v>7</v>
      </c>
      <c r="L17">
        <f>AVERAGE(Table1[[#This Row],[Class Test 1]],Table1[[#This Row],[Class Test 2]])</f>
        <v>6</v>
      </c>
      <c r="M17">
        <v>6</v>
      </c>
      <c r="N17">
        <v>0</v>
      </c>
      <c r="O17">
        <v>26</v>
      </c>
      <c r="P17">
        <f t="shared" si="2"/>
        <v>13</v>
      </c>
      <c r="Q17">
        <f>SUM(Table1[[#This Row],[Average of Class Test]],Table1[[#This Row],[Assignment]],Table1[[#This Row],[Reduced MidTerm]])</f>
        <v>25</v>
      </c>
      <c r="R17">
        <v>49</v>
      </c>
      <c r="S17">
        <v>3</v>
      </c>
      <c r="T17">
        <f>SUM(Table1[[#This Row],[Average of Class Test]],Table1[[#This Row],[Assignment]],Table1[[#This Row],[Reduced MidTerm]],Table1[[#This Row],[End Sem]])</f>
        <v>74</v>
      </c>
      <c r="U17">
        <v>0</v>
      </c>
      <c r="V17">
        <v>0</v>
      </c>
      <c r="W17">
        <v>0</v>
      </c>
      <c r="X17">
        <v>0</v>
      </c>
      <c r="Y17">
        <f>SUM(Table1[[#This Row],[Internal Viva]],Table1[[#This Row],[Lab Record]],Table1[[#This Row],[Performance]],Table1[[#This Row],[External Viva ]],Table1[[#This Row],[End Sem Practical]])</f>
        <v>0</v>
      </c>
      <c r="Z17">
        <f t="shared" si="0"/>
        <v>0</v>
      </c>
      <c r="AA17">
        <f t="shared" si="1"/>
        <v>51.8</v>
      </c>
      <c r="AB17">
        <f>SUM(Table1[[#This Row],[Reduced Practical Assesment]],Table1[[#This Row],[Reduced Theory Assesment]],Table1[[#This Row],[Attendence]],Table1[[#This Row],[Attendence]])</f>
        <v>57.8</v>
      </c>
    </row>
    <row r="18" spans="1:28" x14ac:dyDescent="0.35">
      <c r="A18">
        <v>2023</v>
      </c>
      <c r="B18" t="s">
        <v>12</v>
      </c>
      <c r="C18" t="s">
        <v>47</v>
      </c>
      <c r="D18" t="s">
        <v>55</v>
      </c>
      <c r="E18" t="s">
        <v>29</v>
      </c>
      <c r="F18">
        <v>4</v>
      </c>
      <c r="G18">
        <v>3</v>
      </c>
      <c r="H18" t="s">
        <v>93</v>
      </c>
      <c r="I18" t="s">
        <v>56</v>
      </c>
      <c r="J18">
        <v>6</v>
      </c>
      <c r="K18">
        <v>6</v>
      </c>
      <c r="L18">
        <f>AVERAGE(Table1[[#This Row],[Class Test 1]],Table1[[#This Row],[Class Test 2]])</f>
        <v>6</v>
      </c>
      <c r="M18">
        <v>7</v>
      </c>
      <c r="N18">
        <v>0</v>
      </c>
      <c r="O18">
        <v>28</v>
      </c>
      <c r="P18">
        <f t="shared" si="2"/>
        <v>14</v>
      </c>
      <c r="Q18">
        <f>SUM(Table1[[#This Row],[Average of Class Test]],Table1[[#This Row],[Assignment]],Table1[[#This Row],[Reduced MidTerm]])</f>
        <v>27</v>
      </c>
      <c r="R18">
        <v>48</v>
      </c>
      <c r="S18">
        <v>5</v>
      </c>
      <c r="T18">
        <f>SUM(Table1[[#This Row],[Average of Class Test]],Table1[[#This Row],[Assignment]],Table1[[#This Row],[Reduced MidTerm]],Table1[[#This Row],[End Sem]])</f>
        <v>75</v>
      </c>
      <c r="U18">
        <v>0</v>
      </c>
      <c r="V18">
        <v>0</v>
      </c>
      <c r="W18">
        <v>0</v>
      </c>
      <c r="X18">
        <v>0</v>
      </c>
      <c r="Y18">
        <f>SUM(Table1[[#This Row],[Internal Viva]],Table1[[#This Row],[Lab Record]],Table1[[#This Row],[Performance]],Table1[[#This Row],[External Viva ]],Table1[[#This Row],[End Sem Practical]])</f>
        <v>0</v>
      </c>
      <c r="Z18">
        <f t="shared" si="0"/>
        <v>0</v>
      </c>
      <c r="AA18">
        <f t="shared" si="1"/>
        <v>52.5</v>
      </c>
      <c r="AB18">
        <f>SUM(Table1[[#This Row],[Reduced Practical Assesment]],Table1[[#This Row],[Reduced Theory Assesment]],Table1[[#This Row],[Attendence]],Table1[[#This Row],[Attendence]])</f>
        <v>62.5</v>
      </c>
    </row>
    <row r="19" spans="1:28" x14ac:dyDescent="0.35">
      <c r="A19">
        <v>2023</v>
      </c>
      <c r="B19" t="s">
        <v>12</v>
      </c>
      <c r="C19" t="s">
        <v>48</v>
      </c>
      <c r="D19" t="s">
        <v>53</v>
      </c>
      <c r="E19" t="s">
        <v>30</v>
      </c>
      <c r="F19">
        <v>4</v>
      </c>
      <c r="G19">
        <v>3</v>
      </c>
      <c r="H19" t="s">
        <v>93</v>
      </c>
      <c r="I19" t="s">
        <v>56</v>
      </c>
      <c r="J19">
        <v>7</v>
      </c>
      <c r="K19">
        <v>5</v>
      </c>
      <c r="L19">
        <f>AVERAGE(Table1[[#This Row],[Class Test 1]],Table1[[#This Row],[Class Test 2]])</f>
        <v>6</v>
      </c>
      <c r="M19">
        <v>8</v>
      </c>
      <c r="N19">
        <v>0</v>
      </c>
      <c r="O19">
        <v>22</v>
      </c>
      <c r="P19">
        <f t="shared" si="2"/>
        <v>11</v>
      </c>
      <c r="Q19">
        <f>SUM(Table1[[#This Row],[Average of Class Test]],Table1[[#This Row],[Assignment]],Table1[[#This Row],[Reduced MidTerm]])</f>
        <v>25</v>
      </c>
      <c r="R19">
        <v>51</v>
      </c>
      <c r="S19">
        <v>4</v>
      </c>
      <c r="T19">
        <f>SUM(Table1[[#This Row],[Average of Class Test]],Table1[[#This Row],[Assignment]],Table1[[#This Row],[Reduced MidTerm]],Table1[[#This Row],[End Sem]])</f>
        <v>76</v>
      </c>
      <c r="U19">
        <v>0</v>
      </c>
      <c r="V19">
        <v>0</v>
      </c>
      <c r="W19">
        <v>0</v>
      </c>
      <c r="X19">
        <v>0</v>
      </c>
      <c r="Y19">
        <f>SUM(Table1[[#This Row],[Internal Viva]],Table1[[#This Row],[Lab Record]],Table1[[#This Row],[Performance]],Table1[[#This Row],[External Viva ]],Table1[[#This Row],[End Sem Practical]])</f>
        <v>0</v>
      </c>
      <c r="Z19">
        <f t="shared" si="0"/>
        <v>0</v>
      </c>
      <c r="AA19">
        <f t="shared" si="1"/>
        <v>53.199999999999996</v>
      </c>
      <c r="AB19">
        <f>SUM(Table1[[#This Row],[Reduced Practical Assesment]],Table1[[#This Row],[Reduced Theory Assesment]],Table1[[#This Row],[Attendence]],Table1[[#This Row],[Attendence]])</f>
        <v>61.199999999999996</v>
      </c>
    </row>
    <row r="20" spans="1:28" x14ac:dyDescent="0.35">
      <c r="A20">
        <v>2023</v>
      </c>
      <c r="B20" t="s">
        <v>12</v>
      </c>
      <c r="C20" t="s">
        <v>49</v>
      </c>
      <c r="D20" t="s">
        <v>54</v>
      </c>
      <c r="E20" t="s">
        <v>29</v>
      </c>
      <c r="F20">
        <v>4</v>
      </c>
      <c r="G20">
        <v>3</v>
      </c>
      <c r="H20" t="s">
        <v>93</v>
      </c>
      <c r="I20" t="s">
        <v>56</v>
      </c>
      <c r="J20">
        <v>8</v>
      </c>
      <c r="K20">
        <v>10</v>
      </c>
      <c r="L20">
        <f>AVERAGE(Table1[[#This Row],[Class Test 1]],Table1[[#This Row],[Class Test 2]])</f>
        <v>9</v>
      </c>
      <c r="M20">
        <v>9</v>
      </c>
      <c r="N20">
        <v>0</v>
      </c>
      <c r="O20">
        <v>26</v>
      </c>
      <c r="P20">
        <f t="shared" si="2"/>
        <v>13</v>
      </c>
      <c r="Q20">
        <f>SUM(Table1[[#This Row],[Average of Class Test]],Table1[[#This Row],[Assignment]],Table1[[#This Row],[Reduced MidTerm]])</f>
        <v>31</v>
      </c>
      <c r="R20">
        <v>57</v>
      </c>
      <c r="S20">
        <v>5</v>
      </c>
      <c r="T20">
        <f>SUM(Table1[[#This Row],[Average of Class Test]],Table1[[#This Row],[Assignment]],Table1[[#This Row],[Reduced MidTerm]],Table1[[#This Row],[End Sem]])</f>
        <v>88</v>
      </c>
      <c r="U20">
        <v>0</v>
      </c>
      <c r="V20">
        <v>0</v>
      </c>
      <c r="W20">
        <v>0</v>
      </c>
      <c r="X20">
        <v>0</v>
      </c>
      <c r="Y20">
        <f>SUM(Table1[[#This Row],[Internal Viva]],Table1[[#This Row],[Lab Record]],Table1[[#This Row],[Performance]],Table1[[#This Row],[External Viva ]],Table1[[#This Row],[End Sem Practical]])</f>
        <v>0</v>
      </c>
      <c r="Z20">
        <f t="shared" si="0"/>
        <v>0</v>
      </c>
      <c r="AA20">
        <f t="shared" si="1"/>
        <v>61.599999999999994</v>
      </c>
      <c r="AB20">
        <f>SUM(Table1[[#This Row],[Reduced Practical Assesment]],Table1[[#This Row],[Reduced Theory Assesment]],Table1[[#This Row],[Attendence]],Table1[[#This Row],[Attendence]])</f>
        <v>71.599999999999994</v>
      </c>
    </row>
    <row r="21" spans="1:28" x14ac:dyDescent="0.35">
      <c r="A21">
        <v>2022</v>
      </c>
      <c r="B21" t="s">
        <v>12</v>
      </c>
      <c r="C21" t="s">
        <v>71</v>
      </c>
      <c r="D21" t="s">
        <v>81</v>
      </c>
      <c r="E21" t="s">
        <v>29</v>
      </c>
      <c r="F21">
        <v>3</v>
      </c>
      <c r="G21">
        <v>2</v>
      </c>
      <c r="H21" t="s">
        <v>94</v>
      </c>
      <c r="I21" t="s">
        <v>96</v>
      </c>
      <c r="J21">
        <v>6</v>
      </c>
      <c r="K21">
        <v>9</v>
      </c>
      <c r="L21">
        <f>AVERAGE(Table1[[#This Row],[Class Test 1]],Table1[[#This Row],[Class Test 2]])</f>
        <v>7.5</v>
      </c>
      <c r="M21">
        <v>9</v>
      </c>
      <c r="N21">
        <v>9</v>
      </c>
      <c r="O21">
        <v>27</v>
      </c>
      <c r="P21">
        <f>O21*(15/30)</f>
        <v>13.5</v>
      </c>
      <c r="Q21">
        <f>SUM(Table1[[#This Row],[Average of Class Test]],Table1[[#This Row],[Assignment]],Table1[[#This Row],[Reduced MidTerm]])</f>
        <v>30</v>
      </c>
      <c r="R21">
        <v>54</v>
      </c>
      <c r="S21">
        <v>4</v>
      </c>
      <c r="T21">
        <f>SUM(Table1[[#This Row],[Average of Class Test]],Table1[[#This Row],[Assignment]],Table1[[#This Row],[Reduced MidTerm]],Table1[[#This Row],[End Sem]])</f>
        <v>84</v>
      </c>
      <c r="U21">
        <v>12</v>
      </c>
      <c r="V21">
        <v>9</v>
      </c>
      <c r="W21">
        <v>22</v>
      </c>
      <c r="X21">
        <v>28</v>
      </c>
      <c r="Y21">
        <f>SUM(Table1[[#This Row],[Internal Viva]],Table1[[#This Row],[Lab Record]],Table1[[#This Row],[Performance]],Table1[[#This Row],[External Viva ]],Table1[[#This Row],[End Sem Practical]])</f>
        <v>80</v>
      </c>
      <c r="Z21">
        <f>Y21*(19/95)</f>
        <v>16</v>
      </c>
      <c r="AA21">
        <f>T21*(66.5/95)</f>
        <v>58.8</v>
      </c>
      <c r="AB21">
        <f>SUM(Table1[[#This Row],[Reduced Practical Assesment]],Table1[[#This Row],[Reduced Theory Assesment]],Table1[[#This Row],[Attendence]],Table1[[#This Row],[Attendence]])</f>
        <v>82.8</v>
      </c>
    </row>
    <row r="22" spans="1:28" x14ac:dyDescent="0.35">
      <c r="A22">
        <v>2022</v>
      </c>
      <c r="B22" t="s">
        <v>12</v>
      </c>
      <c r="C22" t="s">
        <v>72</v>
      </c>
      <c r="D22" t="s">
        <v>82</v>
      </c>
      <c r="E22" t="s">
        <v>30</v>
      </c>
      <c r="F22">
        <v>3</v>
      </c>
      <c r="G22">
        <v>2</v>
      </c>
      <c r="H22" t="s">
        <v>94</v>
      </c>
      <c r="I22" t="s">
        <v>96</v>
      </c>
      <c r="J22">
        <v>8</v>
      </c>
      <c r="K22">
        <v>8</v>
      </c>
      <c r="L22">
        <f>AVERAGE(Table1[[#This Row],[Class Test 1]],Table1[[#This Row],[Class Test 2]])</f>
        <v>8</v>
      </c>
      <c r="M22">
        <v>9</v>
      </c>
      <c r="N22">
        <v>9</v>
      </c>
      <c r="O22">
        <v>30</v>
      </c>
      <c r="P22">
        <f>O22*(15/30)</f>
        <v>15</v>
      </c>
      <c r="Q22">
        <f>SUM(Table1[[#This Row],[Average of Class Test]],Table1[[#This Row],[Assignment]],Table1[[#This Row],[Reduced MidTerm]])</f>
        <v>32</v>
      </c>
      <c r="R22">
        <v>56</v>
      </c>
      <c r="S22">
        <v>5</v>
      </c>
      <c r="T22">
        <f>SUM(Table1[[#This Row],[Average of Class Test]],Table1[[#This Row],[Assignment]],Table1[[#This Row],[Reduced MidTerm]],Table1[[#This Row],[End Sem]])</f>
        <v>88</v>
      </c>
      <c r="U22">
        <v>13</v>
      </c>
      <c r="V22">
        <v>9</v>
      </c>
      <c r="W22">
        <v>29</v>
      </c>
      <c r="X22">
        <v>27</v>
      </c>
      <c r="Y22">
        <f>SUM(Table1[[#This Row],[Internal Viva]],Table1[[#This Row],[Lab Record]],Table1[[#This Row],[Performance]],Table1[[#This Row],[External Viva ]],Table1[[#This Row],[End Sem Practical]])</f>
        <v>87</v>
      </c>
      <c r="Z22">
        <f>Y22*(19/95)</f>
        <v>17.400000000000002</v>
      </c>
      <c r="AA22">
        <f>T22*(66.5/95)</f>
        <v>61.599999999999994</v>
      </c>
      <c r="AB22">
        <f>SUM(Table1[[#This Row],[Reduced Practical Assesment]],Table1[[#This Row],[Reduced Theory Assesment]],Table1[[#This Row],[Attendence]],Table1[[#This Row],[Attendence]])</f>
        <v>89</v>
      </c>
    </row>
    <row r="23" spans="1:28" x14ac:dyDescent="0.35">
      <c r="A23">
        <v>2022</v>
      </c>
      <c r="B23" t="s">
        <v>12</v>
      </c>
      <c r="C23" t="s">
        <v>73</v>
      </c>
      <c r="D23" t="s">
        <v>83</v>
      </c>
      <c r="E23" t="s">
        <v>29</v>
      </c>
      <c r="F23">
        <v>3</v>
      </c>
      <c r="G23">
        <v>2</v>
      </c>
      <c r="H23" t="s">
        <v>94</v>
      </c>
      <c r="I23" t="s">
        <v>96</v>
      </c>
      <c r="J23">
        <v>7</v>
      </c>
      <c r="K23">
        <v>7</v>
      </c>
      <c r="L23">
        <f>AVERAGE(Table1[[#This Row],[Class Test 1]],Table1[[#This Row],[Class Test 2]])</f>
        <v>7</v>
      </c>
      <c r="M23">
        <v>8</v>
      </c>
      <c r="N23">
        <v>9</v>
      </c>
      <c r="O23">
        <v>28</v>
      </c>
      <c r="P23">
        <f>O23*(15/30)</f>
        <v>14</v>
      </c>
      <c r="Q23">
        <f>SUM(Table1[[#This Row],[Average of Class Test]],Table1[[#This Row],[Assignment]],Table1[[#This Row],[Reduced MidTerm]])</f>
        <v>29</v>
      </c>
      <c r="R23">
        <v>57</v>
      </c>
      <c r="S23">
        <v>4</v>
      </c>
      <c r="T23">
        <f>SUM(Table1[[#This Row],[Average of Class Test]],Table1[[#This Row],[Assignment]],Table1[[#This Row],[Reduced MidTerm]],Table1[[#This Row],[End Sem]])</f>
        <v>86</v>
      </c>
      <c r="U23">
        <v>12</v>
      </c>
      <c r="V23">
        <v>10</v>
      </c>
      <c r="W23">
        <v>27</v>
      </c>
      <c r="X23">
        <v>29</v>
      </c>
      <c r="Y23">
        <f>SUM(Table1[[#This Row],[Internal Viva]],Table1[[#This Row],[Lab Record]],Table1[[#This Row],[Performance]],Table1[[#This Row],[External Viva ]],Table1[[#This Row],[End Sem Practical]])</f>
        <v>87</v>
      </c>
      <c r="Z23">
        <f>Y23*(19/95)</f>
        <v>17.400000000000002</v>
      </c>
      <c r="AA23">
        <f>T23*(66.5/95)</f>
        <v>60.199999999999996</v>
      </c>
      <c r="AB23">
        <f>SUM(Table1[[#This Row],[Reduced Practical Assesment]],Table1[[#This Row],[Reduced Theory Assesment]],Table1[[#This Row],[Attendence]],Table1[[#This Row],[Attendence]])</f>
        <v>85.6</v>
      </c>
    </row>
    <row r="24" spans="1:28" x14ac:dyDescent="0.35">
      <c r="A24">
        <v>2022</v>
      </c>
      <c r="B24" t="s">
        <v>12</v>
      </c>
      <c r="C24" t="s">
        <v>74</v>
      </c>
      <c r="D24" t="s">
        <v>84</v>
      </c>
      <c r="E24" t="s">
        <v>29</v>
      </c>
      <c r="F24">
        <v>3</v>
      </c>
      <c r="G24">
        <v>2</v>
      </c>
      <c r="H24" t="s">
        <v>94</v>
      </c>
      <c r="I24" t="s">
        <v>96</v>
      </c>
      <c r="J24">
        <v>9</v>
      </c>
      <c r="K24">
        <v>9</v>
      </c>
      <c r="L24">
        <f>AVERAGE(Table1[[#This Row],[Class Test 1]],Table1[[#This Row],[Class Test 2]])</f>
        <v>9</v>
      </c>
      <c r="M24">
        <v>9</v>
      </c>
      <c r="N24">
        <v>7</v>
      </c>
      <c r="O24">
        <v>27</v>
      </c>
      <c r="P24">
        <f>O24*(15/30)</f>
        <v>13.5</v>
      </c>
      <c r="Q24">
        <f>SUM(Table1[[#This Row],[Average of Class Test]],Table1[[#This Row],[Assignment]],Table1[[#This Row],[Reduced MidTerm]])</f>
        <v>31.5</v>
      </c>
      <c r="R24">
        <v>59</v>
      </c>
      <c r="S24">
        <v>5</v>
      </c>
      <c r="T24">
        <f>SUM(Table1[[#This Row],[Average of Class Test]],Table1[[#This Row],[Assignment]],Table1[[#This Row],[Reduced MidTerm]],Table1[[#This Row],[End Sem]])</f>
        <v>90.5</v>
      </c>
      <c r="U24">
        <v>13</v>
      </c>
      <c r="V24">
        <v>8</v>
      </c>
      <c r="W24">
        <v>26</v>
      </c>
      <c r="X24">
        <v>30</v>
      </c>
      <c r="Y24">
        <f>SUM(Table1[[#This Row],[Internal Viva]],Table1[[#This Row],[Lab Record]],Table1[[#This Row],[Performance]],Table1[[#This Row],[External Viva ]],Table1[[#This Row],[End Sem Practical]])</f>
        <v>84</v>
      </c>
      <c r="Z24">
        <f>Y24*(19/95)</f>
        <v>16.8</v>
      </c>
      <c r="AA24">
        <f>T24*(66.5/95)</f>
        <v>63.349999999999994</v>
      </c>
      <c r="AB24">
        <f>SUM(Table1[[#This Row],[Reduced Practical Assesment]],Table1[[#This Row],[Reduced Theory Assesment]],Table1[[#This Row],[Attendence]],Table1[[#This Row],[Attendence]])</f>
        <v>90.149999999999991</v>
      </c>
    </row>
    <row r="25" spans="1:28" x14ac:dyDescent="0.35">
      <c r="A25">
        <v>2022</v>
      </c>
      <c r="B25" t="s">
        <v>12</v>
      </c>
      <c r="C25" t="s">
        <v>75</v>
      </c>
      <c r="D25" t="s">
        <v>85</v>
      </c>
      <c r="E25" t="s">
        <v>30</v>
      </c>
      <c r="F25">
        <v>3</v>
      </c>
      <c r="G25">
        <v>2</v>
      </c>
      <c r="H25" t="s">
        <v>94</v>
      </c>
      <c r="I25" t="s">
        <v>96</v>
      </c>
      <c r="J25">
        <v>8</v>
      </c>
      <c r="K25">
        <v>8</v>
      </c>
      <c r="L25">
        <f>AVERAGE(Table1[[#This Row],[Class Test 1]],Table1[[#This Row],[Class Test 2]])</f>
        <v>8</v>
      </c>
      <c r="M25">
        <v>8</v>
      </c>
      <c r="N25">
        <v>7</v>
      </c>
      <c r="O25">
        <v>25</v>
      </c>
      <c r="P25">
        <f>O25*(15/30)</f>
        <v>12.5</v>
      </c>
      <c r="Q25">
        <f>SUM(Table1[[#This Row],[Average of Class Test]],Table1[[#This Row],[Assignment]],Table1[[#This Row],[Reduced MidTerm]])</f>
        <v>28.5</v>
      </c>
      <c r="R25">
        <v>49</v>
      </c>
      <c r="S25">
        <v>3</v>
      </c>
      <c r="T25">
        <f>SUM(Table1[[#This Row],[Average of Class Test]],Table1[[#This Row],[Assignment]],Table1[[#This Row],[Reduced MidTerm]],Table1[[#This Row],[End Sem]])</f>
        <v>77.5</v>
      </c>
      <c r="U25">
        <v>14</v>
      </c>
      <c r="V25">
        <v>10</v>
      </c>
      <c r="W25">
        <v>29</v>
      </c>
      <c r="X25">
        <v>30</v>
      </c>
      <c r="Y25">
        <f>SUM(Table1[[#This Row],[Internal Viva]],Table1[[#This Row],[Lab Record]],Table1[[#This Row],[Performance]],Table1[[#This Row],[External Viva ]],Table1[[#This Row],[End Sem Practical]])</f>
        <v>90</v>
      </c>
      <c r="Z25">
        <f>Y25*(19/95)</f>
        <v>18</v>
      </c>
      <c r="AA25">
        <f>T25*(66.5/95)</f>
        <v>54.25</v>
      </c>
      <c r="AB25">
        <f>SUM(Table1[[#This Row],[Reduced Practical Assesment]],Table1[[#This Row],[Reduced Theory Assesment]],Table1[[#This Row],[Attendence]],Table1[[#This Row],[Attendence]])</f>
        <v>78.25</v>
      </c>
    </row>
    <row r="26" spans="1:28" x14ac:dyDescent="0.35">
      <c r="A26">
        <v>2022</v>
      </c>
      <c r="B26" t="s">
        <v>12</v>
      </c>
      <c r="C26" t="s">
        <v>76</v>
      </c>
      <c r="D26" t="s">
        <v>86</v>
      </c>
      <c r="E26" t="s">
        <v>29</v>
      </c>
      <c r="F26">
        <v>3</v>
      </c>
      <c r="G26">
        <v>7</v>
      </c>
      <c r="H26" t="s">
        <v>95</v>
      </c>
      <c r="I26" t="s">
        <v>97</v>
      </c>
      <c r="J26">
        <v>6</v>
      </c>
      <c r="K26">
        <v>9</v>
      </c>
      <c r="L26">
        <f>AVERAGE(Table1[[#This Row],[Class Test 1]],Table1[[#This Row],[Class Test 2]])</f>
        <v>7.5</v>
      </c>
      <c r="M26">
        <v>8</v>
      </c>
      <c r="N26">
        <v>0</v>
      </c>
      <c r="O26">
        <v>29</v>
      </c>
      <c r="P26">
        <f t="shared" ref="P26:P30" si="3">O26*(15/30)</f>
        <v>14.5</v>
      </c>
      <c r="Q26">
        <f>SUM(Table1[[#This Row],[Average of Class Test]],Table1[[#This Row],[Assignment]],Table1[[#This Row],[Reduced MidTerm]])</f>
        <v>30</v>
      </c>
      <c r="R26">
        <v>55</v>
      </c>
      <c r="S26">
        <v>4</v>
      </c>
      <c r="T26">
        <f>SUM(Table1[[#This Row],[Average of Class Test]],Table1[[#This Row],[Assignment]],Table1[[#This Row],[Reduced MidTerm]],Table1[[#This Row],[End Sem]])</f>
        <v>85</v>
      </c>
      <c r="U26">
        <v>0</v>
      </c>
      <c r="V26">
        <v>0</v>
      </c>
      <c r="W26">
        <v>0</v>
      </c>
      <c r="X26">
        <v>0</v>
      </c>
      <c r="Y26">
        <f>SUM(Table1[[#This Row],[Internal Viva]],Table1[[#This Row],[Lab Record]],Table1[[#This Row],[Performance]],Table1[[#This Row],[External Viva ]],Table1[[#This Row],[End Sem Practical]])</f>
        <v>0</v>
      </c>
      <c r="Z26">
        <f t="shared" ref="Z26:Z30" si="4">Y26*(19/95)</f>
        <v>0</v>
      </c>
      <c r="AA26">
        <f t="shared" ref="AA26:AA30" si="5">T26*(66.5/95)</f>
        <v>59.499999999999993</v>
      </c>
      <c r="AB26">
        <f>SUM(Table1[[#This Row],[Theory Assesment]],Table1[[#This Row],[Attendence]])</f>
        <v>89</v>
      </c>
    </row>
    <row r="27" spans="1:28" x14ac:dyDescent="0.35">
      <c r="A27">
        <v>2022</v>
      </c>
      <c r="B27" t="s">
        <v>12</v>
      </c>
      <c r="C27" t="s">
        <v>77</v>
      </c>
      <c r="D27" t="s">
        <v>87</v>
      </c>
      <c r="E27" t="s">
        <v>30</v>
      </c>
      <c r="F27">
        <v>3</v>
      </c>
      <c r="G27">
        <v>7</v>
      </c>
      <c r="H27" t="s">
        <v>95</v>
      </c>
      <c r="I27" t="s">
        <v>97</v>
      </c>
      <c r="J27">
        <v>7</v>
      </c>
      <c r="K27">
        <v>8</v>
      </c>
      <c r="L27">
        <f>AVERAGE(Table1[[#This Row],[Class Test 1]],Table1[[#This Row],[Class Test 2]])</f>
        <v>7.5</v>
      </c>
      <c r="M27">
        <v>8</v>
      </c>
      <c r="N27">
        <v>0</v>
      </c>
      <c r="O27">
        <v>24</v>
      </c>
      <c r="P27">
        <f t="shared" si="3"/>
        <v>12</v>
      </c>
      <c r="Q27">
        <f>SUM(Table1[[#This Row],[Average of Class Test]],Table1[[#This Row],[Assignment]],Table1[[#This Row],[Reduced MidTerm]])</f>
        <v>27.5</v>
      </c>
      <c r="R27">
        <v>50</v>
      </c>
      <c r="S27">
        <v>5</v>
      </c>
      <c r="T27">
        <f>SUM(Table1[[#This Row],[Average of Class Test]],Table1[[#This Row],[Assignment]],Table1[[#This Row],[Reduced MidTerm]],Table1[[#This Row],[End Sem]])</f>
        <v>77.5</v>
      </c>
      <c r="U27">
        <v>0</v>
      </c>
      <c r="V27">
        <v>0</v>
      </c>
      <c r="W27">
        <v>0</v>
      </c>
      <c r="X27">
        <v>0</v>
      </c>
      <c r="Y27">
        <f>SUM(Table1[[#This Row],[Internal Viva]],Table1[[#This Row],[Lab Record]],Table1[[#This Row],[Performance]],Table1[[#This Row],[External Viva ]],Table1[[#This Row],[End Sem Practical]])</f>
        <v>0</v>
      </c>
      <c r="Z27">
        <f t="shared" si="4"/>
        <v>0</v>
      </c>
      <c r="AA27">
        <f t="shared" si="5"/>
        <v>54.25</v>
      </c>
      <c r="AB27">
        <f>SUM(Table1[[#This Row],[Theory Assesment]],Table1[[#This Row],[Attendence]])</f>
        <v>82.5</v>
      </c>
    </row>
    <row r="28" spans="1:28" x14ac:dyDescent="0.35">
      <c r="A28">
        <v>2022</v>
      </c>
      <c r="B28" t="s">
        <v>12</v>
      </c>
      <c r="C28" t="s">
        <v>78</v>
      </c>
      <c r="D28" t="s">
        <v>88</v>
      </c>
      <c r="E28" t="s">
        <v>30</v>
      </c>
      <c r="F28">
        <v>3</v>
      </c>
      <c r="G28">
        <v>7</v>
      </c>
      <c r="H28" t="s">
        <v>95</v>
      </c>
      <c r="I28" t="s">
        <v>97</v>
      </c>
      <c r="J28">
        <v>8</v>
      </c>
      <c r="K28">
        <v>9</v>
      </c>
      <c r="L28">
        <f>AVERAGE(Table1[[#This Row],[Class Test 1]],Table1[[#This Row],[Class Test 2]])</f>
        <v>8.5</v>
      </c>
      <c r="M28">
        <v>7</v>
      </c>
      <c r="N28">
        <v>0</v>
      </c>
      <c r="O28">
        <v>22</v>
      </c>
      <c r="P28">
        <f t="shared" si="3"/>
        <v>11</v>
      </c>
      <c r="Q28">
        <f>SUM(Table1[[#This Row],[Average of Class Test]],Table1[[#This Row],[Assignment]],Table1[[#This Row],[Reduced MidTerm]])</f>
        <v>26.5</v>
      </c>
      <c r="R28">
        <v>58</v>
      </c>
      <c r="S28">
        <v>4</v>
      </c>
      <c r="T28">
        <f>SUM(Table1[[#This Row],[Average of Class Test]],Table1[[#This Row],[Assignment]],Table1[[#This Row],[Reduced MidTerm]],Table1[[#This Row],[End Sem]])</f>
        <v>84.5</v>
      </c>
      <c r="U28">
        <v>0</v>
      </c>
      <c r="V28">
        <v>0</v>
      </c>
      <c r="W28">
        <v>0</v>
      </c>
      <c r="X28">
        <v>0</v>
      </c>
      <c r="Y28">
        <f>SUM(Table1[[#This Row],[Internal Viva]],Table1[[#This Row],[Lab Record]],Table1[[#This Row],[Performance]],Table1[[#This Row],[External Viva ]],Table1[[#This Row],[End Sem Practical]])</f>
        <v>0</v>
      </c>
      <c r="Z28">
        <f t="shared" si="4"/>
        <v>0</v>
      </c>
      <c r="AA28">
        <f t="shared" si="5"/>
        <v>59.15</v>
      </c>
      <c r="AB28">
        <f>SUM(Table1[[#This Row],[Theory Assesment]],Table1[[#This Row],[Attendence]])</f>
        <v>88.5</v>
      </c>
    </row>
    <row r="29" spans="1:28" x14ac:dyDescent="0.35">
      <c r="A29">
        <v>2022</v>
      </c>
      <c r="B29" t="s">
        <v>12</v>
      </c>
      <c r="C29" t="s">
        <v>79</v>
      </c>
      <c r="D29" t="s">
        <v>89</v>
      </c>
      <c r="E29" t="s">
        <v>29</v>
      </c>
      <c r="F29">
        <v>3</v>
      </c>
      <c r="G29">
        <v>7</v>
      </c>
      <c r="H29" t="s">
        <v>95</v>
      </c>
      <c r="I29" t="s">
        <v>97</v>
      </c>
      <c r="J29">
        <v>9</v>
      </c>
      <c r="K29">
        <v>10</v>
      </c>
      <c r="L29">
        <f>AVERAGE(Table1[[#This Row],[Class Test 1]],Table1[[#This Row],[Class Test 2]])</f>
        <v>9.5</v>
      </c>
      <c r="M29">
        <v>9</v>
      </c>
      <c r="N29">
        <v>0</v>
      </c>
      <c r="O29">
        <v>28</v>
      </c>
      <c r="P29">
        <f t="shared" si="3"/>
        <v>14</v>
      </c>
      <c r="Q29">
        <f>SUM(Table1[[#This Row],[Average of Class Test]],Table1[[#This Row],[Assignment]],Table1[[#This Row],[Reduced MidTerm]])</f>
        <v>32.5</v>
      </c>
      <c r="R29">
        <v>56</v>
      </c>
      <c r="S29">
        <v>3</v>
      </c>
      <c r="T29">
        <f>SUM(Table1[[#This Row],[Average of Class Test]],Table1[[#This Row],[Assignment]],Table1[[#This Row],[Reduced MidTerm]],Table1[[#This Row],[End Sem]])</f>
        <v>88.5</v>
      </c>
      <c r="U29">
        <v>0</v>
      </c>
      <c r="V29">
        <v>0</v>
      </c>
      <c r="W29">
        <v>0</v>
      </c>
      <c r="X29">
        <v>0</v>
      </c>
      <c r="Y29">
        <f>SUM(Table1[[#This Row],[Internal Viva]],Table1[[#This Row],[Lab Record]],Table1[[#This Row],[Performance]],Table1[[#This Row],[External Viva ]],Table1[[#This Row],[End Sem Practical]])</f>
        <v>0</v>
      </c>
      <c r="Z29">
        <f t="shared" si="4"/>
        <v>0</v>
      </c>
      <c r="AA29">
        <f t="shared" si="5"/>
        <v>61.949999999999996</v>
      </c>
      <c r="AB29">
        <f>SUM(Table1[[#This Row],[Theory Assesment]],Table1[[#This Row],[Attendence]])</f>
        <v>91.5</v>
      </c>
    </row>
    <row r="30" spans="1:28" x14ac:dyDescent="0.35">
      <c r="A30">
        <v>2022</v>
      </c>
      <c r="B30" t="s">
        <v>12</v>
      </c>
      <c r="C30" t="s">
        <v>80</v>
      </c>
      <c r="D30" t="s">
        <v>90</v>
      </c>
      <c r="E30" t="s">
        <v>29</v>
      </c>
      <c r="F30">
        <v>3</v>
      </c>
      <c r="G30">
        <v>7</v>
      </c>
      <c r="H30" t="s">
        <v>95</v>
      </c>
      <c r="I30" t="s">
        <v>97</v>
      </c>
      <c r="J30">
        <v>10</v>
      </c>
      <c r="K30">
        <v>10</v>
      </c>
      <c r="L30">
        <f>AVERAGE(Table1[[#This Row],[Class Test 1]],Table1[[#This Row],[Class Test 2]])</f>
        <v>10</v>
      </c>
      <c r="M30">
        <v>10</v>
      </c>
      <c r="N30">
        <v>0</v>
      </c>
      <c r="O30">
        <v>30</v>
      </c>
      <c r="P30">
        <f t="shared" si="3"/>
        <v>15</v>
      </c>
      <c r="Q30">
        <f>SUM(Table1[[#This Row],[Average of Class Test]],Table1[[#This Row],[Assignment]],Table1[[#This Row],[Reduced MidTerm]])</f>
        <v>35</v>
      </c>
      <c r="R30">
        <v>59</v>
      </c>
      <c r="S30">
        <v>2</v>
      </c>
      <c r="T30">
        <f>SUM(Table1[[#This Row],[Average of Class Test]],Table1[[#This Row],[Assignment]],Table1[[#This Row],[Reduced MidTerm]],Table1[[#This Row],[End Sem]])</f>
        <v>94</v>
      </c>
      <c r="U30">
        <v>0</v>
      </c>
      <c r="V30">
        <v>0</v>
      </c>
      <c r="W30">
        <v>0</v>
      </c>
      <c r="X30">
        <v>0</v>
      </c>
      <c r="Y30">
        <f>SUM(Table1[[#This Row],[Internal Viva]],Table1[[#This Row],[Lab Record]],Table1[[#This Row],[Performance]],Table1[[#This Row],[External Viva ]],Table1[[#This Row],[End Sem Practical]])</f>
        <v>0</v>
      </c>
      <c r="Z30">
        <f t="shared" si="4"/>
        <v>0</v>
      </c>
      <c r="AA30">
        <f t="shared" si="5"/>
        <v>65.8</v>
      </c>
      <c r="AB30">
        <f>SUM(Table1[[#This Row],[Theory Assesment]],Table1[[#This Row],[Attendence]])</f>
        <v>96</v>
      </c>
    </row>
    <row r="31" spans="1:28" x14ac:dyDescent="0.35">
      <c r="P31">
        <f>O31*(15/30)</f>
        <v>0</v>
      </c>
      <c r="Q31">
        <f>SUM(Table1[[#This Row],[Average of Class Test]],Table1[[#This Row],[Assignment]],Table1[[#This Row],[Reduced MidTerm]])</f>
        <v>0</v>
      </c>
      <c r="T31">
        <f>SUM(Table1[[#This Row],[Average of Class Test]],Table1[[#This Row],[Assignment]],Table1[[#This Row],[Reduced MidTerm]],Table1[[#This Row],[End Sem]])</f>
        <v>0</v>
      </c>
    </row>
  </sheetData>
  <phoneticPr fontId="1" type="noConversion"/>
  <pageMargins left="0.7" right="0.7" top="0.75" bottom="0.75" header="0.3" footer="0.3"/>
  <ignoredErrors>
    <ignoredError sqref="R2 R3:R2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2023-06-05T05:42:29Z</dcterms:created>
  <dcterms:modified xsi:type="dcterms:W3CDTF">2023-06-16T07:04:33Z</dcterms:modified>
</cp:coreProperties>
</file>