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xr:revisionPtr revIDLastSave="0" documentId="8_{E5F8C6C8-66BA-3443-91B7-1D1713D2F102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Conheça a Lester" sheetId="1" r:id="rId1"/>
    <sheet name="Controle financeir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rOfURsSi+5FXP1yRKCRxQTExKdQ=="/>
    </ext>
  </extLst>
</workbook>
</file>

<file path=xl/calcChain.xml><?xml version="1.0" encoding="utf-8"?>
<calcChain xmlns="http://schemas.openxmlformats.org/spreadsheetml/2006/main">
  <c r="F64" i="2" l="1"/>
  <c r="E64" i="2"/>
  <c r="C64" i="2"/>
  <c r="B64" i="2"/>
  <c r="F57" i="2"/>
  <c r="E57" i="2"/>
  <c r="C57" i="2"/>
  <c r="B57" i="2"/>
  <c r="C50" i="2"/>
  <c r="B50" i="2"/>
  <c r="F47" i="2"/>
  <c r="E47" i="2"/>
  <c r="C40" i="2"/>
  <c r="B40" i="2"/>
  <c r="F38" i="2"/>
  <c r="E38" i="2"/>
  <c r="C30" i="2"/>
  <c r="B30" i="2"/>
  <c r="F21" i="2"/>
  <c r="E21" i="2"/>
  <c r="C14" i="2"/>
  <c r="F6" i="2"/>
  <c r="F7" i="2"/>
  <c r="F8" i="2"/>
  <c r="L36" i="1"/>
  <c r="K35" i="1"/>
  <c r="M27" i="1"/>
  <c r="K27" i="1"/>
  <c r="H27" i="1"/>
  <c r="A2" i="1"/>
</calcChain>
</file>

<file path=xl/sharedStrings.xml><?xml version="1.0" encoding="utf-8"?>
<sst xmlns="http://schemas.openxmlformats.org/spreadsheetml/2006/main" count="117" uniqueCount="87">
  <si>
    <t>Acesse a próxima aba para visualizar sua planilha</t>
  </si>
  <si>
    <t>RENDA</t>
  </si>
  <si>
    <t>Atual</t>
  </si>
  <si>
    <t>[42]</t>
  </si>
  <si>
    <t>RESUMO DO ORÇAMENTO</t>
  </si>
  <si>
    <t>Salário</t>
  </si>
  <si>
    <t>Renda Total</t>
  </si>
  <si>
    <t>Renda de Juros</t>
  </si>
  <si>
    <t>Despesas Totais</t>
  </si>
  <si>
    <t>Dividendos</t>
  </si>
  <si>
    <t>Resultado</t>
  </si>
  <si>
    <t>Dinheiro Inesperado</t>
  </si>
  <si>
    <t>Reembolsos</t>
  </si>
  <si>
    <t>Transferência de Poupança</t>
  </si>
  <si>
    <t>VIDA DIÁRIA</t>
  </si>
  <si>
    <t>Renda extra</t>
  </si>
  <si>
    <t>Supermercado</t>
  </si>
  <si>
    <t>Outros</t>
  </si>
  <si>
    <t>Suprimentos Pessoais</t>
  </si>
  <si>
    <t>Roupas</t>
  </si>
  <si>
    <t>Produtos de Limpeza</t>
  </si>
  <si>
    <t>DESPESAS DE MORADIA</t>
  </si>
  <si>
    <t>Educação</t>
  </si>
  <si>
    <t>Aluguel/Parcelas do Imóvel</t>
  </si>
  <si>
    <t>Jantar/Comer Fora</t>
  </si>
  <si>
    <t>Seguros</t>
  </si>
  <si>
    <t>Salão de Beleza</t>
  </si>
  <si>
    <t>Conta de Luz</t>
  </si>
  <si>
    <t>PetShop</t>
  </si>
  <si>
    <t>Gasolina</t>
  </si>
  <si>
    <t>Conta de Água</t>
  </si>
  <si>
    <t>Telefone</t>
  </si>
  <si>
    <t>Tv a Cabo</t>
  </si>
  <si>
    <t>ENTRETENIMENTO</t>
  </si>
  <si>
    <t>Internet</t>
  </si>
  <si>
    <t>Filmes/Cinema</t>
  </si>
  <si>
    <t>Eletrodomésticos</t>
  </si>
  <si>
    <t>Música</t>
  </si>
  <si>
    <t>Jardinagem</t>
  </si>
  <si>
    <t>Games</t>
  </si>
  <si>
    <t>Manutenção</t>
  </si>
  <si>
    <t>Shows</t>
  </si>
  <si>
    <t>Melhorias</t>
  </si>
  <si>
    <t>Livros</t>
  </si>
  <si>
    <t>Hobbies</t>
  </si>
  <si>
    <t>Fotografia</t>
  </si>
  <si>
    <t>Esportes</t>
  </si>
  <si>
    <t>TRANSPORTE</t>
  </si>
  <si>
    <t>Passeios</t>
  </si>
  <si>
    <t>Parcelamento do Carro</t>
  </si>
  <si>
    <t>Brinquedos</t>
  </si>
  <si>
    <t>Seguro do Carro</t>
  </si>
  <si>
    <t>Férias</t>
  </si>
  <si>
    <t>Combustível</t>
  </si>
  <si>
    <t>Viagem</t>
  </si>
  <si>
    <t>Ônibus/Táxi</t>
  </si>
  <si>
    <t>Teatro</t>
  </si>
  <si>
    <t>Reparos</t>
  </si>
  <si>
    <t>ECONOMIAS</t>
  </si>
  <si>
    <t>Fundo de Emergência</t>
  </si>
  <si>
    <t>SAÚDE</t>
  </si>
  <si>
    <t>Seguro de Vida</t>
  </si>
  <si>
    <t>Investimentos</t>
  </si>
  <si>
    <t>Consulta</t>
  </si>
  <si>
    <t>Dentista</t>
  </si>
  <si>
    <t>Medicamentos</t>
  </si>
  <si>
    <t>Rotina saúdavel</t>
  </si>
  <si>
    <t>Veterinário</t>
  </si>
  <si>
    <t>OBRIGAÇÕES</t>
  </si>
  <si>
    <t>Dívidas</t>
  </si>
  <si>
    <t>Empréstimo estudantil</t>
  </si>
  <si>
    <t>CARIDADE/PRESENTES</t>
  </si>
  <si>
    <t>Outro empréstimo</t>
  </si>
  <si>
    <t>Presentes</t>
  </si>
  <si>
    <t>Cartões de crédito</t>
  </si>
  <si>
    <t>Doações para Caridade</t>
  </si>
  <si>
    <t>Taxas e Impostos</t>
  </si>
  <si>
    <t>Doações Religiosas</t>
  </si>
  <si>
    <t>ASSINATURAS</t>
  </si>
  <si>
    <t>DIVERSOS</t>
  </si>
  <si>
    <t>Jornal</t>
  </si>
  <si>
    <t>Taxas Bancárias</t>
  </si>
  <si>
    <t>Revistas</t>
  </si>
  <si>
    <t>Associações</t>
  </si>
  <si>
    <t xml:space="preserve">PLANILHA DE CONTROLE FINANCEIRO PESSOAL  </t>
  </si>
  <si>
    <t>Seja bem vindo</t>
  </si>
  <si>
    <t xml:space="preserve">Gerar liberdade financeira para as pessoas, foi com esse pensamento que nasceu a Lester, em 2014. Criada por Charles Chagas e Carlos Anfenas, dois estudantes de tecnologia, a Lester chegou para descomplicar o mundo das finanças!
Queremos ajudar as pessoas a gerenciar suas contas, pagar menos taxas, serem aprovadas no cartão ideal para seus estilos de vida e até mesmo conseguirem aquele empréstimo desejado, tudo isso com muita segurança e transparência.
Vamos, junto com você, olhar o presente e ver o futuro.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</si>
</sst>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6"/>
      <color rgb="FF666666"/>
      <name val="Arial"/>
    </font>
    <font>
      <sz val="11"/>
      <name val="Calibri"/>
    </font>
    <font>
      <sz val="11"/>
      <color rgb="FF0000FF"/>
      <name val="Calibri"/>
    </font>
    <font>
      <u/>
      <sz val="11"/>
      <color rgb="FF0000FF"/>
      <name val="Calibri"/>
    </font>
    <font>
      <b/>
      <u/>
      <sz val="14"/>
      <color rgb="FF6515DD"/>
      <name val="Arial"/>
    </font>
    <font>
      <b/>
      <u/>
      <sz val="12"/>
      <color rgb="FF2B1464"/>
      <name val="Arial"/>
    </font>
    <font>
      <sz val="14"/>
      <color rgb="FFFFFFFF"/>
      <name val="Arial"/>
    </font>
    <font>
      <b/>
      <sz val="16"/>
      <color rgb="FFFFFFFF"/>
      <name val="Arial"/>
    </font>
    <font>
      <sz val="10"/>
      <color theme="1"/>
      <name val="Trebuchet MS"/>
    </font>
    <font>
      <sz val="8"/>
      <color theme="1"/>
      <name val="Trebuchet MS"/>
    </font>
    <font>
      <b/>
      <sz val="8"/>
      <color theme="1"/>
      <name val="Trebuchet MS"/>
    </font>
    <font>
      <b/>
      <sz val="10"/>
      <color theme="1"/>
      <name val="Arial"/>
    </font>
    <font>
      <sz val="10"/>
      <color rgb="FFFFFFFF"/>
      <name val="Trebuchet MS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b/>
      <sz val="9"/>
      <color rgb="FF000000"/>
      <name val="Arial"/>
    </font>
    <font>
      <b/>
      <sz val="10"/>
      <color theme="1"/>
      <name val="Trebuchet MS"/>
    </font>
    <font>
      <b/>
      <sz val="9"/>
      <color theme="1"/>
      <name val="Arial"/>
    </font>
    <font>
      <sz val="6"/>
      <color rgb="FFFFFFFF"/>
      <name val="Trebuchet MS"/>
    </font>
    <font>
      <b/>
      <sz val="48"/>
      <color theme="6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6515DD"/>
        <bgColor rgb="FF6515DD"/>
      </patternFill>
    </fill>
    <fill>
      <patternFill patternType="solid">
        <fgColor theme="0"/>
        <bgColor theme="0"/>
      </patternFill>
    </fill>
    <fill>
      <patternFill patternType="solid">
        <fgColor rgb="FFA3C5EB"/>
        <bgColor rgb="FFA3C5EB"/>
      </patternFill>
    </fill>
    <fill>
      <patternFill patternType="solid">
        <fgColor rgb="FFF3F3F3"/>
        <bgColor rgb="FFF3F3F3"/>
      </patternFill>
    </fill>
    <fill>
      <patternFill patternType="solid">
        <fgColor rgb="FF00D38C"/>
        <bgColor rgb="FF00D38C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/>
      <top style="thin">
        <color rgb="FFF2F2F2"/>
      </top>
      <bottom/>
      <diagonal/>
    </border>
    <border>
      <left/>
      <right/>
      <top style="thin">
        <color rgb="FFF2F2F2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/>
      <top/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/>
      <top/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/>
    <xf numFmtId="0" fontId="9" fillId="3" borderId="0" xfId="0" applyFont="1" applyFill="1" applyAlignment="1">
      <alignment horizontal="center"/>
    </xf>
    <xf numFmtId="0" fontId="11" fillId="0" borderId="0" xfId="0" applyFont="1"/>
    <xf numFmtId="0" fontId="12" fillId="3" borderId="0" xfId="0" applyFont="1" applyFill="1"/>
    <xf numFmtId="0" fontId="12" fillId="0" borderId="0" xfId="0" applyFont="1"/>
    <xf numFmtId="0" fontId="13" fillId="0" borderId="0" xfId="0" applyFont="1" applyAlignment="1">
      <alignment horizontal="right"/>
    </xf>
    <xf numFmtId="0" fontId="12" fillId="5" borderId="0" xfId="0" applyFont="1" applyFill="1"/>
    <xf numFmtId="0" fontId="14" fillId="3" borderId="0" xfId="0" applyFont="1" applyFill="1"/>
    <xf numFmtId="0" fontId="14" fillId="6" borderId="0" xfId="0" applyFont="1" applyFill="1" applyAlignment="1">
      <alignment vertical="center"/>
    </xf>
    <xf numFmtId="0" fontId="14" fillId="6" borderId="0" xfId="0" applyFont="1" applyFill="1" applyAlignment="1">
      <alignment horizontal="center" vertical="center"/>
    </xf>
    <xf numFmtId="0" fontId="15" fillId="0" borderId="0" xfId="0" applyFont="1"/>
    <xf numFmtId="0" fontId="16" fillId="4" borderId="13" xfId="0" applyFont="1" applyFill="1" applyBorder="1" applyAlignment="1">
      <alignment vertical="center"/>
    </xf>
    <xf numFmtId="0" fontId="16" fillId="4" borderId="14" xfId="0" applyFont="1" applyFill="1" applyBorder="1" applyAlignment="1">
      <alignment horizontal="center" vertical="center"/>
    </xf>
    <xf numFmtId="0" fontId="17" fillId="3" borderId="0" xfId="0" applyFont="1" applyFill="1" applyAlignment="1"/>
    <xf numFmtId="0" fontId="17" fillId="7" borderId="0" xfId="0" applyFont="1" applyFill="1" applyAlignment="1">
      <alignment vertical="center"/>
    </xf>
    <xf numFmtId="4" fontId="17" fillId="7" borderId="15" xfId="0" applyNumberFormat="1" applyFont="1" applyFill="1" applyBorder="1" applyAlignment="1">
      <alignment vertical="center"/>
    </xf>
    <xf numFmtId="4" fontId="17" fillId="7" borderId="15" xfId="0" applyNumberFormat="1" applyFont="1" applyFill="1" applyBorder="1" applyAlignment="1">
      <alignment vertical="center"/>
    </xf>
    <xf numFmtId="0" fontId="18" fillId="7" borderId="0" xfId="0" applyFont="1" applyFill="1" applyAlignment="1">
      <alignment horizontal="left" vertical="center"/>
    </xf>
    <xf numFmtId="40" fontId="19" fillId="7" borderId="15" xfId="0" applyNumberFormat="1" applyFont="1" applyFill="1" applyBorder="1" applyAlignment="1">
      <alignment horizontal="right" vertical="center"/>
    </xf>
    <xf numFmtId="0" fontId="17" fillId="3" borderId="0" xfId="0" applyFont="1" applyFill="1"/>
    <xf numFmtId="0" fontId="17" fillId="7" borderId="0" xfId="0" applyFont="1" applyFill="1" applyAlignment="1">
      <alignment vertical="center"/>
    </xf>
    <xf numFmtId="4" fontId="11" fillId="7" borderId="16" xfId="0" applyNumberFormat="1" applyFont="1" applyFill="1" applyBorder="1" applyAlignment="1">
      <alignment vertical="center"/>
    </xf>
    <xf numFmtId="40" fontId="19" fillId="7" borderId="16" xfId="0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/>
    </xf>
    <xf numFmtId="40" fontId="19" fillId="7" borderId="17" xfId="0" applyNumberFormat="1" applyFont="1" applyFill="1" applyBorder="1" applyAlignment="1">
      <alignment horizontal="right" vertical="center"/>
    </xf>
    <xf numFmtId="4" fontId="11" fillId="7" borderId="15" xfId="0" applyNumberFormat="1" applyFont="1" applyFill="1" applyBorder="1" applyAlignment="1">
      <alignment vertical="center"/>
    </xf>
    <xf numFmtId="4" fontId="11" fillId="7" borderId="17" xfId="0" applyNumberFormat="1" applyFont="1" applyFill="1" applyBorder="1" applyAlignment="1">
      <alignment vertical="center"/>
    </xf>
    <xf numFmtId="0" fontId="14" fillId="3" borderId="0" xfId="0" applyFont="1" applyFill="1" applyAlignment="1">
      <alignment horizontal="right"/>
    </xf>
    <xf numFmtId="0" fontId="14" fillId="8" borderId="0" xfId="0" applyFont="1" applyFill="1" applyAlignment="1">
      <alignment horizontal="left" vertical="center"/>
    </xf>
    <xf numFmtId="4" fontId="14" fillId="8" borderId="0" xfId="0" applyNumberFormat="1" applyFont="1" applyFill="1" applyAlignment="1">
      <alignment vertical="center"/>
    </xf>
    <xf numFmtId="0" fontId="11" fillId="3" borderId="0" xfId="0" applyFont="1" applyFill="1"/>
    <xf numFmtId="4" fontId="17" fillId="7" borderId="16" xfId="0" applyNumberFormat="1" applyFont="1" applyFill="1" applyBorder="1" applyAlignment="1">
      <alignment vertical="center"/>
    </xf>
    <xf numFmtId="0" fontId="14" fillId="9" borderId="0" xfId="0" applyFont="1" applyFill="1" applyAlignment="1">
      <alignment horizontal="left" vertical="center"/>
    </xf>
    <xf numFmtId="4" fontId="14" fillId="9" borderId="0" xfId="0" applyNumberFormat="1" applyFont="1" applyFill="1" applyAlignment="1">
      <alignment vertical="center"/>
    </xf>
    <xf numFmtId="0" fontId="20" fillId="0" borderId="0" xfId="0" applyFont="1"/>
    <xf numFmtId="0" fontId="11" fillId="0" borderId="0" xfId="0" applyFont="1" applyAlignment="1">
      <alignment horizontal="right"/>
    </xf>
    <xf numFmtId="4" fontId="17" fillId="7" borderId="17" xfId="0" applyNumberFormat="1" applyFont="1" applyFill="1" applyBorder="1" applyAlignment="1">
      <alignment vertical="center"/>
    </xf>
    <xf numFmtId="0" fontId="21" fillId="3" borderId="0" xfId="0" applyFont="1" applyFill="1" applyAlignment="1">
      <alignment horizontal="right"/>
    </xf>
    <xf numFmtId="0" fontId="21" fillId="9" borderId="0" xfId="0" applyFont="1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1" fillId="2" borderId="15" xfId="0" applyNumberFormat="1" applyFont="1" applyFill="1" applyBorder="1" applyAlignment="1">
      <alignment vertical="center"/>
    </xf>
    <xf numFmtId="0" fontId="17" fillId="7" borderId="0" xfId="0" applyFont="1" applyFill="1" applyAlignment="1">
      <alignment horizontal="left" vertical="center"/>
    </xf>
    <xf numFmtId="4" fontId="11" fillId="2" borderId="16" xfId="0" applyNumberFormat="1" applyFont="1" applyFill="1" applyBorder="1" applyAlignment="1">
      <alignment vertical="center"/>
    </xf>
    <xf numFmtId="4" fontId="11" fillId="2" borderId="17" xfId="0" applyNumberFormat="1" applyFont="1" applyFill="1" applyBorder="1" applyAlignment="1">
      <alignment vertical="center"/>
    </xf>
    <xf numFmtId="0" fontId="1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11" borderId="1" xfId="0" applyFont="1" applyFill="1" applyBorder="1"/>
    <xf numFmtId="0" fontId="8" fillId="2" borderId="1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3" fillId="2" borderId="2" xfId="0" applyFont="1" applyFill="1" applyBorder="1" applyAlignment="1">
      <alignment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0" fillId="0" borderId="0" xfId="0" applyFont="1" applyAlignment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10" fillId="10" borderId="0" xfId="0" applyFont="1" applyFill="1" applyAlignment="1">
      <alignment horizontal="center" vertical="center"/>
    </xf>
    <xf numFmtId="0" fontId="0" fillId="1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customschemas.google.com/relationships/workbookmetadata" Target="metadata" /><Relationship Id="rId10" Type="http://schemas.openxmlformats.org/officeDocument/2006/relationships/calcChain" Target="calcChain.xml" /><Relationship Id="rId9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352425</xdr:colOff>
      <xdr:row>2</xdr:row>
      <xdr:rowOff>-171450</xdr:rowOff>
    </xdr:from>
    <xdr:ext cx="6286500" cy="5133975"/>
    <xdr:pic>
      <xdr:nvPicPr>
        <xdr:cNvPr id="5" name="image6.png" title="Image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161925</xdr:rowOff>
    </xdr:from>
    <xdr:ext cx="285750" cy="228600"/>
    <xdr:pic>
      <xdr:nvPicPr>
        <xdr:cNvPr id="2" name="image5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workbookViewId="0">
      <selection activeCell="E43" sqref="E43"/>
    </sheetView>
  </sheetViews>
  <sheetFormatPr defaultColWidth="14.390625" defaultRowHeight="15" customHeight="1" x14ac:dyDescent="0.2"/>
  <cols>
    <col min="1" max="1" width="12.9140625" customWidth="1"/>
    <col min="2" max="5" width="14.390625" customWidth="1"/>
    <col min="6" max="6" width="16.27734375" customWidth="1"/>
    <col min="7" max="7" width="12.375" customWidth="1"/>
    <col min="10" max="10" width="5.91796875" customWidth="1"/>
    <col min="12" max="12" width="20.4453125" customWidth="1"/>
    <col min="13" max="14" width="12.64453125" customWidth="1"/>
  </cols>
  <sheetData>
    <row r="1" spans="1:2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</row>
    <row r="2" spans="1:24" x14ac:dyDescent="0.2">
      <c r="A2" s="3" t="str">
        <f>HYPERLINK("https://www.mobills.com.br/","")</f>
        <v/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</row>
    <row r="4" spans="1:2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</row>
    <row r="5" spans="1:2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</row>
    <row r="6" spans="1:24" ht="61.5" x14ac:dyDescent="0.85">
      <c r="A6" s="1"/>
      <c r="B6" s="52" t="s">
        <v>85</v>
      </c>
      <c r="C6" s="52"/>
      <c r="D6" s="5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</row>
    <row r="7" spans="1:24" x14ac:dyDescent="0.2">
      <c r="A7" s="1"/>
      <c r="B7" s="56" t="s">
        <v>86</v>
      </c>
      <c r="C7" s="57"/>
      <c r="D7" s="57"/>
      <c r="E7" s="57"/>
      <c r="F7" s="57"/>
      <c r="G7" s="58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</row>
    <row r="8" spans="1:24" x14ac:dyDescent="0.2">
      <c r="A8" s="1"/>
      <c r="B8" s="59"/>
      <c r="C8" s="60"/>
      <c r="D8" s="60"/>
      <c r="E8" s="60"/>
      <c r="F8" s="60"/>
      <c r="G8" s="61"/>
      <c r="H8" s="1"/>
      <c r="I8" s="1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</row>
    <row r="9" spans="1:24" x14ac:dyDescent="0.2">
      <c r="A9" s="1"/>
      <c r="B9" s="59"/>
      <c r="C9" s="60"/>
      <c r="D9" s="60"/>
      <c r="E9" s="60"/>
      <c r="F9" s="60"/>
      <c r="G9" s="61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</row>
    <row r="10" spans="1:24" x14ac:dyDescent="0.2">
      <c r="A10" s="1"/>
      <c r="B10" s="59"/>
      <c r="C10" s="60"/>
      <c r="D10" s="60"/>
      <c r="E10" s="60"/>
      <c r="F10" s="60"/>
      <c r="G10" s="6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1"/>
      <c r="B11" s="59"/>
      <c r="C11" s="60"/>
      <c r="D11" s="60"/>
      <c r="E11" s="60"/>
      <c r="F11" s="60"/>
      <c r="G11" s="6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1"/>
      <c r="B12" s="59"/>
      <c r="C12" s="60"/>
      <c r="D12" s="60"/>
      <c r="E12" s="60"/>
      <c r="F12" s="60"/>
      <c r="G12" s="6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1"/>
      <c r="B13" s="59"/>
      <c r="C13" s="60"/>
      <c r="D13" s="60"/>
      <c r="E13" s="60"/>
      <c r="F13" s="60"/>
      <c r="G13" s="6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1"/>
      <c r="B14" s="59"/>
      <c r="C14" s="60"/>
      <c r="D14" s="60"/>
      <c r="E14" s="60"/>
      <c r="F14" s="60"/>
      <c r="G14" s="6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1"/>
      <c r="B15" s="59"/>
      <c r="C15" s="60"/>
      <c r="D15" s="60"/>
      <c r="E15" s="60"/>
      <c r="F15" s="60"/>
      <c r="G15" s="6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1"/>
      <c r="B16" s="59"/>
      <c r="C16" s="60"/>
      <c r="D16" s="60"/>
      <c r="E16" s="60"/>
      <c r="F16" s="60"/>
      <c r="G16" s="6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1"/>
      <c r="B17" s="59"/>
      <c r="C17" s="60"/>
      <c r="D17" s="60"/>
      <c r="E17" s="60"/>
      <c r="F17" s="60"/>
      <c r="G17" s="6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1"/>
      <c r="B18" s="59"/>
      <c r="C18" s="60"/>
      <c r="D18" s="60"/>
      <c r="E18" s="60"/>
      <c r="F18" s="60"/>
      <c r="G18" s="6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1"/>
      <c r="B19" s="59"/>
      <c r="C19" s="60"/>
      <c r="D19" s="60"/>
      <c r="E19" s="60"/>
      <c r="F19" s="60"/>
      <c r="G19" s="6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1"/>
      <c r="B20" s="59"/>
      <c r="C20" s="60"/>
      <c r="D20" s="60"/>
      <c r="E20" s="60"/>
      <c r="F20" s="60"/>
      <c r="G20" s="6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1"/>
      <c r="B21" s="59"/>
      <c r="C21" s="60"/>
      <c r="D21" s="60"/>
      <c r="E21" s="60"/>
      <c r="F21" s="60"/>
      <c r="G21" s="61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1"/>
      <c r="B22" s="59"/>
      <c r="C22" s="60"/>
      <c r="D22" s="60"/>
      <c r="E22" s="60"/>
      <c r="F22" s="60"/>
      <c r="G22" s="6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"/>
      <c r="B23" s="59"/>
      <c r="C23" s="60"/>
      <c r="D23" s="60"/>
      <c r="E23" s="60"/>
      <c r="F23" s="60"/>
      <c r="G23" s="6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1"/>
      <c r="B24" s="59"/>
      <c r="C24" s="60"/>
      <c r="D24" s="60"/>
      <c r="E24" s="60"/>
      <c r="F24" s="60"/>
      <c r="G24" s="6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1"/>
      <c r="B25" s="59"/>
      <c r="C25" s="60"/>
      <c r="D25" s="60"/>
      <c r="E25" s="60"/>
      <c r="F25" s="60"/>
      <c r="G25" s="6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1"/>
      <c r="B26" s="59"/>
      <c r="C26" s="60"/>
      <c r="D26" s="60"/>
      <c r="E26" s="60"/>
      <c r="F26" s="60"/>
      <c r="G26" s="6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1"/>
      <c r="B27" s="59"/>
      <c r="C27" s="60"/>
      <c r="D27" s="60"/>
      <c r="E27" s="60"/>
      <c r="F27" s="60"/>
      <c r="G27" s="61"/>
      <c r="H27" s="65" t="str">
        <f>HYPERLINK("https://gcdp.adj.st/subscription?adj_t=7gqyf8t&amp;adj_campaign=planilhas&amp;adj_fallback=https%3A%2F%2Fplay.google.com%2Fstore%2Fapps%2Fdetails%3Fid%3Dbr.com.gerenciadorfinanceiro.controller%26referrer%3Dutm_source%3Dplanilhas","")</f>
        <v/>
      </c>
      <c r="I27" s="57"/>
      <c r="J27" s="58"/>
      <c r="K27" s="66" t="str">
        <f>HYPERLINK("https://gcdp.adj.st/subscription?adj_t=7gqyf8t&amp;adj_campaign=planilhas1&amp;adj_fallback=https%3A%2F%2Fapps.apple.com%2Fbr%2Fapp%2Fmobills-controle-de-gastos%2Fid921838244%3F%3Dutm_campaign%3Dplanilhas1","")</f>
        <v/>
      </c>
      <c r="L27" s="58"/>
      <c r="M27" s="66" t="str">
        <f>HYPERLINK("https://www.mobills.com.br/","")</f>
        <v/>
      </c>
      <c r="N27" s="57"/>
      <c r="O27" s="58"/>
      <c r="P27" s="1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1"/>
      <c r="B28" s="59"/>
      <c r="C28" s="60"/>
      <c r="D28" s="60"/>
      <c r="E28" s="60"/>
      <c r="F28" s="60"/>
      <c r="G28" s="61"/>
      <c r="H28" s="59"/>
      <c r="I28" s="60"/>
      <c r="J28" s="61"/>
      <c r="K28" s="59"/>
      <c r="L28" s="61"/>
      <c r="M28" s="59"/>
      <c r="N28" s="60"/>
      <c r="O28" s="61"/>
      <c r="P28" s="1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1"/>
      <c r="B29" s="59"/>
      <c r="C29" s="60"/>
      <c r="D29" s="60"/>
      <c r="E29" s="60"/>
      <c r="F29" s="60"/>
      <c r="G29" s="61"/>
      <c r="H29" s="59"/>
      <c r="I29" s="60"/>
      <c r="J29" s="61"/>
      <c r="K29" s="59"/>
      <c r="L29" s="61"/>
      <c r="M29" s="59"/>
      <c r="N29" s="60"/>
      <c r="O29" s="61"/>
      <c r="P29" s="1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1"/>
      <c r="B30" s="62"/>
      <c r="C30" s="63"/>
      <c r="D30" s="63"/>
      <c r="E30" s="63"/>
      <c r="F30" s="63"/>
      <c r="G30" s="64"/>
      <c r="H30" s="62"/>
      <c r="I30" s="63"/>
      <c r="J30" s="64"/>
      <c r="K30" s="62"/>
      <c r="L30" s="64"/>
      <c r="M30" s="62"/>
      <c r="N30" s="63"/>
      <c r="O30" s="64"/>
      <c r="P30" s="1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1"/>
      <c r="B32" s="67"/>
      <c r="C32" s="54"/>
      <c r="D32" s="54"/>
      <c r="E32" s="54"/>
      <c r="F32" s="55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1"/>
      <c r="B33" s="1"/>
      <c r="C33" s="1"/>
      <c r="D33" s="1"/>
      <c r="E33" s="1"/>
      <c r="F33" s="1"/>
      <c r="G33" s="1"/>
      <c r="H33" s="1"/>
      <c r="I33" s="4"/>
      <c r="J33" s="1"/>
      <c r="K33" s="1"/>
      <c r="L33" s="1"/>
      <c r="M33" s="1"/>
      <c r="N33" s="1"/>
      <c r="O33" s="1"/>
      <c r="P33" s="1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1"/>
      <c r="B34" s="53" t="s">
        <v>0</v>
      </c>
      <c r="C34" s="54"/>
      <c r="D34" s="54"/>
      <c r="E34" s="55"/>
      <c r="F34" s="1"/>
      <c r="G34" s="1"/>
      <c r="H34" s="1"/>
      <c r="I34" s="1"/>
      <c r="J34" s="1"/>
      <c r="K34" s="4"/>
      <c r="L34" s="1"/>
      <c r="M34" s="1"/>
      <c r="N34" s="1"/>
      <c r="O34" s="1"/>
      <c r="P34" s="1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4"/>
      <c r="K35" s="3" t="str">
        <f>HYPERLINK("https://www.mobills.com.br/","")</f>
        <v/>
      </c>
      <c r="L35" s="1"/>
      <c r="M35" s="1"/>
      <c r="N35" s="1"/>
      <c r="O35" s="1"/>
      <c r="P35" s="1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 t="str">
        <f>HYPERLINK("https://www.mobills.com.br/","")</f>
        <v/>
      </c>
      <c r="M36" s="1"/>
      <c r="N36" s="1"/>
      <c r="O36" s="1"/>
      <c r="P36" s="1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2"/>
      <c r="B39" s="2"/>
      <c r="C39" s="2"/>
      <c r="D39" s="2"/>
      <c r="E39" s="2"/>
      <c r="F39" s="2"/>
      <c r="G39" s="2"/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mergeCells count="6">
    <mergeCell ref="B34:E34"/>
    <mergeCell ref="B7:G30"/>
    <mergeCell ref="H27:J30"/>
    <mergeCell ref="K27:L30"/>
    <mergeCell ref="M27:O30"/>
    <mergeCell ref="B32:F32"/>
  </mergeCells>
  <hyperlinks>
    <hyperlink ref="B34" location="Controle financeiro!A1" display="Acesse a próxima aba para visualizar sua planilha" xr:uid="{00000000-0004-0000-00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showGridLines="0" tabSelected="1" workbookViewId="0">
      <selection activeCell="I12" sqref="I12"/>
    </sheetView>
  </sheetViews>
  <sheetFormatPr defaultColWidth="14.390625" defaultRowHeight="15" customHeight="1" x14ac:dyDescent="0.2"/>
  <cols>
    <col min="1" max="1" width="7.80078125" customWidth="1"/>
    <col min="2" max="2" width="25.69140625" customWidth="1"/>
    <col min="3" max="3" width="11.02734375" customWidth="1"/>
    <col min="4" max="4" width="2.95703125" customWidth="1"/>
    <col min="5" max="5" width="25.69140625" customWidth="1"/>
    <col min="6" max="6" width="11.02734375" customWidth="1"/>
    <col min="7" max="16" width="9.81640625" customWidth="1"/>
  </cols>
  <sheetData>
    <row r="1" spans="1:16" ht="43.5" customHeight="1" x14ac:dyDescent="0.2">
      <c r="A1" s="6"/>
      <c r="B1" s="68" t="s">
        <v>84</v>
      </c>
      <c r="C1" s="69"/>
      <c r="D1" s="69"/>
      <c r="E1" s="69"/>
      <c r="F1" s="69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65.25" customHeight="1" x14ac:dyDescent="0.2">
      <c r="A2" s="6"/>
      <c r="B2" s="69"/>
      <c r="C2" s="69"/>
      <c r="D2" s="69"/>
      <c r="E2" s="69"/>
      <c r="F2" s="69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">
      <c r="A3" s="8"/>
      <c r="B3" s="9"/>
      <c r="C3" s="9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">
      <c r="A4" s="8"/>
      <c r="B4" s="9"/>
      <c r="C4" s="9"/>
      <c r="D4" s="10"/>
      <c r="E4" s="11"/>
      <c r="F4" s="11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2">
      <c r="A5" s="12"/>
      <c r="B5" s="13" t="s">
        <v>1</v>
      </c>
      <c r="C5" s="14" t="s">
        <v>2</v>
      </c>
      <c r="D5" s="15" t="s">
        <v>3</v>
      </c>
      <c r="E5" s="16" t="s">
        <v>4</v>
      </c>
      <c r="F5" s="17" t="s">
        <v>2</v>
      </c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">
      <c r="A6" s="18"/>
      <c r="B6" s="19" t="s">
        <v>5</v>
      </c>
      <c r="C6" s="21"/>
      <c r="D6" s="7"/>
      <c r="E6" s="22" t="s">
        <v>6</v>
      </c>
      <c r="F6" s="23">
        <f>'Controle financeiro'!$C$14</f>
        <v>0</v>
      </c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2">
      <c r="A7" s="24"/>
      <c r="B7" s="25" t="s">
        <v>7</v>
      </c>
      <c r="C7" s="26"/>
      <c r="D7" s="7"/>
      <c r="E7" s="22" t="s">
        <v>8</v>
      </c>
      <c r="F7" s="27">
        <f>SUM('Controle financeiro'!$C$30,'Controle financeiro'!$C$40,'Controle financeiro'!$C$50,'Controle financeiro'!$C$57,'Controle financeiro'!$C$64,'Controle financeiro'!$F$64,'Controle financeiro'!$F$57,'Controle financeiro'!$F$47,'Controle financeiro'!$F$38,'Controle financeiro'!$F$21)</f>
        <v>0</v>
      </c>
      <c r="G7" s="7"/>
      <c r="H7" s="7"/>
      <c r="I7" s="7"/>
      <c r="J7" s="7"/>
      <c r="K7" s="28"/>
      <c r="L7" s="7"/>
      <c r="M7" s="7"/>
      <c r="N7" s="7"/>
      <c r="O7" s="7"/>
      <c r="P7" s="7"/>
    </row>
    <row r="8" spans="1:16" x14ac:dyDescent="0.2">
      <c r="A8" s="24"/>
      <c r="B8" s="25" t="s">
        <v>9</v>
      </c>
      <c r="C8" s="26"/>
      <c r="D8" s="7"/>
      <c r="E8" s="22" t="s">
        <v>10</v>
      </c>
      <c r="F8" s="29">
        <f t="shared" ref="F8" si="0">F6-F7</f>
        <v>0</v>
      </c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">
      <c r="A9" s="24"/>
      <c r="B9" s="25" t="s">
        <v>11</v>
      </c>
      <c r="C9" s="26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2">
      <c r="A10" s="24"/>
      <c r="B10" s="25" t="s">
        <v>12</v>
      </c>
      <c r="C10" s="26"/>
      <c r="D10" s="7"/>
      <c r="E10" s="9"/>
      <c r="F10" s="9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">
      <c r="A11" s="24"/>
      <c r="B11" s="25" t="s">
        <v>13</v>
      </c>
      <c r="C11" s="26"/>
      <c r="D11" s="7"/>
      <c r="E11" s="13" t="s">
        <v>14</v>
      </c>
      <c r="F11" s="14" t="s">
        <v>2</v>
      </c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s="18"/>
      <c r="B12" s="19" t="s">
        <v>15</v>
      </c>
      <c r="C12" s="26"/>
      <c r="D12" s="7"/>
      <c r="E12" s="19" t="s">
        <v>16</v>
      </c>
      <c r="F12" s="30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24"/>
      <c r="B13" s="25" t="s">
        <v>17</v>
      </c>
      <c r="C13" s="31"/>
      <c r="D13" s="7"/>
      <c r="E13" s="25" t="s">
        <v>18</v>
      </c>
      <c r="F13" s="26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32"/>
      <c r="B14" s="33" t="s">
        <v>6</v>
      </c>
      <c r="C14" s="34">
        <f>SUBTOTAL(9,'Controle financeiro'!$C$6:$C$13)</f>
        <v>0</v>
      </c>
      <c r="D14" s="7"/>
      <c r="E14" s="25" t="s">
        <v>19</v>
      </c>
      <c r="F14" s="26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 s="35"/>
      <c r="B15" s="7"/>
      <c r="C15" s="7"/>
      <c r="D15" s="7"/>
      <c r="E15" s="25" t="s">
        <v>20</v>
      </c>
      <c r="F15" s="26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2"/>
      <c r="B16" s="13" t="s">
        <v>21</v>
      </c>
      <c r="C16" s="14" t="s">
        <v>2</v>
      </c>
      <c r="D16" s="7"/>
      <c r="E16" s="25" t="s">
        <v>22</v>
      </c>
      <c r="F16" s="26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">
      <c r="A17" s="24"/>
      <c r="B17" s="25" t="s">
        <v>23</v>
      </c>
      <c r="C17" s="20"/>
      <c r="D17" s="7"/>
      <c r="E17" s="25" t="s">
        <v>24</v>
      </c>
      <c r="F17" s="26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">
      <c r="A18" s="24"/>
      <c r="B18" s="25" t="s">
        <v>25</v>
      </c>
      <c r="C18" s="36">
        <v>0</v>
      </c>
      <c r="D18" s="7"/>
      <c r="E18" s="25" t="s">
        <v>26</v>
      </c>
      <c r="F18" s="26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15.75" customHeight="1" x14ac:dyDescent="0.2">
      <c r="A19" s="18"/>
      <c r="B19" s="19" t="s">
        <v>27</v>
      </c>
      <c r="C19" s="36"/>
      <c r="D19" s="7"/>
      <c r="E19" s="25" t="s">
        <v>28</v>
      </c>
      <c r="F19" s="26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15.75" customHeight="1" x14ac:dyDescent="0.2">
      <c r="A20" s="18"/>
      <c r="B20" s="19" t="s">
        <v>29</v>
      </c>
      <c r="C20" s="36"/>
      <c r="D20" s="7"/>
      <c r="E20" s="25" t="s">
        <v>17</v>
      </c>
      <c r="F20" s="31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15.75" customHeight="1" x14ac:dyDescent="0.2">
      <c r="A21" s="18"/>
      <c r="B21" s="19" t="s">
        <v>30</v>
      </c>
      <c r="C21" s="36"/>
      <c r="D21" s="7"/>
      <c r="E21" s="37" t="str">
        <f>"Total " &amp; 'Controle financeiro'!$E$11</f>
        <v>Total VIDA DIÁRIA</v>
      </c>
      <c r="F21" s="38">
        <f>SUBTOTAL(9,'Controle financeiro'!$F$12:$F$20)</f>
        <v>0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1:16" ht="15.75" customHeight="1" x14ac:dyDescent="0.2">
      <c r="A22" s="24"/>
      <c r="B22" s="25" t="s">
        <v>31</v>
      </c>
      <c r="C22" s="36"/>
      <c r="D22" s="7"/>
      <c r="E22" s="7"/>
      <c r="F22" s="40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15.75" customHeight="1" x14ac:dyDescent="0.2">
      <c r="A23" s="24"/>
      <c r="B23" s="25" t="s">
        <v>32</v>
      </c>
      <c r="C23" s="36"/>
      <c r="D23" s="7"/>
      <c r="E23" s="13" t="s">
        <v>33</v>
      </c>
      <c r="F23" s="14" t="s">
        <v>2</v>
      </c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15.75" customHeight="1" x14ac:dyDescent="0.2">
      <c r="A24" s="24"/>
      <c r="B24" s="25" t="s">
        <v>34</v>
      </c>
      <c r="C24" s="36"/>
      <c r="D24" s="7"/>
      <c r="E24" s="19" t="s">
        <v>35</v>
      </c>
      <c r="F24" s="30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5.75" customHeight="1" x14ac:dyDescent="0.2">
      <c r="A25" s="24"/>
      <c r="B25" s="25" t="s">
        <v>36</v>
      </c>
      <c r="C25" s="36">
        <v>0</v>
      </c>
      <c r="D25" s="7"/>
      <c r="E25" s="25" t="s">
        <v>37</v>
      </c>
      <c r="F25" s="26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5.75" customHeight="1" x14ac:dyDescent="0.2">
      <c r="A26" s="24"/>
      <c r="B26" s="25" t="s">
        <v>38</v>
      </c>
      <c r="C26" s="36"/>
      <c r="D26" s="7"/>
      <c r="E26" s="25" t="s">
        <v>39</v>
      </c>
      <c r="F26" s="26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5.75" customHeight="1" x14ac:dyDescent="0.2">
      <c r="A27" s="24"/>
      <c r="B27" s="25" t="s">
        <v>40</v>
      </c>
      <c r="C27" s="36"/>
      <c r="D27" s="7"/>
      <c r="E27" s="25" t="s">
        <v>41</v>
      </c>
      <c r="F27" s="26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5.75" customHeight="1" x14ac:dyDescent="0.2">
      <c r="A28" s="24"/>
      <c r="B28" s="25" t="s">
        <v>42</v>
      </c>
      <c r="C28" s="36">
        <v>0</v>
      </c>
      <c r="D28" s="7"/>
      <c r="E28" s="19" t="s">
        <v>43</v>
      </c>
      <c r="F28" s="26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A29" s="24"/>
      <c r="B29" s="25" t="s">
        <v>17</v>
      </c>
      <c r="C29" s="41">
        <v>0</v>
      </c>
      <c r="D29" s="7"/>
      <c r="E29" s="25" t="s">
        <v>44</v>
      </c>
      <c r="F29" s="26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A30" s="42"/>
      <c r="B30" s="43" t="str">
        <f>"Total " &amp; 'Controle financeiro'!$B$16</f>
        <v>Total DESPESAS DE MORADIA</v>
      </c>
      <c r="C30" s="38">
        <f>SUBTOTAL(9,'Controle financeiro'!$C$17:$C$29)</f>
        <v>0</v>
      </c>
      <c r="D30" s="7"/>
      <c r="E30" s="25" t="s">
        <v>45</v>
      </c>
      <c r="F30" s="26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A31" s="35"/>
      <c r="B31" s="7"/>
      <c r="C31" s="40"/>
      <c r="D31" s="7"/>
      <c r="E31" s="25" t="s">
        <v>46</v>
      </c>
      <c r="F31" s="26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5.75" customHeight="1" x14ac:dyDescent="0.2">
      <c r="A32" s="12"/>
      <c r="B32" s="13" t="s">
        <v>47</v>
      </c>
      <c r="C32" s="14" t="s">
        <v>2</v>
      </c>
      <c r="D32" s="7"/>
      <c r="E32" s="25" t="s">
        <v>48</v>
      </c>
      <c r="F32" s="26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5.75" customHeight="1" x14ac:dyDescent="0.2">
      <c r="A33" s="24"/>
      <c r="B33" s="25" t="s">
        <v>49</v>
      </c>
      <c r="C33" s="30"/>
      <c r="D33" s="7"/>
      <c r="E33" s="25" t="s">
        <v>50</v>
      </c>
      <c r="F33" s="26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5.75" customHeight="1" x14ac:dyDescent="0.2">
      <c r="A34" s="18"/>
      <c r="B34" s="19" t="s">
        <v>51</v>
      </c>
      <c r="C34" s="26"/>
      <c r="D34" s="7"/>
      <c r="E34" s="19" t="s">
        <v>52</v>
      </c>
      <c r="F34" s="26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5.75" customHeight="1" x14ac:dyDescent="0.2">
      <c r="A35" s="24"/>
      <c r="B35" s="25" t="s">
        <v>53</v>
      </c>
      <c r="C35" s="26"/>
      <c r="D35" s="7"/>
      <c r="E35" s="25" t="s">
        <v>54</v>
      </c>
      <c r="F35" s="26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5.75" customHeight="1" x14ac:dyDescent="0.2">
      <c r="A36" s="24"/>
      <c r="B36" s="25" t="s">
        <v>55</v>
      </c>
      <c r="C36" s="26"/>
      <c r="D36" s="7"/>
      <c r="E36" s="25" t="s">
        <v>56</v>
      </c>
      <c r="F36" s="26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5.75" customHeight="1" x14ac:dyDescent="0.2">
      <c r="A37" s="24"/>
      <c r="B37" s="25" t="s">
        <v>57</v>
      </c>
      <c r="C37" s="26"/>
      <c r="D37" s="7"/>
      <c r="E37" s="25" t="s">
        <v>17</v>
      </c>
      <c r="F37" s="31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5.75" customHeight="1" x14ac:dyDescent="0.2">
      <c r="A38" s="24"/>
      <c r="B38" s="25" t="s">
        <v>17</v>
      </c>
      <c r="C38" s="26"/>
      <c r="D38" s="7"/>
      <c r="E38" s="37" t="str">
        <f>"Total " &amp; 'Controle financeiro'!$E$23</f>
        <v>Total ENTRETENIMENTO</v>
      </c>
      <c r="F38" s="38">
        <f>SUBTOTAL(9,'Controle financeiro'!$F$24:$F$37)</f>
        <v>0</v>
      </c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5.75" customHeight="1" x14ac:dyDescent="0.2">
      <c r="A39" s="24"/>
      <c r="B39" s="25" t="s">
        <v>17</v>
      </c>
      <c r="C39" s="31"/>
      <c r="D39" s="7"/>
      <c r="E39" s="7"/>
      <c r="F39" s="40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5.75" customHeight="1" x14ac:dyDescent="0.2">
      <c r="A40" s="32"/>
      <c r="B40" s="37" t="str">
        <f>"Total " &amp; 'Controle financeiro'!$B$32</f>
        <v>Total TRANSPORTE</v>
      </c>
      <c r="C40" s="38">
        <f>SUBTOTAL(9,'Controle financeiro'!$C$33:$C$39)</f>
        <v>0</v>
      </c>
      <c r="D40" s="7"/>
      <c r="E40" s="13" t="s">
        <v>58</v>
      </c>
      <c r="F40" s="14" t="s">
        <v>2</v>
      </c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5.75" customHeight="1" x14ac:dyDescent="0.2">
      <c r="A41" s="35"/>
      <c r="B41" s="7"/>
      <c r="C41" s="40"/>
      <c r="D41" s="7"/>
      <c r="E41" s="19" t="s">
        <v>59</v>
      </c>
      <c r="F41" s="30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5.75" customHeight="1" x14ac:dyDescent="0.2">
      <c r="A42" s="12"/>
      <c r="B42" s="13" t="s">
        <v>60</v>
      </c>
      <c r="C42" s="14" t="s">
        <v>2</v>
      </c>
      <c r="D42" s="7"/>
      <c r="E42" s="25" t="s">
        <v>13</v>
      </c>
      <c r="F42" s="26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5.75" customHeight="1" x14ac:dyDescent="0.2">
      <c r="A43" s="24"/>
      <c r="B43" s="25" t="s">
        <v>61</v>
      </c>
      <c r="C43" s="30"/>
      <c r="D43" s="7"/>
      <c r="E43" s="19" t="s">
        <v>62</v>
      </c>
      <c r="F43" s="26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customHeight="1" x14ac:dyDescent="0.2">
      <c r="A44" s="24"/>
      <c r="B44" s="25" t="s">
        <v>63</v>
      </c>
      <c r="C44" s="26"/>
      <c r="D44" s="7"/>
      <c r="E44" s="25" t="s">
        <v>22</v>
      </c>
      <c r="F44" s="26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5.75" customHeight="1" x14ac:dyDescent="0.2">
      <c r="A45" s="24"/>
      <c r="B45" s="25" t="s">
        <v>64</v>
      </c>
      <c r="C45" s="26"/>
      <c r="D45" s="7"/>
      <c r="E45" s="25" t="s">
        <v>17</v>
      </c>
      <c r="F45" s="26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5.75" customHeight="1" x14ac:dyDescent="0.2">
      <c r="A46" s="24"/>
      <c r="B46" s="25" t="s">
        <v>65</v>
      </c>
      <c r="C46" s="26"/>
      <c r="D46" s="7"/>
      <c r="E46" s="25" t="s">
        <v>17</v>
      </c>
      <c r="F46" s="31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customHeight="1" x14ac:dyDescent="0.2">
      <c r="A47" s="24"/>
      <c r="B47" s="25" t="s">
        <v>66</v>
      </c>
      <c r="C47" s="26"/>
      <c r="D47" s="7"/>
      <c r="E47" s="37" t="str">
        <f>"Total " &amp; 'Controle financeiro'!$E$40</f>
        <v>Total ECONOMIAS</v>
      </c>
      <c r="F47" s="38">
        <f>SUBTOTAL(9,'Controle financeiro'!$F$41:$F$46)</f>
        <v>0</v>
      </c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5.75" customHeight="1" x14ac:dyDescent="0.2">
      <c r="A48" s="24"/>
      <c r="B48" s="25" t="s">
        <v>67</v>
      </c>
      <c r="C48" s="26"/>
      <c r="D48" s="7"/>
      <c r="E48" s="7"/>
      <c r="F48" s="40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5.75" customHeight="1" x14ac:dyDescent="0.2">
      <c r="A49" s="24"/>
      <c r="B49" s="25" t="s">
        <v>17</v>
      </c>
      <c r="C49" s="31"/>
      <c r="D49" s="7"/>
      <c r="E49" s="13" t="s">
        <v>68</v>
      </c>
      <c r="F49" s="14" t="s">
        <v>2</v>
      </c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5.75" customHeight="1" x14ac:dyDescent="0.2">
      <c r="A50" s="32"/>
      <c r="B50" s="37" t="str">
        <f>"Total " &amp; 'Controle financeiro'!$B$42</f>
        <v>Total SAÚDE</v>
      </c>
      <c r="C50" s="38">
        <f>SUBTOTAL(9,'Controle financeiro'!$C$43:$C$49)</f>
        <v>0</v>
      </c>
      <c r="D50" s="7"/>
      <c r="E50" s="25" t="s">
        <v>69</v>
      </c>
      <c r="F50" s="30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5.75" customHeight="1" x14ac:dyDescent="0.2">
      <c r="A51" s="35"/>
      <c r="B51" s="7"/>
      <c r="C51" s="40"/>
      <c r="D51" s="7"/>
      <c r="E51" s="25" t="s">
        <v>70</v>
      </c>
      <c r="F51" s="26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5.75" customHeight="1" x14ac:dyDescent="0.2">
      <c r="A52" s="12"/>
      <c r="B52" s="13" t="s">
        <v>71</v>
      </c>
      <c r="C52" s="14" t="s">
        <v>2</v>
      </c>
      <c r="D52" s="7"/>
      <c r="E52" s="44" t="s">
        <v>72</v>
      </c>
      <c r="F52" s="26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5.75" customHeight="1" x14ac:dyDescent="0.2">
      <c r="A53" s="24"/>
      <c r="B53" s="45" t="s">
        <v>73</v>
      </c>
      <c r="C53" s="46"/>
      <c r="D53" s="7"/>
      <c r="E53" s="47" t="s">
        <v>74</v>
      </c>
      <c r="F53" s="26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5.75" customHeight="1" x14ac:dyDescent="0.2">
      <c r="A54" s="24"/>
      <c r="B54" s="45" t="s">
        <v>75</v>
      </c>
      <c r="C54" s="48"/>
      <c r="D54" s="7"/>
      <c r="E54" s="25" t="s">
        <v>76</v>
      </c>
      <c r="F54" s="26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5.75" customHeight="1" x14ac:dyDescent="0.2">
      <c r="A55" s="24"/>
      <c r="B55" s="45" t="s">
        <v>77</v>
      </c>
      <c r="C55" s="48"/>
      <c r="D55" s="7"/>
      <c r="E55" s="25" t="s">
        <v>17</v>
      </c>
      <c r="F55" s="26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5.75" customHeight="1" x14ac:dyDescent="0.2">
      <c r="A56" s="24"/>
      <c r="B56" s="45" t="s">
        <v>17</v>
      </c>
      <c r="C56" s="49"/>
      <c r="D56" s="7"/>
      <c r="E56" s="25" t="s">
        <v>17</v>
      </c>
      <c r="F56" s="31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15.75" customHeight="1" x14ac:dyDescent="0.2">
      <c r="A57" s="42"/>
      <c r="B57" s="43" t="str">
        <f>"Total " &amp; 'Controle financeiro'!$B$52</f>
        <v>Total CARIDADE/PRESENTES</v>
      </c>
      <c r="C57" s="38">
        <f>SUBTOTAL(9,'Controle financeiro'!$C$53:$C$56)</f>
        <v>0</v>
      </c>
      <c r="D57" s="7"/>
      <c r="E57" s="37" t="str">
        <f>"Total " &amp; 'Controle financeiro'!$E$49</f>
        <v>Total OBRIGAÇÕES</v>
      </c>
      <c r="F57" s="38">
        <f>SUBTOTAL(9,'Controle financeiro'!$F$50:$F$56)</f>
        <v>0</v>
      </c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A58" s="35"/>
      <c r="B58" s="7"/>
      <c r="C58" s="40"/>
      <c r="D58" s="7"/>
      <c r="E58" s="7"/>
      <c r="F58" s="40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A59" s="12"/>
      <c r="B59" s="13" t="s">
        <v>78</v>
      </c>
      <c r="C59" s="14" t="s">
        <v>2</v>
      </c>
      <c r="D59" s="7"/>
      <c r="E59" s="13" t="s">
        <v>79</v>
      </c>
      <c r="F59" s="14" t="s">
        <v>2</v>
      </c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A60" s="24"/>
      <c r="B60" s="25" t="s">
        <v>80</v>
      </c>
      <c r="C60" s="30"/>
      <c r="D60" s="7"/>
      <c r="E60" s="19" t="s">
        <v>81</v>
      </c>
      <c r="F60" s="30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15.75" customHeight="1" x14ac:dyDescent="0.2">
      <c r="A61" s="24"/>
      <c r="B61" s="25" t="s">
        <v>82</v>
      </c>
      <c r="C61" s="26"/>
      <c r="D61" s="7"/>
      <c r="E61" s="25" t="s">
        <v>17</v>
      </c>
      <c r="F61" s="26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5.75" customHeight="1" x14ac:dyDescent="0.2">
      <c r="A62" s="24"/>
      <c r="B62" s="25" t="s">
        <v>83</v>
      </c>
      <c r="C62" s="26"/>
      <c r="D62" s="7"/>
      <c r="E62" s="25" t="s">
        <v>17</v>
      </c>
      <c r="F62" s="26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ht="15.75" customHeight="1" x14ac:dyDescent="0.2">
      <c r="A63" s="24"/>
      <c r="B63" s="25" t="s">
        <v>17</v>
      </c>
      <c r="C63" s="31"/>
      <c r="D63" s="7"/>
      <c r="E63" s="25" t="s">
        <v>17</v>
      </c>
      <c r="F63" s="31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ht="15.75" customHeight="1" x14ac:dyDescent="0.2">
      <c r="A64" s="32"/>
      <c r="B64" s="37" t="str">
        <f>"Total " &amp; 'Controle financeiro'!$B$59</f>
        <v>Total ASSINATURAS</v>
      </c>
      <c r="C64" s="38">
        <f>SUBTOTAL(9,'Controle financeiro'!$C$60:$C$63)</f>
        <v>0</v>
      </c>
      <c r="D64" s="7"/>
      <c r="E64" s="37" t="str">
        <f>"Total " &amp; 'Controle financeiro'!$E$59</f>
        <v>Total DIVERSOS</v>
      </c>
      <c r="F64" s="38">
        <f>SUBTOTAL(9,'Controle financeiro'!$F$60:$F$63)</f>
        <v>0</v>
      </c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ht="15.75" customHeight="1" x14ac:dyDescent="0.2">
      <c r="A65" s="7"/>
      <c r="B65" s="7"/>
      <c r="C65" s="7"/>
      <c r="D65" s="7"/>
      <c r="E65" s="50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15.75" customHeight="1" x14ac:dyDescent="0.2">
      <c r="A66" s="7"/>
      <c r="B66" s="7"/>
      <c r="C66" s="7"/>
      <c r="D66" s="7"/>
      <c r="E66" s="5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15.75" customHeight="1" x14ac:dyDescent="0.2">
      <c r="A67" s="7"/>
      <c r="B67" s="7"/>
      <c r="C67" s="7"/>
      <c r="D67" s="7"/>
      <c r="E67" s="50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ht="15.75" customHeight="1" x14ac:dyDescent="0.2">
      <c r="A68" s="7"/>
      <c r="B68" s="7"/>
      <c r="C68" s="7"/>
      <c r="D68" s="7"/>
      <c r="E68" s="50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ht="15.75" customHeight="1" x14ac:dyDescent="0.2">
      <c r="A69" s="7"/>
      <c r="B69" s="7"/>
      <c r="C69" s="7"/>
      <c r="D69" s="7"/>
      <c r="E69" s="50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ht="15.75" customHeight="1" x14ac:dyDescent="0.2">
      <c r="A70" s="7"/>
      <c r="B70" s="7"/>
      <c r="C70" s="7"/>
      <c r="D70" s="7"/>
      <c r="E70" s="50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5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ht="15.75" customHeight="1" x14ac:dyDescent="0.2">
      <c r="A73" s="7"/>
      <c r="B73" s="7"/>
      <c r="C73" s="7"/>
      <c r="D73" s="7"/>
      <c r="E73" s="50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5.75" customHeight="1" x14ac:dyDescent="0.2">
      <c r="A74" s="7"/>
      <c r="B74" s="7"/>
      <c r="C74" s="7"/>
      <c r="D74" s="7"/>
      <c r="E74" s="50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15.75" customHeight="1" x14ac:dyDescent="0.2">
      <c r="A75" s="7"/>
      <c r="B75" s="7"/>
      <c r="C75" s="7"/>
      <c r="D75" s="7"/>
      <c r="E75" s="50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15.75" customHeight="1" x14ac:dyDescent="0.2">
      <c r="A76" s="7"/>
      <c r="B76" s="7"/>
      <c r="C76" s="7"/>
      <c r="D76" s="50"/>
      <c r="E76" s="50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ht="15.75" customHeight="1" x14ac:dyDescent="0.2">
      <c r="A77" s="7"/>
      <c r="B77" s="7"/>
      <c r="C77" s="7"/>
      <c r="D77" s="50"/>
      <c r="E77" s="5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15.75" customHeight="1" x14ac:dyDescent="0.2">
      <c r="A78" s="7"/>
      <c r="B78" s="7"/>
      <c r="C78" s="7"/>
      <c r="D78" s="50"/>
      <c r="E78" s="50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ht="15.75" customHeight="1" x14ac:dyDescent="0.2">
      <c r="A79" s="7"/>
      <c r="B79" s="7"/>
      <c r="C79" s="7"/>
      <c r="D79" s="50"/>
      <c r="E79" s="5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15.75" customHeight="1" x14ac:dyDescent="0.2">
      <c r="A80" s="7"/>
      <c r="B80" s="7"/>
      <c r="C80" s="7"/>
      <c r="D80" s="7"/>
      <c r="E80" s="50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15.75" customHeight="1" x14ac:dyDescent="0.2">
      <c r="A81" s="7"/>
      <c r="B81" s="7"/>
      <c r="C81" s="7"/>
      <c r="D81" s="7"/>
      <c r="E81" s="50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ht="15.75" customHeight="1" x14ac:dyDescent="0.2">
      <c r="A82" s="7"/>
      <c r="B82" s="7"/>
      <c r="C82" s="7"/>
      <c r="D82" s="50"/>
      <c r="E82" s="50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ht="15.75" customHeight="1" x14ac:dyDescent="0.2">
      <c r="A83" s="7"/>
      <c r="B83" s="7"/>
      <c r="C83" s="7"/>
      <c r="D83" s="50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ht="15.75" customHeight="1" x14ac:dyDescent="0.2">
      <c r="A84" s="7"/>
      <c r="B84" s="7"/>
      <c r="C84" s="7"/>
      <c r="D84" s="50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ht="15.75" customHeight="1" x14ac:dyDescent="0.2">
      <c r="A85" s="7"/>
      <c r="B85" s="7"/>
      <c r="C85" s="7"/>
      <c r="D85" s="51" t="s">
        <v>3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ht="15.75" customHeight="1" x14ac:dyDescent="0.2">
      <c r="A86" s="7"/>
      <c r="B86" s="7"/>
      <c r="C86" s="7"/>
      <c r="D86" s="50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ht="15.75" customHeight="1" x14ac:dyDescent="0.2">
      <c r="A87" s="7"/>
      <c r="B87" s="7"/>
      <c r="C87" s="7"/>
      <c r="D87" s="50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A88" s="7"/>
      <c r="B88" s="7"/>
      <c r="C88" s="7"/>
      <c r="D88" s="50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A89" s="7"/>
      <c r="B89" s="7"/>
      <c r="C89" s="7"/>
      <c r="D89" s="50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ht="15.75" customHeight="1" x14ac:dyDescent="0.2">
      <c r="A90" s="7"/>
      <c r="B90" s="7"/>
      <c r="C90" s="7"/>
      <c r="D90" s="50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15.75" customHeight="1" x14ac:dyDescent="0.2">
      <c r="A93" s="7"/>
      <c r="B93" s="7"/>
      <c r="C93" s="7"/>
      <c r="D93" s="50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ht="15.75" customHeight="1" x14ac:dyDescent="0.2">
      <c r="A94" s="7"/>
      <c r="B94" s="7"/>
      <c r="C94" s="7"/>
      <c r="D94" s="50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ht="15.75" customHeight="1" x14ac:dyDescent="0.2">
      <c r="A95" s="7"/>
      <c r="B95" s="7"/>
      <c r="C95" s="7"/>
      <c r="D95" s="50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5.75" customHeight="1" x14ac:dyDescent="0.2">
      <c r="A96" s="7"/>
      <c r="B96" s="7"/>
      <c r="C96" s="7"/>
      <c r="D96" s="50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5.75" customHeight="1" x14ac:dyDescent="0.2">
      <c r="A97" s="7"/>
      <c r="B97" s="7"/>
      <c r="C97" s="7"/>
      <c r="D97" s="50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ht="15.75" customHeight="1" x14ac:dyDescent="0.2">
      <c r="A98" s="7"/>
      <c r="B98" s="7"/>
      <c r="C98" s="7"/>
      <c r="D98" s="50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ht="15.75" customHeight="1" x14ac:dyDescent="0.2">
      <c r="A99" s="7"/>
      <c r="B99" s="7"/>
      <c r="C99" s="7"/>
      <c r="D99" s="50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ht="15.75" customHeight="1" x14ac:dyDescent="0.2">
      <c r="A100" s="7"/>
      <c r="B100" s="7"/>
      <c r="C100" s="7"/>
      <c r="D100" s="50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5.75" customHeight="1" x14ac:dyDescent="0.2">
      <c r="A101" s="7"/>
      <c r="B101" s="7"/>
      <c r="C101" s="7"/>
      <c r="D101" s="50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ht="15.75" customHeight="1" x14ac:dyDescent="0.2">
      <c r="A102" s="7"/>
      <c r="B102" s="7"/>
      <c r="C102" s="7"/>
      <c r="D102" s="50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5.75" customHeight="1" x14ac:dyDescent="0.2">
      <c r="A123" s="7"/>
      <c r="B123" s="7"/>
      <c r="C123" s="7"/>
      <c r="D123" s="7"/>
      <c r="E123" s="50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5.75" customHeight="1" x14ac:dyDescent="0.2">
      <c r="A124" s="7"/>
      <c r="B124" s="7"/>
      <c r="C124" s="7"/>
      <c r="D124" s="7"/>
      <c r="E124" s="50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5.75" customHeight="1" x14ac:dyDescent="0.2">
      <c r="A125" s="7"/>
      <c r="B125" s="7"/>
      <c r="C125" s="7"/>
      <c r="D125" s="7"/>
      <c r="E125" s="50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5.75" customHeight="1" x14ac:dyDescent="0.2">
      <c r="A126" s="7"/>
      <c r="B126" s="7"/>
      <c r="C126" s="7"/>
      <c r="D126" s="7"/>
      <c r="E126" s="50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5.75" customHeight="1" x14ac:dyDescent="0.2">
      <c r="A127" s="7"/>
      <c r="B127" s="7"/>
      <c r="C127" s="7"/>
      <c r="D127" s="7"/>
      <c r="E127" s="50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5.75" customHeight="1" x14ac:dyDescent="0.2">
      <c r="A128" s="7"/>
      <c r="B128" s="7"/>
      <c r="C128" s="7"/>
      <c r="D128" s="7"/>
      <c r="E128" s="50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5.75" customHeight="1" x14ac:dyDescent="0.2">
      <c r="A129" s="7"/>
      <c r="B129" s="7"/>
      <c r="C129" s="7"/>
      <c r="D129" s="7"/>
      <c r="E129" s="50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5.75" customHeight="1" x14ac:dyDescent="0.2">
      <c r="A132" s="7"/>
      <c r="B132" s="7"/>
      <c r="C132" s="7"/>
      <c r="D132" s="7"/>
      <c r="E132" s="50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5.75" customHeight="1" x14ac:dyDescent="0.2">
      <c r="A133" s="7"/>
      <c r="B133" s="7"/>
      <c r="C133" s="7"/>
      <c r="D133" s="7"/>
      <c r="E133" s="50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5.75" customHeight="1" x14ac:dyDescent="0.2">
      <c r="A134" s="7"/>
      <c r="B134" s="7"/>
      <c r="C134" s="7"/>
      <c r="D134" s="7"/>
      <c r="E134" s="50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5.75" customHeight="1" x14ac:dyDescent="0.2">
      <c r="A135" s="7"/>
      <c r="B135" s="7"/>
      <c r="C135" s="7"/>
      <c r="D135" s="7"/>
      <c r="E135" s="50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5.75" customHeight="1" x14ac:dyDescent="0.2">
      <c r="A136" s="7"/>
      <c r="B136" s="7"/>
      <c r="C136" s="7"/>
      <c r="D136" s="7"/>
      <c r="E136" s="50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5.75" customHeight="1" x14ac:dyDescent="0.2">
      <c r="A137" s="7"/>
      <c r="B137" s="7"/>
      <c r="C137" s="7"/>
      <c r="D137" s="7"/>
      <c r="E137" s="50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5.75" customHeight="1" x14ac:dyDescent="0.2">
      <c r="A138" s="7"/>
      <c r="B138" s="7"/>
      <c r="C138" s="7"/>
      <c r="D138" s="7"/>
      <c r="E138" s="50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5.75" customHeight="1" x14ac:dyDescent="0.2">
      <c r="A143" s="7"/>
      <c r="B143" s="7"/>
      <c r="C143" s="7"/>
      <c r="D143" s="50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5.75" customHeight="1" x14ac:dyDescent="0.2">
      <c r="A144" s="7"/>
      <c r="B144" s="7"/>
      <c r="C144" s="7"/>
      <c r="D144" s="50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5.75" customHeight="1" x14ac:dyDescent="0.2">
      <c r="A145" s="7"/>
      <c r="B145" s="7"/>
      <c r="C145" s="7"/>
      <c r="D145" s="50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5.75" customHeight="1" x14ac:dyDescent="0.2">
      <c r="A146" s="7"/>
      <c r="B146" s="7"/>
      <c r="C146" s="7"/>
      <c r="D146" s="50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5.75" customHeight="1" x14ac:dyDescent="0.2">
      <c r="A147" s="7"/>
      <c r="B147" s="7"/>
      <c r="C147" s="7"/>
      <c r="D147" s="50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5.75" customHeight="1" x14ac:dyDescent="0.2">
      <c r="A148" s="7"/>
      <c r="B148" s="7"/>
      <c r="C148" s="7"/>
      <c r="D148" s="50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5.75" customHeight="1" x14ac:dyDescent="0.2">
      <c r="A149" s="7"/>
      <c r="B149" s="7"/>
      <c r="C149" s="7"/>
      <c r="D149" s="50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5.75" customHeight="1" x14ac:dyDescent="0.2">
      <c r="A152" s="7"/>
      <c r="B152" s="7"/>
      <c r="C152" s="7"/>
      <c r="D152" s="50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5.75" customHeight="1" x14ac:dyDescent="0.2"/>
    <row r="155" spans="1:16" ht="15.75" customHeight="1" x14ac:dyDescent="0.2"/>
    <row r="156" spans="1:16" ht="15.75" customHeight="1" x14ac:dyDescent="0.2"/>
    <row r="157" spans="1:16" ht="15.75" customHeight="1" x14ac:dyDescent="0.2"/>
    <row r="158" spans="1:16" ht="15.75" customHeight="1" x14ac:dyDescent="0.2"/>
    <row r="159" spans="1:16" ht="15.75" customHeight="1" x14ac:dyDescent="0.2"/>
    <row r="160" spans="1:16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1">
    <mergeCell ref="B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Conheça a Lester</vt:lpstr>
      <vt:lpstr>Controle financeiro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5537998682995</dc:creator>
  <dcterms:created xsi:type="dcterms:W3CDTF">2025-01-24T23:03:34Z</dcterms:created>
</cp:coreProperties>
</file>