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8340" firstSheet="7" activeTab="15"/>
  </bookViews>
  <sheets>
    <sheet name="3525" sheetId="146" r:id="rId1"/>
    <sheet name="3524" sheetId="147" r:id="rId2"/>
    <sheet name="3526" sheetId="148" r:id="rId3"/>
    <sheet name="3527" sheetId="149" r:id="rId4"/>
    <sheet name="3528" sheetId="150" r:id="rId5"/>
    <sheet name="3529" sheetId="151" r:id="rId6"/>
    <sheet name="CASE 3530" sheetId="152" r:id="rId7"/>
    <sheet name="CASE 3531" sheetId="153" r:id="rId8"/>
    <sheet name="CASE 3532" sheetId="156" r:id="rId9"/>
    <sheet name="CASE 3533" sheetId="157" r:id="rId10"/>
    <sheet name="CASE 3534" sheetId="158" r:id="rId11"/>
    <sheet name="CASE 3535" sheetId="159" r:id="rId12"/>
    <sheet name="CASE 3536" sheetId="161" r:id="rId13"/>
    <sheet name="CASE 3537" sheetId="162" r:id="rId14"/>
    <sheet name="CASE 3538" sheetId="163" r:id="rId15"/>
    <sheet name="Table" sheetId="1" r:id="rId16"/>
    <sheet name="3523" sheetId="145" r:id="rId17"/>
    <sheet name="3522" sheetId="144" r:id="rId18"/>
    <sheet name="3521" sheetId="143" r:id="rId19"/>
    <sheet name="3515" sheetId="142" r:id="rId20"/>
    <sheet name="3514" sheetId="141" r:id="rId21"/>
    <sheet name="3513" sheetId="140" r:id="rId22"/>
    <sheet name="3512" sheetId="139" r:id="rId23"/>
    <sheet name="3511" sheetId="138" r:id="rId24"/>
    <sheet name="3510" sheetId="137" r:id="rId25"/>
    <sheet name="3509" sheetId="136" r:id="rId26"/>
    <sheet name="3508" sheetId="135" r:id="rId27"/>
    <sheet name="3507" sheetId="134" r:id="rId28"/>
    <sheet name="3506" sheetId="133" r:id="rId29"/>
    <sheet name="3505" sheetId="132" r:id="rId30"/>
    <sheet name="3499" sheetId="131" r:id="rId31"/>
    <sheet name="3498" sheetId="130" r:id="rId32"/>
    <sheet name="3497" sheetId="129" r:id="rId33"/>
    <sheet name="3496" sheetId="128" r:id="rId34"/>
    <sheet name="3495" sheetId="127" r:id="rId35"/>
    <sheet name="3494" sheetId="126" r:id="rId36"/>
    <sheet name="3493" sheetId="125" r:id="rId37"/>
    <sheet name="3492" sheetId="124" r:id="rId38"/>
    <sheet name="3491" sheetId="123" r:id="rId39"/>
    <sheet name="3490" sheetId="122" r:id="rId40"/>
    <sheet name="3489" sheetId="121" r:id="rId41"/>
    <sheet name="3488" sheetId="120" r:id="rId42"/>
    <sheet name="3487" sheetId="119" r:id="rId43"/>
    <sheet name="3486" sheetId="118" r:id="rId44"/>
    <sheet name="3485" sheetId="117" r:id="rId45"/>
    <sheet name="3484" sheetId="116" r:id="rId46"/>
    <sheet name="3483" sheetId="115" r:id="rId47"/>
    <sheet name="3482" sheetId="114" r:id="rId48"/>
    <sheet name="3481" sheetId="113" r:id="rId49"/>
    <sheet name="3480" sheetId="112" r:id="rId50"/>
    <sheet name="3479" sheetId="111" r:id="rId51"/>
    <sheet name="3478" sheetId="110" r:id="rId52"/>
    <sheet name="3477" sheetId="109" r:id="rId53"/>
    <sheet name="3476" sheetId="108" r:id="rId54"/>
    <sheet name="3475" sheetId="107" r:id="rId55"/>
    <sheet name="3474" sheetId="106" r:id="rId56"/>
    <sheet name="3473" sheetId="105" r:id="rId57"/>
    <sheet name="3472" sheetId="104" r:id="rId58"/>
    <sheet name="3471" sheetId="103" r:id="rId59"/>
    <sheet name="3470" sheetId="102" r:id="rId60"/>
    <sheet name="3469" sheetId="101" r:id="rId61"/>
    <sheet name="3468" sheetId="100" r:id="rId62"/>
    <sheet name="3467" sheetId="99" r:id="rId63"/>
    <sheet name="3466" sheetId="98" r:id="rId64"/>
    <sheet name="3465" sheetId="97" r:id="rId65"/>
    <sheet name="3464" sheetId="96" r:id="rId66"/>
    <sheet name="3463" sheetId="95" r:id="rId67"/>
    <sheet name="3378" sheetId="35" r:id="rId68"/>
    <sheet name="3379" sheetId="49" r:id="rId69"/>
    <sheet name="3380" sheetId="50" r:id="rId70"/>
    <sheet name="3381" sheetId="51" r:id="rId71"/>
    <sheet name="3382" sheetId="52" r:id="rId72"/>
    <sheet name="3383" sheetId="53" r:id="rId73"/>
    <sheet name="3384" sheetId="54" r:id="rId74"/>
    <sheet name="3385" sheetId="55" r:id="rId75"/>
    <sheet name="3386" sheetId="56" r:id="rId76"/>
    <sheet name="3387" sheetId="57" r:id="rId77"/>
    <sheet name="3388" sheetId="3" r:id="rId78"/>
    <sheet name="3389" sheetId="58" r:id="rId79"/>
    <sheet name="3390" sheetId="59" r:id="rId80"/>
    <sheet name="3391" sheetId="4" r:id="rId81"/>
    <sheet name="3392" sheetId="60" r:id="rId82"/>
    <sheet name="3393" sheetId="61" r:id="rId83"/>
    <sheet name="3394" sheetId="62" r:id="rId84"/>
    <sheet name="3395" sheetId="5" r:id="rId85"/>
    <sheet name="3396" sheetId="63" r:id="rId86"/>
    <sheet name="3397" sheetId="64" r:id="rId87"/>
    <sheet name="3398" sheetId="65" r:id="rId88"/>
    <sheet name="3399" sheetId="66" r:id="rId89"/>
    <sheet name="3400" sheetId="67" r:id="rId90"/>
    <sheet name="3401" sheetId="68" r:id="rId91"/>
    <sheet name="3402" sheetId="69" r:id="rId92"/>
    <sheet name="3403" sheetId="70" r:id="rId93"/>
    <sheet name="3404" sheetId="71" r:id="rId94"/>
    <sheet name="3405" sheetId="6" r:id="rId95"/>
    <sheet name="3407" sheetId="72" r:id="rId96"/>
    <sheet name="3408" sheetId="73" r:id="rId97"/>
    <sheet name="3410" sheetId="74" r:id="rId98"/>
    <sheet name="3411" sheetId="75" r:id="rId99"/>
    <sheet name="3412." sheetId="8" r:id="rId100"/>
    <sheet name="3413" sheetId="9" r:id="rId101"/>
    <sheet name="3414" sheetId="2" r:id="rId102"/>
    <sheet name="3415" sheetId="76" r:id="rId103"/>
    <sheet name="3416" sheetId="77" r:id="rId104"/>
    <sheet name="3417" sheetId="78" r:id="rId105"/>
    <sheet name="3419" sheetId="79" r:id="rId106"/>
    <sheet name="3443" sheetId="10" r:id="rId107"/>
    <sheet name="3444" sheetId="15" r:id="rId108"/>
    <sheet name="3445" sheetId="16" r:id="rId109"/>
    <sheet name="3446" sheetId="17" r:id="rId110"/>
    <sheet name="3447" sheetId="18" r:id="rId111"/>
    <sheet name="3448" sheetId="80" r:id="rId112"/>
    <sheet name="3449" sheetId="81" r:id="rId113"/>
    <sheet name="3450" sheetId="82" r:id="rId114"/>
    <sheet name="3451" sheetId="83" r:id="rId115"/>
    <sheet name="3452" sheetId="84" r:id="rId116"/>
    <sheet name="3453" sheetId="85" r:id="rId117"/>
    <sheet name="3454" sheetId="86" r:id="rId118"/>
    <sheet name="3455" sheetId="87" r:id="rId119"/>
    <sheet name="3456" sheetId="88" r:id="rId120"/>
    <sheet name="3457" sheetId="89" r:id="rId121"/>
    <sheet name="3458" sheetId="90" r:id="rId122"/>
    <sheet name="3459" sheetId="91" r:id="rId123"/>
    <sheet name="3460" sheetId="92" r:id="rId124"/>
    <sheet name="3461" sheetId="93" r:id="rId125"/>
    <sheet name="3462" sheetId="94" r:id="rId126"/>
    <sheet name="3500" sheetId="19" r:id="rId127"/>
    <sheet name="3501" sheetId="20" r:id="rId128"/>
    <sheet name="3052" sheetId="21" r:id="rId129"/>
    <sheet name="3503" sheetId="22" r:id="rId130"/>
    <sheet name="3504" sheetId="23" r:id="rId131"/>
    <sheet name="3516" sheetId="24" r:id="rId132"/>
    <sheet name="3517" sheetId="25" r:id="rId133"/>
    <sheet name="3518" sheetId="26" r:id="rId134"/>
    <sheet name="3519" sheetId="27" r:id="rId135"/>
    <sheet name="3520" sheetId="28" r:id="rId136"/>
    <sheet name="3530" sheetId="29" r:id="rId137"/>
    <sheet name="3531" sheetId="30" r:id="rId138"/>
    <sheet name="3532" sheetId="31" r:id="rId139"/>
    <sheet name="3533" sheetId="32" r:id="rId140"/>
    <sheet name="3534" sheetId="34" r:id="rId14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63" l="1"/>
  <c r="T9" i="163"/>
  <c r="T8" i="163"/>
  <c r="T7" i="163"/>
  <c r="T6" i="163"/>
  <c r="S7" i="162" l="1"/>
  <c r="S8" i="162"/>
  <c r="S9" i="162"/>
  <c r="S10" i="162"/>
  <c r="S11" i="162"/>
  <c r="L27" i="161"/>
  <c r="L28" i="161"/>
  <c r="L29" i="161"/>
  <c r="L30" i="161"/>
  <c r="L31" i="161"/>
  <c r="L30" i="159" l="1"/>
  <c r="L29" i="159"/>
  <c r="L28" i="159"/>
  <c r="L27" i="159"/>
  <c r="L26" i="159"/>
  <c r="S10" i="158"/>
  <c r="S9" i="158"/>
  <c r="S8" i="158"/>
  <c r="S7" i="158"/>
  <c r="S6" i="158"/>
  <c r="S9" i="157"/>
  <c r="S8" i="157"/>
  <c r="S7" i="157"/>
  <c r="S6" i="157"/>
  <c r="T10" i="156" l="1"/>
  <c r="T9" i="156"/>
  <c r="T8" i="156"/>
  <c r="T7" i="156"/>
  <c r="T6" i="156"/>
  <c r="S10" i="153"/>
  <c r="S9" i="153"/>
  <c r="S8" i="153"/>
  <c r="S7" i="153"/>
  <c r="S6" i="1"/>
  <c r="S10" i="152"/>
  <c r="S9" i="152"/>
  <c r="S8" i="152"/>
  <c r="S7" i="152"/>
  <c r="S6" i="152"/>
  <c r="T10" i="151"/>
  <c r="T9" i="151"/>
  <c r="T8" i="151"/>
  <c r="T7" i="151"/>
  <c r="T6" i="151"/>
  <c r="AF131" i="1"/>
  <c r="AH131" i="1"/>
  <c r="AC131" i="1"/>
  <c r="AE131" i="1"/>
  <c r="S10" i="150"/>
  <c r="S9" i="150"/>
  <c r="S8" i="150"/>
  <c r="S7" i="150"/>
  <c r="S6" i="150"/>
  <c r="AA131" i="1"/>
  <c r="AF130" i="1"/>
  <c r="AH130" i="1"/>
  <c r="AC130" i="1"/>
  <c r="AE130" i="1"/>
  <c r="S10" i="149"/>
  <c r="S9" i="149"/>
  <c r="S8" i="149"/>
  <c r="S7" i="149"/>
  <c r="S6" i="149"/>
  <c r="AA130" i="1"/>
  <c r="AA129" i="1" l="1"/>
  <c r="AB129" i="1"/>
  <c r="AC129" i="1"/>
  <c r="AD129" i="1"/>
  <c r="AE129" i="1"/>
  <c r="AF129" i="1"/>
  <c r="AG129" i="1"/>
  <c r="AL129" i="1" s="1"/>
  <c r="AH129" i="1"/>
  <c r="AI129" i="1"/>
  <c r="AJ129" i="1"/>
  <c r="AK129" i="1"/>
  <c r="S13" i="148"/>
  <c r="S12" i="148"/>
  <c r="S11" i="148"/>
  <c r="S10" i="148"/>
  <c r="S9" i="148"/>
  <c r="AA126" i="1" l="1"/>
  <c r="AB126" i="1"/>
  <c r="AC126" i="1"/>
  <c r="AD126" i="1"/>
  <c r="AE126" i="1"/>
  <c r="AF126" i="1"/>
  <c r="AG126" i="1"/>
  <c r="AH126" i="1"/>
  <c r="AI126" i="1"/>
  <c r="AJ126" i="1" s="1"/>
  <c r="AK126" i="1"/>
  <c r="AA127" i="1"/>
  <c r="AB127" i="1"/>
  <c r="AG127" i="1" s="1"/>
  <c r="AL127" i="1" s="1"/>
  <c r="AC127" i="1"/>
  <c r="AD127" i="1"/>
  <c r="AE127" i="1"/>
  <c r="AF127" i="1"/>
  <c r="AH127" i="1"/>
  <c r="AI127" i="1"/>
  <c r="AJ127" i="1"/>
  <c r="AK127" i="1"/>
  <c r="AA128" i="1"/>
  <c r="AB128" i="1"/>
  <c r="AC128" i="1"/>
  <c r="AD128" i="1"/>
  <c r="AE128" i="1"/>
  <c r="AF128" i="1"/>
  <c r="AG128" i="1"/>
  <c r="AL128" i="1" s="1"/>
  <c r="AH128" i="1"/>
  <c r="AI128" i="1"/>
  <c r="AJ128" i="1" s="1"/>
  <c r="AK128" i="1"/>
  <c r="T12" i="147"/>
  <c r="T11" i="147"/>
  <c r="T10" i="147"/>
  <c r="T9" i="147"/>
  <c r="T8" i="147"/>
  <c r="T12" i="146"/>
  <c r="T11" i="146"/>
  <c r="T10" i="146"/>
  <c r="T9" i="146"/>
  <c r="T8" i="146"/>
  <c r="AL126" i="1" l="1"/>
  <c r="R11" i="145"/>
  <c r="R10" i="145"/>
  <c r="R9" i="145"/>
  <c r="R8" i="145"/>
  <c r="R7" i="145"/>
  <c r="AA124" i="1" l="1"/>
  <c r="AB124" i="1"/>
  <c r="AC124" i="1"/>
  <c r="AD124" i="1" s="1"/>
  <c r="AE124" i="1"/>
  <c r="AF124" i="1"/>
  <c r="AG124" i="1"/>
  <c r="AH124" i="1"/>
  <c r="AI124" i="1"/>
  <c r="AJ124" i="1" s="1"/>
  <c r="AK124" i="1"/>
  <c r="AA125" i="1"/>
  <c r="AB125" i="1"/>
  <c r="AC125" i="1"/>
  <c r="AD125" i="1"/>
  <c r="AE125" i="1"/>
  <c r="AF125" i="1"/>
  <c r="AH125" i="1"/>
  <c r="AI125" i="1"/>
  <c r="AJ125" i="1"/>
  <c r="AK125" i="1"/>
  <c r="R13" i="144"/>
  <c r="R12" i="144"/>
  <c r="R11" i="144"/>
  <c r="R10" i="144"/>
  <c r="R9" i="144"/>
  <c r="S13" i="143"/>
  <c r="S12" i="143"/>
  <c r="S11" i="143"/>
  <c r="S10" i="143"/>
  <c r="S9" i="143"/>
  <c r="S8" i="143"/>
  <c r="AA94" i="1"/>
  <c r="AB94" i="1"/>
  <c r="AC94" i="1"/>
  <c r="AD94" i="1" s="1"/>
  <c r="AE94" i="1"/>
  <c r="AF94" i="1"/>
  <c r="AG94" i="1"/>
  <c r="AH94" i="1"/>
  <c r="AI94" i="1"/>
  <c r="AJ94" i="1"/>
  <c r="AK94" i="1"/>
  <c r="AA95" i="1"/>
  <c r="AB95" i="1"/>
  <c r="AC95" i="1"/>
  <c r="AD95" i="1"/>
  <c r="AE95" i="1"/>
  <c r="AF95" i="1"/>
  <c r="AH95" i="1"/>
  <c r="AI95" i="1"/>
  <c r="AK95" i="1"/>
  <c r="AA96" i="1"/>
  <c r="AB96" i="1"/>
  <c r="AC96" i="1"/>
  <c r="AD96" i="1" s="1"/>
  <c r="AE96" i="1"/>
  <c r="AF96" i="1"/>
  <c r="AG96" i="1" s="1"/>
  <c r="AH96" i="1"/>
  <c r="AI96" i="1"/>
  <c r="AJ96" i="1" s="1"/>
  <c r="AK96" i="1"/>
  <c r="AA97" i="1"/>
  <c r="AB97" i="1"/>
  <c r="AG97" i="1" s="1"/>
  <c r="AC97" i="1"/>
  <c r="AD97" i="1" s="1"/>
  <c r="AE97" i="1"/>
  <c r="AF97" i="1"/>
  <c r="AH97" i="1"/>
  <c r="AI97" i="1"/>
  <c r="AK97" i="1"/>
  <c r="AA98" i="1"/>
  <c r="AB98" i="1"/>
  <c r="AJ98" i="1" s="1"/>
  <c r="AC98" i="1"/>
  <c r="AE98" i="1"/>
  <c r="AF98" i="1"/>
  <c r="AG98" i="1" s="1"/>
  <c r="AH98" i="1"/>
  <c r="AI98" i="1"/>
  <c r="AK98" i="1"/>
  <c r="AA99" i="1"/>
  <c r="AB99" i="1"/>
  <c r="AC99" i="1"/>
  <c r="AD99" i="1" s="1"/>
  <c r="AE99" i="1"/>
  <c r="AF99" i="1"/>
  <c r="AH99" i="1"/>
  <c r="AI99" i="1"/>
  <c r="AK99" i="1"/>
  <c r="AA100" i="1"/>
  <c r="AB100" i="1"/>
  <c r="AJ100" i="1" s="1"/>
  <c r="AC100" i="1"/>
  <c r="AE100" i="1"/>
  <c r="AF100" i="1"/>
  <c r="AG100" i="1"/>
  <c r="AH100" i="1"/>
  <c r="AI100" i="1"/>
  <c r="AK100" i="1"/>
  <c r="AA101" i="1"/>
  <c r="AB101" i="1"/>
  <c r="AG101" i="1" s="1"/>
  <c r="AC101" i="1"/>
  <c r="AD101" i="1"/>
  <c r="AE101" i="1"/>
  <c r="AF101" i="1"/>
  <c r="AH101" i="1"/>
  <c r="AI101" i="1"/>
  <c r="AK101" i="1"/>
  <c r="AA102" i="1"/>
  <c r="AB102" i="1"/>
  <c r="AG102" i="1" s="1"/>
  <c r="AC102" i="1"/>
  <c r="AD102" i="1" s="1"/>
  <c r="AE102" i="1"/>
  <c r="AF102" i="1"/>
  <c r="AH102" i="1"/>
  <c r="AI102" i="1"/>
  <c r="AK102" i="1"/>
  <c r="AA103" i="1"/>
  <c r="AB103" i="1"/>
  <c r="AG103" i="1" s="1"/>
  <c r="AC103" i="1"/>
  <c r="AE103" i="1"/>
  <c r="AF103" i="1"/>
  <c r="AH103" i="1"/>
  <c r="AI103" i="1"/>
  <c r="AK103" i="1"/>
  <c r="AA104" i="1"/>
  <c r="AC104" i="1"/>
  <c r="AE104" i="1"/>
  <c r="AF104" i="1"/>
  <c r="AH104" i="1"/>
  <c r="AI104" i="1"/>
  <c r="AK104" i="1"/>
  <c r="AA105" i="1"/>
  <c r="AB105" i="1"/>
  <c r="AC105" i="1"/>
  <c r="AD105" i="1"/>
  <c r="AE105" i="1"/>
  <c r="AF105" i="1"/>
  <c r="AH105" i="1"/>
  <c r="AI105" i="1"/>
  <c r="AK105" i="1"/>
  <c r="AA106" i="1"/>
  <c r="AB106" i="1"/>
  <c r="AC106" i="1"/>
  <c r="AD106" i="1" s="1"/>
  <c r="AE106" i="1"/>
  <c r="AF106" i="1"/>
  <c r="AG106" i="1"/>
  <c r="AH106" i="1"/>
  <c r="AI106" i="1"/>
  <c r="AJ106" i="1"/>
  <c r="AK106" i="1"/>
  <c r="AA107" i="1"/>
  <c r="AB107" i="1"/>
  <c r="AG107" i="1" s="1"/>
  <c r="AC107" i="1"/>
  <c r="AD107" i="1"/>
  <c r="AE107" i="1"/>
  <c r="AF107" i="1"/>
  <c r="AH107" i="1"/>
  <c r="AI107" i="1"/>
  <c r="AK107" i="1"/>
  <c r="AA108" i="1"/>
  <c r="AB108" i="1"/>
  <c r="AG108" i="1" s="1"/>
  <c r="AC108" i="1"/>
  <c r="AD108" i="1" s="1"/>
  <c r="AE108" i="1"/>
  <c r="AF108" i="1"/>
  <c r="AH108" i="1"/>
  <c r="AI108" i="1"/>
  <c r="AK108" i="1"/>
  <c r="AA109" i="1"/>
  <c r="AB109" i="1"/>
  <c r="AC109" i="1"/>
  <c r="AD109" i="1"/>
  <c r="AE109" i="1"/>
  <c r="AF109" i="1"/>
  <c r="AH109" i="1"/>
  <c r="AI109" i="1"/>
  <c r="AK109" i="1"/>
  <c r="AA110" i="1"/>
  <c r="AB110" i="1"/>
  <c r="AC110" i="1"/>
  <c r="AD110" i="1" s="1"/>
  <c r="AE110" i="1"/>
  <c r="AF110" i="1"/>
  <c r="AG110" i="1"/>
  <c r="AH110" i="1"/>
  <c r="AI110" i="1"/>
  <c r="AJ110" i="1" s="1"/>
  <c r="AK110" i="1"/>
  <c r="AA111" i="1"/>
  <c r="AB111" i="1"/>
  <c r="AC111" i="1"/>
  <c r="AD111" i="1"/>
  <c r="AE111" i="1"/>
  <c r="AF111" i="1"/>
  <c r="AH111" i="1"/>
  <c r="AI111" i="1"/>
  <c r="AK111" i="1"/>
  <c r="AA112" i="1"/>
  <c r="AB112" i="1"/>
  <c r="AC112" i="1"/>
  <c r="AD112" i="1" s="1"/>
  <c r="AE112" i="1"/>
  <c r="AF112" i="1"/>
  <c r="AG112" i="1" s="1"/>
  <c r="AH112" i="1"/>
  <c r="AI112" i="1"/>
  <c r="AJ112" i="1" s="1"/>
  <c r="AK112" i="1"/>
  <c r="AA113" i="1"/>
  <c r="AB113" i="1"/>
  <c r="AG113" i="1" s="1"/>
  <c r="AC113" i="1"/>
  <c r="AD113" i="1" s="1"/>
  <c r="AE113" i="1"/>
  <c r="AF113" i="1"/>
  <c r="AH113" i="1"/>
  <c r="AI113" i="1"/>
  <c r="AK113" i="1"/>
  <c r="AA114" i="1"/>
  <c r="AB114" i="1"/>
  <c r="AJ114" i="1" s="1"/>
  <c r="AC114" i="1"/>
  <c r="AE114" i="1"/>
  <c r="AF114" i="1"/>
  <c r="AG114" i="1" s="1"/>
  <c r="AH114" i="1"/>
  <c r="AI114" i="1"/>
  <c r="AK114" i="1"/>
  <c r="AA115" i="1"/>
  <c r="AB115" i="1"/>
  <c r="AC115" i="1"/>
  <c r="AD115" i="1" s="1"/>
  <c r="AE115" i="1"/>
  <c r="AF115" i="1"/>
  <c r="AH115" i="1"/>
  <c r="AI115" i="1"/>
  <c r="AK115" i="1"/>
  <c r="AA116" i="1"/>
  <c r="AB116" i="1"/>
  <c r="AJ116" i="1" s="1"/>
  <c r="AC116" i="1"/>
  <c r="AE116" i="1"/>
  <c r="AF116" i="1"/>
  <c r="AG116" i="1"/>
  <c r="AH116" i="1"/>
  <c r="AI116" i="1"/>
  <c r="AK116" i="1"/>
  <c r="AA117" i="1"/>
  <c r="AB117" i="1"/>
  <c r="AC117" i="1"/>
  <c r="AD117" i="1"/>
  <c r="AE117" i="1"/>
  <c r="AF117" i="1"/>
  <c r="AH117" i="1"/>
  <c r="AI117" i="1"/>
  <c r="AK117" i="1"/>
  <c r="AA118" i="1"/>
  <c r="AB118" i="1"/>
  <c r="AJ118" i="1" s="1"/>
  <c r="AC118" i="1"/>
  <c r="AD118" i="1" s="1"/>
  <c r="AE118" i="1"/>
  <c r="AF118" i="1"/>
  <c r="AG118" i="1" s="1"/>
  <c r="AH118" i="1"/>
  <c r="AI118" i="1"/>
  <c r="AK118" i="1"/>
  <c r="R16" i="142"/>
  <c r="R15" i="142"/>
  <c r="R14" i="142"/>
  <c r="R13" i="142"/>
  <c r="R12" i="142"/>
  <c r="S14" i="141"/>
  <c r="S13" i="141"/>
  <c r="S12" i="141"/>
  <c r="S11" i="141"/>
  <c r="S10" i="141"/>
  <c r="S9" i="141"/>
  <c r="R13" i="140"/>
  <c r="R12" i="140"/>
  <c r="R11" i="140"/>
  <c r="R10" i="140"/>
  <c r="R9" i="140"/>
  <c r="S12" i="139"/>
  <c r="S11" i="139"/>
  <c r="S10" i="139"/>
  <c r="S9" i="139"/>
  <c r="S8" i="139"/>
  <c r="S7" i="139"/>
  <c r="R12" i="138"/>
  <c r="R11" i="138"/>
  <c r="R10" i="138"/>
  <c r="R9" i="138"/>
  <c r="R8" i="138"/>
  <c r="R10" i="137"/>
  <c r="R9" i="137"/>
  <c r="R8" i="137"/>
  <c r="R7" i="137"/>
  <c r="R6" i="137"/>
  <c r="R14" i="136"/>
  <c r="R13" i="136"/>
  <c r="R12" i="136"/>
  <c r="R11" i="136"/>
  <c r="R10" i="136"/>
  <c r="R9" i="135"/>
  <c r="R8" i="135"/>
  <c r="R7" i="135"/>
  <c r="R6" i="135"/>
  <c r="R5" i="135"/>
  <c r="R14" i="135"/>
  <c r="R13" i="135"/>
  <c r="R12" i="135"/>
  <c r="R11" i="135"/>
  <c r="R10" i="135"/>
  <c r="S15" i="134"/>
  <c r="S14" i="134"/>
  <c r="S13" i="134"/>
  <c r="S12" i="134"/>
  <c r="S11" i="134"/>
  <c r="S10" i="134"/>
  <c r="R13" i="133"/>
  <c r="R12" i="133"/>
  <c r="R11" i="133"/>
  <c r="R10" i="133"/>
  <c r="R9" i="133"/>
  <c r="S6" i="132"/>
  <c r="S5" i="132"/>
  <c r="S4" i="132"/>
  <c r="S3" i="132"/>
  <c r="S11" i="132"/>
  <c r="S10" i="132"/>
  <c r="S9" i="132"/>
  <c r="S8" i="132"/>
  <c r="S7" i="132"/>
  <c r="AL118" i="1" l="1"/>
  <c r="AL112" i="1"/>
  <c r="AL96" i="1"/>
  <c r="AJ102" i="1"/>
  <c r="AL102" i="1" s="1"/>
  <c r="AL95" i="1"/>
  <c r="AG117" i="1"/>
  <c r="AD116" i="1"/>
  <c r="AL116" i="1" s="1"/>
  <c r="AG111" i="1"/>
  <c r="AD100" i="1"/>
  <c r="AL100" i="1" s="1"/>
  <c r="AG125" i="1"/>
  <c r="AL125" i="1" s="1"/>
  <c r="AJ108" i="1"/>
  <c r="AL108" i="1" s="1"/>
  <c r="AG105" i="1"/>
  <c r="AL105" i="1" s="1"/>
  <c r="AG95" i="1"/>
  <c r="AL106" i="1"/>
  <c r="AL110" i="1"/>
  <c r="AL124" i="1"/>
  <c r="AJ115" i="1"/>
  <c r="AL115" i="1" s="1"/>
  <c r="AD103" i="1"/>
  <c r="AJ99" i="1"/>
  <c r="AL99" i="1" s="1"/>
  <c r="AJ95" i="1"/>
  <c r="AL94" i="1"/>
  <c r="AD114" i="1"/>
  <c r="AL114" i="1" s="1"/>
  <c r="AJ109" i="1"/>
  <c r="AD98" i="1"/>
  <c r="AL98" i="1" s="1"/>
  <c r="AL107" i="1"/>
  <c r="AJ105" i="1"/>
  <c r="AJ101" i="1"/>
  <c r="AL101" i="1" s="1"/>
  <c r="AJ97" i="1"/>
  <c r="AL97" i="1" s="1"/>
  <c r="AJ117" i="1"/>
  <c r="AL117" i="1" s="1"/>
  <c r="AJ113" i="1"/>
  <c r="AL113" i="1" s="1"/>
  <c r="AJ111" i="1"/>
  <c r="AL111" i="1" s="1"/>
  <c r="AJ107" i="1"/>
  <c r="AJ103" i="1"/>
  <c r="AG115" i="1"/>
  <c r="AG109" i="1"/>
  <c r="AL109" i="1" s="1"/>
  <c r="AG99" i="1"/>
  <c r="AL45" i="1"/>
  <c r="AB92" i="1"/>
  <c r="AC92" i="1"/>
  <c r="AE92" i="1"/>
  <c r="AF92" i="1"/>
  <c r="AG92" i="1" s="1"/>
  <c r="AH92" i="1"/>
  <c r="AI92" i="1"/>
  <c r="AK92" i="1"/>
  <c r="AB93" i="1"/>
  <c r="AC93" i="1"/>
  <c r="AD93" i="1" s="1"/>
  <c r="AE93" i="1"/>
  <c r="AF93" i="1"/>
  <c r="AH93" i="1"/>
  <c r="AI93" i="1"/>
  <c r="AK93" i="1"/>
  <c r="S13" i="131"/>
  <c r="S12" i="131"/>
  <c r="S11" i="131"/>
  <c r="S10" i="131"/>
  <c r="S9" i="131"/>
  <c r="S8" i="131"/>
  <c r="R13" i="130"/>
  <c r="R12" i="130"/>
  <c r="R11" i="130"/>
  <c r="R10" i="130"/>
  <c r="R9" i="130"/>
  <c r="R8" i="129"/>
  <c r="R7" i="129"/>
  <c r="R6" i="129"/>
  <c r="R14" i="129"/>
  <c r="R13" i="129"/>
  <c r="R12" i="129"/>
  <c r="R10" i="129"/>
  <c r="S13" i="128"/>
  <c r="S12" i="128"/>
  <c r="S11" i="128"/>
  <c r="S10" i="128"/>
  <c r="S9" i="128"/>
  <c r="S8" i="128"/>
  <c r="R12" i="127"/>
  <c r="R11" i="127"/>
  <c r="R10" i="127"/>
  <c r="R9" i="127"/>
  <c r="R13" i="126"/>
  <c r="R12" i="126"/>
  <c r="R11" i="126"/>
  <c r="R10" i="126"/>
  <c r="R9" i="126"/>
  <c r="R12" i="125"/>
  <c r="R11" i="125"/>
  <c r="R10" i="125"/>
  <c r="R9" i="125"/>
  <c r="R8" i="125"/>
  <c r="R10" i="124"/>
  <c r="R9" i="124"/>
  <c r="R8" i="124"/>
  <c r="R12" i="123"/>
  <c r="R11" i="123"/>
  <c r="R10" i="123"/>
  <c r="R9" i="123"/>
  <c r="R8" i="123"/>
  <c r="R13" i="122"/>
  <c r="R12" i="122"/>
  <c r="R11" i="122"/>
  <c r="R10" i="122"/>
  <c r="R9" i="122"/>
  <c r="AA93" i="1"/>
  <c r="R11" i="121"/>
  <c r="R10" i="121"/>
  <c r="R9" i="121"/>
  <c r="R8" i="121"/>
  <c r="R7" i="121"/>
  <c r="AA92" i="1"/>
  <c r="AG93" i="1" l="1"/>
  <c r="AL103" i="1"/>
  <c r="AJ93" i="1"/>
  <c r="AD92" i="1"/>
  <c r="AL93" i="1"/>
  <c r="AJ92" i="1"/>
  <c r="AB88" i="1"/>
  <c r="AC88" i="1"/>
  <c r="AE88" i="1"/>
  <c r="AF88" i="1"/>
  <c r="AH88" i="1"/>
  <c r="AI88" i="1"/>
  <c r="AK88" i="1"/>
  <c r="AB89" i="1"/>
  <c r="AC89" i="1"/>
  <c r="AE89" i="1"/>
  <c r="AF89" i="1"/>
  <c r="AH89" i="1"/>
  <c r="AI89" i="1"/>
  <c r="AK89" i="1"/>
  <c r="AB90" i="1"/>
  <c r="AC90" i="1"/>
  <c r="AD90" i="1" s="1"/>
  <c r="AE90" i="1"/>
  <c r="AF90" i="1"/>
  <c r="AH90" i="1"/>
  <c r="AI90" i="1"/>
  <c r="AK90" i="1"/>
  <c r="AB91" i="1"/>
  <c r="AC91" i="1"/>
  <c r="AE91" i="1"/>
  <c r="AF91" i="1"/>
  <c r="AH91" i="1"/>
  <c r="AI91" i="1"/>
  <c r="AK91" i="1"/>
  <c r="R13" i="120"/>
  <c r="R12" i="120"/>
  <c r="R11" i="120"/>
  <c r="R10" i="120"/>
  <c r="R9" i="120"/>
  <c r="AA91" i="1"/>
  <c r="R12" i="119"/>
  <c r="R11" i="119"/>
  <c r="R10" i="119"/>
  <c r="R9" i="119"/>
  <c r="R8" i="119"/>
  <c r="AA90" i="1"/>
  <c r="S13" i="118"/>
  <c r="S12" i="118"/>
  <c r="S11" i="118"/>
  <c r="S10" i="118"/>
  <c r="S9" i="118"/>
  <c r="AA89" i="1"/>
  <c r="R12" i="117"/>
  <c r="R10" i="117"/>
  <c r="R9" i="117"/>
  <c r="R8" i="117"/>
  <c r="AA88" i="1"/>
  <c r="AB86" i="1"/>
  <c r="AC86" i="1"/>
  <c r="AE86" i="1"/>
  <c r="AF86" i="1"/>
  <c r="AH86" i="1"/>
  <c r="AI86" i="1"/>
  <c r="AK86" i="1"/>
  <c r="AB87" i="1"/>
  <c r="AC87" i="1"/>
  <c r="AE87" i="1"/>
  <c r="AF87" i="1"/>
  <c r="AH87" i="1"/>
  <c r="AI87" i="1"/>
  <c r="AK87" i="1"/>
  <c r="R11" i="116"/>
  <c r="R10" i="116"/>
  <c r="R9" i="116"/>
  <c r="R8" i="116"/>
  <c r="R7" i="116"/>
  <c r="AA87" i="1"/>
  <c r="R12" i="115"/>
  <c r="R11" i="115"/>
  <c r="R10" i="115"/>
  <c r="R9" i="115"/>
  <c r="R8" i="115"/>
  <c r="AA86" i="1"/>
  <c r="AB76" i="1"/>
  <c r="AC76" i="1"/>
  <c r="AE76" i="1"/>
  <c r="AF76" i="1"/>
  <c r="AH76" i="1"/>
  <c r="AI76" i="1"/>
  <c r="AK76" i="1"/>
  <c r="AB77" i="1"/>
  <c r="AC77" i="1"/>
  <c r="AE77" i="1"/>
  <c r="AF77" i="1"/>
  <c r="AH77" i="1"/>
  <c r="AI77" i="1"/>
  <c r="AK77" i="1"/>
  <c r="AB78" i="1"/>
  <c r="AC78" i="1"/>
  <c r="AE78" i="1"/>
  <c r="AF78" i="1"/>
  <c r="AH78" i="1"/>
  <c r="AI78" i="1"/>
  <c r="AK78" i="1"/>
  <c r="AB79" i="1"/>
  <c r="AC79" i="1"/>
  <c r="AE79" i="1"/>
  <c r="AF79" i="1"/>
  <c r="AH79" i="1"/>
  <c r="AI79" i="1"/>
  <c r="AK79" i="1"/>
  <c r="AB80" i="1"/>
  <c r="AC80" i="1"/>
  <c r="AE80" i="1"/>
  <c r="AF80" i="1"/>
  <c r="AH80" i="1"/>
  <c r="AI80" i="1"/>
  <c r="AK80" i="1"/>
  <c r="AB81" i="1"/>
  <c r="AC81" i="1"/>
  <c r="AE81" i="1"/>
  <c r="AF81" i="1"/>
  <c r="AH81" i="1"/>
  <c r="AI81" i="1"/>
  <c r="AK81" i="1"/>
  <c r="AB82" i="1"/>
  <c r="AC82" i="1"/>
  <c r="AE82" i="1"/>
  <c r="AF82" i="1"/>
  <c r="AH82" i="1"/>
  <c r="AI82" i="1"/>
  <c r="AK82" i="1"/>
  <c r="AB83" i="1"/>
  <c r="AC83" i="1"/>
  <c r="AD83" i="1" s="1"/>
  <c r="AE83" i="1"/>
  <c r="AF83" i="1"/>
  <c r="AH83" i="1"/>
  <c r="AI83" i="1"/>
  <c r="AK83" i="1"/>
  <c r="AB84" i="1"/>
  <c r="AC84" i="1"/>
  <c r="AE84" i="1"/>
  <c r="AF84" i="1"/>
  <c r="AH84" i="1"/>
  <c r="AI84" i="1"/>
  <c r="AK84" i="1"/>
  <c r="AB85" i="1"/>
  <c r="AC85" i="1"/>
  <c r="AE85" i="1"/>
  <c r="AF85" i="1"/>
  <c r="AH85" i="1"/>
  <c r="AI85" i="1"/>
  <c r="AK85" i="1"/>
  <c r="S11" i="114"/>
  <c r="S10" i="114"/>
  <c r="S9" i="114"/>
  <c r="S8" i="114"/>
  <c r="S7" i="114"/>
  <c r="S6" i="114"/>
  <c r="AA85" i="1"/>
  <c r="S15" i="113"/>
  <c r="S14" i="113"/>
  <c r="S13" i="113"/>
  <c r="S12" i="113"/>
  <c r="AA84" i="1"/>
  <c r="R12" i="112"/>
  <c r="R11" i="112"/>
  <c r="R10" i="112"/>
  <c r="R9" i="112"/>
  <c r="R8" i="112"/>
  <c r="AL92" i="1" l="1"/>
  <c r="AD88" i="1"/>
  <c r="AG76" i="1"/>
  <c r="AG88" i="1"/>
  <c r="AG77" i="1"/>
  <c r="AG89" i="1"/>
  <c r="AG86" i="1"/>
  <c r="AD85" i="1"/>
  <c r="AD77" i="1"/>
  <c r="AG90" i="1"/>
  <c r="AD86" i="1"/>
  <c r="AJ90" i="1"/>
  <c r="AJ87" i="1"/>
  <c r="AJ88" i="1"/>
  <c r="AD76" i="1"/>
  <c r="AG91" i="1"/>
  <c r="AJ86" i="1"/>
  <c r="AJ89" i="1"/>
  <c r="AG82" i="1"/>
  <c r="AG80" i="1"/>
  <c r="AD91" i="1"/>
  <c r="AJ91" i="1"/>
  <c r="AD89" i="1"/>
  <c r="AG84" i="1"/>
  <c r="AG85" i="1"/>
  <c r="AJ82" i="1"/>
  <c r="AJ85" i="1"/>
  <c r="AJ84" i="1"/>
  <c r="AG78" i="1"/>
  <c r="AD82" i="1"/>
  <c r="AG87" i="1"/>
  <c r="AD84" i="1"/>
  <c r="AJ83" i="1"/>
  <c r="AD81" i="1"/>
  <c r="AJ80" i="1"/>
  <c r="AJ77" i="1"/>
  <c r="AG81" i="1"/>
  <c r="AJ76" i="1"/>
  <c r="AG79" i="1"/>
  <c r="AJ81" i="1"/>
  <c r="AJ79" i="1"/>
  <c r="AD78" i="1"/>
  <c r="AD87" i="1"/>
  <c r="AD80" i="1"/>
  <c r="AD79" i="1"/>
  <c r="AJ78" i="1"/>
  <c r="AG83" i="1"/>
  <c r="AA83" i="1"/>
  <c r="R11" i="111"/>
  <c r="R10" i="111"/>
  <c r="R9" i="111"/>
  <c r="R8" i="111"/>
  <c r="R7" i="111"/>
  <c r="AA82" i="1"/>
  <c r="R11" i="110"/>
  <c r="R10" i="110"/>
  <c r="R9" i="110"/>
  <c r="R8" i="110"/>
  <c r="R7" i="110"/>
  <c r="AA81" i="1"/>
  <c r="R13" i="109"/>
  <c r="R12" i="109"/>
  <c r="R11" i="109"/>
  <c r="R10" i="109"/>
  <c r="R9" i="109"/>
  <c r="AA80" i="1"/>
  <c r="R12" i="108"/>
  <c r="R11" i="108"/>
  <c r="R10" i="108"/>
  <c r="R9" i="108"/>
  <c r="R8" i="108"/>
  <c r="AA79" i="1"/>
  <c r="R12" i="107"/>
  <c r="R11" i="107"/>
  <c r="R10" i="107"/>
  <c r="R9" i="107"/>
  <c r="R8" i="107"/>
  <c r="AA78" i="1"/>
  <c r="R13" i="106"/>
  <c r="R12" i="106"/>
  <c r="R11" i="106"/>
  <c r="R10" i="106"/>
  <c r="R9" i="106"/>
  <c r="AA77" i="1"/>
  <c r="AL88" i="1" l="1"/>
  <c r="AL83" i="1"/>
  <c r="AL89" i="1"/>
  <c r="AL77" i="1"/>
  <c r="AL90" i="1"/>
  <c r="AL85" i="1"/>
  <c r="AL86" i="1"/>
  <c r="AL76" i="1"/>
  <c r="AL80" i="1"/>
  <c r="AL91" i="1"/>
  <c r="AL87" i="1"/>
  <c r="AL78" i="1"/>
  <c r="AL81" i="1"/>
  <c r="AL84" i="1"/>
  <c r="AL82" i="1"/>
  <c r="AL79" i="1"/>
  <c r="R11" i="105"/>
  <c r="R10" i="105"/>
  <c r="R9" i="105"/>
  <c r="R8" i="105"/>
  <c r="R7" i="105"/>
  <c r="AA76" i="1"/>
  <c r="AB63" i="1"/>
  <c r="AC63" i="1"/>
  <c r="AE63" i="1"/>
  <c r="AF63" i="1"/>
  <c r="AH63" i="1"/>
  <c r="AI63" i="1"/>
  <c r="AK63" i="1"/>
  <c r="AB64" i="1"/>
  <c r="AC64" i="1"/>
  <c r="AE64" i="1"/>
  <c r="AF64" i="1"/>
  <c r="AH64" i="1"/>
  <c r="AI64" i="1"/>
  <c r="AK64" i="1"/>
  <c r="AB65" i="1"/>
  <c r="AC65" i="1"/>
  <c r="AE65" i="1"/>
  <c r="AF65" i="1"/>
  <c r="AH65" i="1"/>
  <c r="AI65" i="1"/>
  <c r="AK65" i="1"/>
  <c r="AB66" i="1"/>
  <c r="AC66" i="1"/>
  <c r="AE66" i="1"/>
  <c r="AF66" i="1"/>
  <c r="AH66" i="1"/>
  <c r="AI66" i="1"/>
  <c r="AK66" i="1"/>
  <c r="AB67" i="1"/>
  <c r="AC67" i="1"/>
  <c r="AE67" i="1"/>
  <c r="AF67" i="1"/>
  <c r="AH67" i="1"/>
  <c r="AI67" i="1"/>
  <c r="AK67" i="1"/>
  <c r="AB68" i="1"/>
  <c r="AC68" i="1"/>
  <c r="AD68" i="1" s="1"/>
  <c r="AE68" i="1"/>
  <c r="AF68" i="1"/>
  <c r="AH68" i="1"/>
  <c r="AI68" i="1"/>
  <c r="AK68" i="1"/>
  <c r="AB69" i="1"/>
  <c r="AC69" i="1"/>
  <c r="AE69" i="1"/>
  <c r="AF69" i="1"/>
  <c r="AH69" i="1"/>
  <c r="AI69" i="1"/>
  <c r="AK69" i="1"/>
  <c r="AB70" i="1"/>
  <c r="AC70" i="1"/>
  <c r="AE70" i="1"/>
  <c r="AF70" i="1"/>
  <c r="AH70" i="1"/>
  <c r="AI70" i="1"/>
  <c r="AK70" i="1"/>
  <c r="AB71" i="1"/>
  <c r="AC71" i="1"/>
  <c r="AE71" i="1"/>
  <c r="AF71" i="1"/>
  <c r="AH71" i="1"/>
  <c r="AI71" i="1"/>
  <c r="AK71" i="1"/>
  <c r="AB72" i="1"/>
  <c r="AC72" i="1"/>
  <c r="AE72" i="1"/>
  <c r="AF72" i="1"/>
  <c r="AH72" i="1"/>
  <c r="AI72" i="1"/>
  <c r="AK72" i="1"/>
  <c r="AB73" i="1"/>
  <c r="AC73" i="1"/>
  <c r="AE73" i="1"/>
  <c r="AF73" i="1"/>
  <c r="AH73" i="1"/>
  <c r="AI73" i="1"/>
  <c r="AK73" i="1"/>
  <c r="AB74" i="1"/>
  <c r="AC74" i="1"/>
  <c r="AE74" i="1"/>
  <c r="AF74" i="1"/>
  <c r="AH74" i="1"/>
  <c r="AI74" i="1"/>
  <c r="AK74" i="1"/>
  <c r="AB75" i="1"/>
  <c r="AC75" i="1"/>
  <c r="AE75" i="1"/>
  <c r="AF75" i="1"/>
  <c r="AH75" i="1"/>
  <c r="AI75" i="1"/>
  <c r="AK75" i="1"/>
  <c r="AA75" i="1"/>
  <c r="R13" i="104"/>
  <c r="R12" i="104"/>
  <c r="R11" i="104"/>
  <c r="R10" i="104"/>
  <c r="R9" i="104"/>
  <c r="R12" i="103"/>
  <c r="R11" i="103"/>
  <c r="R10" i="103"/>
  <c r="R9" i="103"/>
  <c r="R8" i="103"/>
  <c r="R7" i="103"/>
  <c r="AA74" i="1"/>
  <c r="R15" i="102"/>
  <c r="R14" i="102"/>
  <c r="R13" i="102"/>
  <c r="R12" i="102"/>
  <c r="R11" i="102"/>
  <c r="AA73" i="1"/>
  <c r="R14" i="101"/>
  <c r="R13" i="101"/>
  <c r="R12" i="101"/>
  <c r="R11" i="101"/>
  <c r="R10" i="101"/>
  <c r="AA72" i="1"/>
  <c r="AA71" i="1"/>
  <c r="R17" i="100"/>
  <c r="R16" i="100"/>
  <c r="R15" i="100"/>
  <c r="R14" i="100"/>
  <c r="R13" i="100"/>
  <c r="AA70" i="1"/>
  <c r="R16" i="99"/>
  <c r="R15" i="99"/>
  <c r="R14" i="99"/>
  <c r="R13" i="99"/>
  <c r="R12" i="99"/>
  <c r="R11" i="99"/>
  <c r="AA69" i="1"/>
  <c r="S15" i="98"/>
  <c r="S14" i="98"/>
  <c r="S13" i="98"/>
  <c r="S12" i="98"/>
  <c r="S11" i="98"/>
  <c r="S13" i="97"/>
  <c r="S12" i="97"/>
  <c r="S11" i="97"/>
  <c r="S10" i="97"/>
  <c r="S9" i="97"/>
  <c r="AA68" i="1"/>
  <c r="R17" i="96"/>
  <c r="R16" i="96"/>
  <c r="R15" i="96"/>
  <c r="R14" i="96"/>
  <c r="R13" i="96"/>
  <c r="R12" i="96"/>
  <c r="R11" i="96"/>
  <c r="AA67" i="1"/>
  <c r="AA66" i="1"/>
  <c r="R16" i="95"/>
  <c r="R15" i="95"/>
  <c r="R14" i="95"/>
  <c r="R13" i="95"/>
  <c r="R12" i="95"/>
  <c r="R15" i="94"/>
  <c r="R14" i="94"/>
  <c r="R13" i="94"/>
  <c r="R12" i="94"/>
  <c r="R11" i="94"/>
  <c r="AA65" i="1"/>
  <c r="S13" i="93"/>
  <c r="S12" i="93"/>
  <c r="S11" i="93"/>
  <c r="S10" i="93"/>
  <c r="S9" i="93"/>
  <c r="AA64" i="1"/>
  <c r="R17" i="92"/>
  <c r="R16" i="92"/>
  <c r="R15" i="92"/>
  <c r="R14" i="92"/>
  <c r="R13" i="92"/>
  <c r="R12" i="92"/>
  <c r="AA63" i="1"/>
  <c r="AD64" i="1" l="1"/>
  <c r="AD71" i="1"/>
  <c r="AD63" i="1"/>
  <c r="AJ70" i="1"/>
  <c r="AG65" i="1"/>
  <c r="AG73" i="1"/>
  <c r="AD73" i="1"/>
  <c r="AJ72" i="1"/>
  <c r="AD65" i="1"/>
  <c r="AG64" i="1"/>
  <c r="AD75" i="1"/>
  <c r="AJ74" i="1"/>
  <c r="AG69" i="1"/>
  <c r="AD67" i="1"/>
  <c r="AJ66" i="1"/>
  <c r="AD69" i="1"/>
  <c r="AG68" i="1"/>
  <c r="AJ68" i="1"/>
  <c r="AJ67" i="1"/>
  <c r="AJ64" i="1"/>
  <c r="AJ63" i="1"/>
  <c r="AG75" i="1"/>
  <c r="AG71" i="1"/>
  <c r="AJ73" i="1"/>
  <c r="AJ69" i="1"/>
  <c r="AJ65" i="1"/>
  <c r="AG66" i="1"/>
  <c r="AG63" i="1"/>
  <c r="AJ75" i="1"/>
  <c r="AJ71" i="1"/>
  <c r="AG74" i="1"/>
  <c r="AG70" i="1"/>
  <c r="AG67" i="1"/>
  <c r="AD74" i="1"/>
  <c r="AD72" i="1"/>
  <c r="AD70" i="1"/>
  <c r="AD66" i="1"/>
  <c r="AG72" i="1"/>
  <c r="AB58" i="1"/>
  <c r="AC58" i="1"/>
  <c r="AE58" i="1"/>
  <c r="AF58" i="1"/>
  <c r="AH58" i="1"/>
  <c r="AI58" i="1"/>
  <c r="AK58" i="1"/>
  <c r="AB59" i="1"/>
  <c r="AC59" i="1"/>
  <c r="AE59" i="1"/>
  <c r="AF59" i="1"/>
  <c r="AH59" i="1"/>
  <c r="AI59" i="1"/>
  <c r="AK59" i="1"/>
  <c r="AB60" i="1"/>
  <c r="AC60" i="1"/>
  <c r="AE60" i="1"/>
  <c r="AF60" i="1"/>
  <c r="AH60" i="1"/>
  <c r="AI60" i="1"/>
  <c r="AK60" i="1"/>
  <c r="AB61" i="1"/>
  <c r="AC61" i="1"/>
  <c r="AE61" i="1"/>
  <c r="AF61" i="1"/>
  <c r="AH61" i="1"/>
  <c r="AI61" i="1"/>
  <c r="AK61" i="1"/>
  <c r="AB62" i="1"/>
  <c r="AC62" i="1"/>
  <c r="AE62" i="1"/>
  <c r="AF62" i="1"/>
  <c r="AH62" i="1"/>
  <c r="AI62" i="1"/>
  <c r="AK62" i="1"/>
  <c r="S17" i="91"/>
  <c r="S16" i="91"/>
  <c r="S15" i="91"/>
  <c r="S14" i="91"/>
  <c r="S13" i="91"/>
  <c r="S12" i="91"/>
  <c r="AA62" i="1"/>
  <c r="AA61" i="1"/>
  <c r="S13" i="90"/>
  <c r="S12" i="90"/>
  <c r="S11" i="90"/>
  <c r="S10" i="90"/>
  <c r="S9" i="90"/>
  <c r="R17" i="89"/>
  <c r="R16" i="89"/>
  <c r="R15" i="89"/>
  <c r="R14" i="89"/>
  <c r="R13" i="89"/>
  <c r="R12" i="89"/>
  <c r="R11" i="89"/>
  <c r="AA60" i="1"/>
  <c r="AB43" i="1"/>
  <c r="AC43" i="1"/>
  <c r="AE43" i="1"/>
  <c r="AF43" i="1"/>
  <c r="AH43" i="1"/>
  <c r="AI43" i="1"/>
  <c r="AK43" i="1"/>
  <c r="AB44" i="1"/>
  <c r="AC44" i="1"/>
  <c r="AE44" i="1"/>
  <c r="AF44" i="1"/>
  <c r="AH44" i="1"/>
  <c r="AI44" i="1"/>
  <c r="AK44" i="1"/>
  <c r="R15" i="88"/>
  <c r="R14" i="88"/>
  <c r="R13" i="88"/>
  <c r="R12" i="88"/>
  <c r="R11" i="88"/>
  <c r="R10" i="88"/>
  <c r="AA59" i="1"/>
  <c r="R15" i="87"/>
  <c r="R14" i="87"/>
  <c r="R13" i="87"/>
  <c r="R12" i="87"/>
  <c r="R11" i="87"/>
  <c r="AA58" i="1"/>
  <c r="AB53" i="1"/>
  <c r="AC53" i="1"/>
  <c r="AE53" i="1"/>
  <c r="AF53" i="1"/>
  <c r="AG53" i="1" s="1"/>
  <c r="AH53" i="1"/>
  <c r="AI53" i="1"/>
  <c r="AK53" i="1"/>
  <c r="AB54" i="1"/>
  <c r="AC54" i="1"/>
  <c r="AD54" i="1" s="1"/>
  <c r="AE54" i="1"/>
  <c r="AF54" i="1"/>
  <c r="AH54" i="1"/>
  <c r="AI54" i="1"/>
  <c r="AK54" i="1"/>
  <c r="AB55" i="1"/>
  <c r="AC55" i="1"/>
  <c r="AE55" i="1"/>
  <c r="AF55" i="1"/>
  <c r="AH55" i="1"/>
  <c r="AI55" i="1"/>
  <c r="AK55" i="1"/>
  <c r="AB56" i="1"/>
  <c r="AC56" i="1"/>
  <c r="AE56" i="1"/>
  <c r="AF56" i="1"/>
  <c r="AH56" i="1"/>
  <c r="AI56" i="1"/>
  <c r="AK56" i="1"/>
  <c r="AB57" i="1"/>
  <c r="AC57" i="1"/>
  <c r="AE57" i="1"/>
  <c r="AF57" i="1"/>
  <c r="AH57" i="1"/>
  <c r="AI57" i="1"/>
  <c r="AK57" i="1"/>
  <c r="AB52" i="1"/>
  <c r="AC52" i="1"/>
  <c r="AE52" i="1"/>
  <c r="AF52" i="1"/>
  <c r="AH52" i="1"/>
  <c r="AI52" i="1"/>
  <c r="AK52" i="1"/>
  <c r="AA57" i="1"/>
  <c r="R13" i="86"/>
  <c r="R12" i="86"/>
  <c r="R11" i="86"/>
  <c r="R10" i="86"/>
  <c r="R9" i="86"/>
  <c r="R8" i="86"/>
  <c r="S13" i="85"/>
  <c r="S12" i="85"/>
  <c r="S11" i="85"/>
  <c r="S10" i="85"/>
  <c r="S9" i="85"/>
  <c r="AA56" i="1"/>
  <c r="S12" i="84"/>
  <c r="S11" i="84"/>
  <c r="S10" i="84"/>
  <c r="S9" i="84"/>
  <c r="S8" i="84"/>
  <c r="AD55" i="1" l="1"/>
  <c r="AL64" i="1"/>
  <c r="AL67" i="1"/>
  <c r="AG54" i="1"/>
  <c r="AL70" i="1"/>
  <c r="AD44" i="1"/>
  <c r="AD59" i="1"/>
  <c r="AJ58" i="1"/>
  <c r="AL71" i="1"/>
  <c r="AL73" i="1"/>
  <c r="AL63" i="1"/>
  <c r="AL68" i="1"/>
  <c r="AL75" i="1"/>
  <c r="AD57" i="1"/>
  <c r="AL74" i="1"/>
  <c r="AD53" i="1"/>
  <c r="AL53" i="1" s="1"/>
  <c r="AJ54" i="1"/>
  <c r="AL65" i="1"/>
  <c r="AL66" i="1"/>
  <c r="AL72" i="1"/>
  <c r="AD58" i="1"/>
  <c r="AL69" i="1"/>
  <c r="AD52" i="1"/>
  <c r="AD60" i="1"/>
  <c r="AG57" i="1"/>
  <c r="AD56" i="1"/>
  <c r="AG60" i="1"/>
  <c r="AJ56" i="1"/>
  <c r="AG55" i="1"/>
  <c r="AJ44" i="1"/>
  <c r="AD62" i="1"/>
  <c r="AG62" i="1"/>
  <c r="AG44" i="1"/>
  <c r="AG58" i="1"/>
  <c r="AG52" i="1"/>
  <c r="AD61" i="1"/>
  <c r="AJ62" i="1"/>
  <c r="AJ52" i="1"/>
  <c r="AD43" i="1"/>
  <c r="AJ61" i="1"/>
  <c r="AJ60" i="1"/>
  <c r="AJ59" i="1"/>
  <c r="AJ57" i="1"/>
  <c r="AJ55" i="1"/>
  <c r="AG61" i="1"/>
  <c r="AG59" i="1"/>
  <c r="AJ53" i="1"/>
  <c r="AG43" i="1"/>
  <c r="AJ43" i="1"/>
  <c r="AG56" i="1"/>
  <c r="AA55" i="1"/>
  <c r="R13" i="83"/>
  <c r="R12" i="83"/>
  <c r="R11" i="83"/>
  <c r="R10" i="83"/>
  <c r="R9" i="83"/>
  <c r="R8" i="83"/>
  <c r="AA54" i="1"/>
  <c r="AA53" i="1"/>
  <c r="R12" i="82"/>
  <c r="R11" i="82"/>
  <c r="R10" i="82"/>
  <c r="R9" i="82"/>
  <c r="R8" i="82"/>
  <c r="R7" i="82"/>
  <c r="T14" i="81"/>
  <c r="T13" i="81"/>
  <c r="T12" i="81"/>
  <c r="T11" i="81"/>
  <c r="T10" i="81"/>
  <c r="T9" i="81"/>
  <c r="AA52" i="1"/>
  <c r="AB51" i="1"/>
  <c r="AC51" i="1"/>
  <c r="AE51" i="1"/>
  <c r="AF51" i="1"/>
  <c r="AH51" i="1"/>
  <c r="AI51" i="1"/>
  <c r="AK51" i="1"/>
  <c r="AA51" i="1"/>
  <c r="S17" i="80"/>
  <c r="S16" i="80"/>
  <c r="S15" i="80"/>
  <c r="S14" i="80"/>
  <c r="S13" i="80"/>
  <c r="S12" i="80"/>
  <c r="S11" i="80"/>
  <c r="R5" i="79"/>
  <c r="R4" i="79"/>
  <c r="R12" i="79"/>
  <c r="R11" i="79"/>
  <c r="R10" i="79"/>
  <c r="R9" i="79"/>
  <c r="R8" i="79"/>
  <c r="AA44" i="1"/>
  <c r="AB42" i="1"/>
  <c r="AC42" i="1"/>
  <c r="AE42" i="1"/>
  <c r="AF42" i="1"/>
  <c r="AH42" i="1"/>
  <c r="AI42" i="1"/>
  <c r="AK42" i="1"/>
  <c r="AA42" i="1"/>
  <c r="S11" i="78"/>
  <c r="S10" i="78"/>
  <c r="S9" i="78"/>
  <c r="S8" i="78"/>
  <c r="S7" i="78"/>
  <c r="AB40" i="1"/>
  <c r="AC40" i="1"/>
  <c r="AE40" i="1"/>
  <c r="AF40" i="1"/>
  <c r="AH40" i="1"/>
  <c r="AI40" i="1"/>
  <c r="AK40" i="1"/>
  <c r="AB41" i="1"/>
  <c r="AC41" i="1"/>
  <c r="AE41" i="1"/>
  <c r="AF41" i="1"/>
  <c r="AH41" i="1"/>
  <c r="AI41" i="1"/>
  <c r="AK41" i="1"/>
  <c r="R11" i="77"/>
  <c r="R10" i="77"/>
  <c r="R9" i="77"/>
  <c r="R8" i="77"/>
  <c r="R7" i="77"/>
  <c r="AA41" i="1"/>
  <c r="AL44" i="1" l="1"/>
  <c r="AL54" i="1"/>
  <c r="AL60" i="1"/>
  <c r="AL59" i="1"/>
  <c r="AL55" i="1"/>
  <c r="AL58" i="1"/>
  <c r="AL57" i="1"/>
  <c r="AL43" i="1"/>
  <c r="AL62" i="1"/>
  <c r="AL52" i="1"/>
  <c r="AL61" i="1"/>
  <c r="AL56" i="1"/>
  <c r="AD42" i="1"/>
  <c r="AD51" i="1"/>
  <c r="AG51" i="1"/>
  <c r="AJ51" i="1"/>
  <c r="AD41" i="1"/>
  <c r="AJ42" i="1"/>
  <c r="AG42" i="1"/>
  <c r="AJ41" i="1"/>
  <c r="AD40" i="1"/>
  <c r="AG40" i="1"/>
  <c r="AJ40" i="1"/>
  <c r="AG41" i="1"/>
  <c r="AB31" i="1"/>
  <c r="AC31" i="1"/>
  <c r="AE31" i="1"/>
  <c r="AF31" i="1"/>
  <c r="AH31" i="1"/>
  <c r="AI31" i="1"/>
  <c r="AK31" i="1"/>
  <c r="AB33" i="1"/>
  <c r="AC33" i="1"/>
  <c r="AE33" i="1"/>
  <c r="AF33" i="1"/>
  <c r="AH33" i="1"/>
  <c r="AI33" i="1"/>
  <c r="AK33" i="1"/>
  <c r="AB34" i="1"/>
  <c r="AC34" i="1"/>
  <c r="AE34" i="1"/>
  <c r="AF34" i="1"/>
  <c r="AH34" i="1"/>
  <c r="AI34" i="1"/>
  <c r="AK34" i="1"/>
  <c r="AB35" i="1"/>
  <c r="AC35" i="1"/>
  <c r="AE35" i="1"/>
  <c r="AF35" i="1"/>
  <c r="AH35" i="1"/>
  <c r="AI35" i="1"/>
  <c r="AK35" i="1"/>
  <c r="AB36" i="1"/>
  <c r="AC36" i="1"/>
  <c r="AE36" i="1"/>
  <c r="AF36" i="1"/>
  <c r="AH36" i="1"/>
  <c r="AI36" i="1"/>
  <c r="AK36" i="1"/>
  <c r="AA40" i="1"/>
  <c r="S15" i="76"/>
  <c r="S14" i="76"/>
  <c r="S13" i="76"/>
  <c r="S12" i="76"/>
  <c r="S11" i="76"/>
  <c r="S10" i="76"/>
  <c r="S9" i="76"/>
  <c r="S8" i="76"/>
  <c r="AA36" i="1"/>
  <c r="T12" i="75"/>
  <c r="T11" i="75"/>
  <c r="T10" i="75"/>
  <c r="T9" i="75"/>
  <c r="T8" i="75"/>
  <c r="AA35" i="1"/>
  <c r="S14" i="74"/>
  <c r="S13" i="74"/>
  <c r="S12" i="74"/>
  <c r="S11" i="74"/>
  <c r="S10" i="74"/>
  <c r="S9" i="74"/>
  <c r="T11" i="73"/>
  <c r="T10" i="73"/>
  <c r="T9" i="73"/>
  <c r="T8" i="73"/>
  <c r="T7" i="73"/>
  <c r="T6" i="73"/>
  <c r="AA34" i="1"/>
  <c r="R12" i="72"/>
  <c r="R11" i="72"/>
  <c r="R10" i="72"/>
  <c r="R9" i="72"/>
  <c r="R8" i="72"/>
  <c r="AA33" i="1"/>
  <c r="AL40" i="1" l="1"/>
  <c r="AL42" i="1"/>
  <c r="AL51" i="1"/>
  <c r="AL41" i="1"/>
  <c r="AG31" i="1"/>
  <c r="AD33" i="1"/>
  <c r="AD34" i="1"/>
  <c r="AG34" i="1"/>
  <c r="AG36" i="1"/>
  <c r="AD35" i="1"/>
  <c r="AD31" i="1"/>
  <c r="AD36" i="1"/>
  <c r="AG35" i="1"/>
  <c r="AG33" i="1"/>
  <c r="AJ34" i="1"/>
  <c r="AJ36" i="1"/>
  <c r="AJ31" i="1"/>
  <c r="AJ33" i="1"/>
  <c r="AJ35" i="1"/>
  <c r="AB25" i="1"/>
  <c r="AC25" i="1"/>
  <c r="AE25" i="1"/>
  <c r="AF25" i="1"/>
  <c r="AH25" i="1"/>
  <c r="AI25" i="1"/>
  <c r="AK25" i="1"/>
  <c r="AB26" i="1"/>
  <c r="AC26" i="1"/>
  <c r="AE26" i="1"/>
  <c r="AF26" i="1"/>
  <c r="AH26" i="1"/>
  <c r="AI26" i="1"/>
  <c r="AK26" i="1"/>
  <c r="AB27" i="1"/>
  <c r="AC27" i="1"/>
  <c r="AE27" i="1"/>
  <c r="AF27" i="1"/>
  <c r="AH27" i="1"/>
  <c r="AI27" i="1"/>
  <c r="AK27" i="1"/>
  <c r="AB28" i="1"/>
  <c r="AC28" i="1"/>
  <c r="AE28" i="1"/>
  <c r="AF28" i="1"/>
  <c r="AH28" i="1"/>
  <c r="AI28" i="1"/>
  <c r="AK28" i="1"/>
  <c r="AB29" i="1"/>
  <c r="AC29" i="1"/>
  <c r="AE29" i="1"/>
  <c r="AF29" i="1"/>
  <c r="AH29" i="1"/>
  <c r="AI29" i="1"/>
  <c r="AK29" i="1"/>
  <c r="AB30" i="1"/>
  <c r="AC30" i="1"/>
  <c r="AE30" i="1"/>
  <c r="AF30" i="1"/>
  <c r="AH30" i="1"/>
  <c r="AI30" i="1"/>
  <c r="AK30" i="1"/>
  <c r="AA31" i="1"/>
  <c r="R13" i="71"/>
  <c r="R12" i="71"/>
  <c r="R11" i="71"/>
  <c r="R10" i="71"/>
  <c r="R9" i="71"/>
  <c r="R5" i="70"/>
  <c r="R11" i="70"/>
  <c r="R10" i="70"/>
  <c r="R9" i="70"/>
  <c r="R8" i="70"/>
  <c r="R7" i="70"/>
  <c r="AA30" i="1"/>
  <c r="R12" i="69"/>
  <c r="R11" i="69"/>
  <c r="R10" i="69"/>
  <c r="R9" i="69"/>
  <c r="R8" i="69"/>
  <c r="AA29" i="1"/>
  <c r="R12" i="68"/>
  <c r="R11" i="68"/>
  <c r="R10" i="68"/>
  <c r="R9" i="68"/>
  <c r="R8" i="68"/>
  <c r="AA28" i="1"/>
  <c r="AA27" i="1"/>
  <c r="Q11" i="67"/>
  <c r="Q10" i="67"/>
  <c r="Q9" i="67"/>
  <c r="Q8" i="67"/>
  <c r="S17" i="66"/>
  <c r="S16" i="66"/>
  <c r="S15" i="66"/>
  <c r="S14" i="66"/>
  <c r="S13" i="66"/>
  <c r="S12" i="66"/>
  <c r="AA26" i="1"/>
  <c r="S9" i="65"/>
  <c r="S8" i="65"/>
  <c r="S7" i="65"/>
  <c r="S6" i="65"/>
  <c r="S5" i="65"/>
  <c r="AA25" i="1"/>
  <c r="AD28" i="1" l="1"/>
  <c r="AL35" i="1"/>
  <c r="AL34" i="1"/>
  <c r="AL33" i="1"/>
  <c r="AL36" i="1"/>
  <c r="AD27" i="1"/>
  <c r="AL27" i="1" s="1"/>
  <c r="AL31" i="1"/>
  <c r="AJ30" i="1"/>
  <c r="AG25" i="1"/>
  <c r="AG27" i="1"/>
  <c r="AG29" i="1"/>
  <c r="AJ28" i="1"/>
  <c r="AD26" i="1"/>
  <c r="AG30" i="1"/>
  <c r="AD29" i="1"/>
  <c r="AG28" i="1"/>
  <c r="AL28" i="1" s="1"/>
  <c r="AD30" i="1"/>
  <c r="AJ27" i="1"/>
  <c r="AG26" i="1"/>
  <c r="AD25" i="1"/>
  <c r="AJ26" i="1"/>
  <c r="AJ25" i="1"/>
  <c r="AJ29" i="1"/>
  <c r="AB23" i="1"/>
  <c r="AC23" i="1"/>
  <c r="AE23" i="1"/>
  <c r="AF23" i="1"/>
  <c r="AH23" i="1"/>
  <c r="AI23" i="1"/>
  <c r="AK23" i="1"/>
  <c r="AB24" i="1"/>
  <c r="AC24" i="1"/>
  <c r="AE24" i="1"/>
  <c r="AF24" i="1"/>
  <c r="AH24" i="1"/>
  <c r="AI24" i="1"/>
  <c r="AK24" i="1"/>
  <c r="S13" i="64"/>
  <c r="S12" i="64"/>
  <c r="S11" i="64"/>
  <c r="S10" i="64"/>
  <c r="S9" i="64"/>
  <c r="S8" i="64"/>
  <c r="S7" i="64"/>
  <c r="AA24" i="1"/>
  <c r="K5" i="63"/>
  <c r="Q12" i="63"/>
  <c r="Q11" i="63"/>
  <c r="Q10" i="63"/>
  <c r="Q9" i="63"/>
  <c r="Q8" i="63"/>
  <c r="AA23" i="1"/>
  <c r="AA21" i="1"/>
  <c r="AB21" i="1"/>
  <c r="AC21" i="1"/>
  <c r="AE21" i="1"/>
  <c r="AF21" i="1"/>
  <c r="AH21" i="1"/>
  <c r="AI21" i="1"/>
  <c r="AK21" i="1"/>
  <c r="R12" i="62"/>
  <c r="R11" i="62"/>
  <c r="R10" i="62"/>
  <c r="R9" i="62"/>
  <c r="R8" i="62"/>
  <c r="AA20" i="1"/>
  <c r="AB20" i="1"/>
  <c r="AC20" i="1"/>
  <c r="AE20" i="1"/>
  <c r="AF20" i="1"/>
  <c r="AH20" i="1"/>
  <c r="AI20" i="1"/>
  <c r="AK20" i="1"/>
  <c r="Q11" i="61"/>
  <c r="Q10" i="61"/>
  <c r="Q9" i="61"/>
  <c r="Q8" i="61"/>
  <c r="Q7" i="61"/>
  <c r="AL29" i="1" l="1"/>
  <c r="AL30" i="1"/>
  <c r="AL26" i="1"/>
  <c r="AL25" i="1"/>
  <c r="AD23" i="1"/>
  <c r="AJ24" i="1"/>
  <c r="AD24" i="1"/>
  <c r="AG23" i="1"/>
  <c r="AJ23" i="1"/>
  <c r="AJ20" i="1"/>
  <c r="AG24" i="1"/>
  <c r="AJ21" i="1"/>
  <c r="AG21" i="1"/>
  <c r="AG20" i="1"/>
  <c r="AD21" i="1"/>
  <c r="AD20" i="1"/>
  <c r="AB17" i="1"/>
  <c r="AC17" i="1"/>
  <c r="AE17" i="1"/>
  <c r="AF17" i="1"/>
  <c r="AH17" i="1"/>
  <c r="AI17" i="1"/>
  <c r="AK17" i="1"/>
  <c r="AB19" i="1"/>
  <c r="AC19" i="1"/>
  <c r="AE19" i="1"/>
  <c r="AF19" i="1"/>
  <c r="AH19" i="1"/>
  <c r="AI19" i="1"/>
  <c r="AK19" i="1"/>
  <c r="Q11" i="60"/>
  <c r="Q10" i="60"/>
  <c r="Q9" i="60"/>
  <c r="Q8" i="60"/>
  <c r="Q7" i="60"/>
  <c r="AA19" i="1"/>
  <c r="Q11" i="59"/>
  <c r="Q10" i="59"/>
  <c r="Q9" i="59"/>
  <c r="Q8" i="59"/>
  <c r="AB14" i="1"/>
  <c r="AC14" i="1"/>
  <c r="AE14" i="1"/>
  <c r="AF14" i="1"/>
  <c r="AH14" i="1"/>
  <c r="AI14" i="1"/>
  <c r="AK14" i="1"/>
  <c r="AB16" i="1"/>
  <c r="AC16" i="1"/>
  <c r="AE16" i="1"/>
  <c r="AF16" i="1"/>
  <c r="AH16" i="1"/>
  <c r="AI16" i="1"/>
  <c r="AK16" i="1"/>
  <c r="AA17" i="1"/>
  <c r="Q10" i="58"/>
  <c r="Q9" i="58"/>
  <c r="Q7" i="58"/>
  <c r="Q8" i="58"/>
  <c r="Q6" i="58"/>
  <c r="AA16" i="1"/>
  <c r="Q11" i="57"/>
  <c r="Q10" i="57"/>
  <c r="Q9" i="57"/>
  <c r="Q8" i="57"/>
  <c r="Q7" i="57"/>
  <c r="AA14" i="1"/>
  <c r="AB11" i="1"/>
  <c r="AC11" i="1"/>
  <c r="AE11" i="1"/>
  <c r="AF11" i="1"/>
  <c r="AH11" i="1"/>
  <c r="AI11" i="1"/>
  <c r="AK11" i="1"/>
  <c r="AB12" i="1"/>
  <c r="AC12" i="1"/>
  <c r="AE12" i="1"/>
  <c r="AF12" i="1"/>
  <c r="AH12" i="1"/>
  <c r="AI12" i="1"/>
  <c r="AK12" i="1"/>
  <c r="AB13" i="1"/>
  <c r="AC13" i="1"/>
  <c r="AE13" i="1"/>
  <c r="AF13" i="1"/>
  <c r="AH13" i="1"/>
  <c r="AI13" i="1"/>
  <c r="AK13" i="1"/>
  <c r="R11" i="56"/>
  <c r="R10" i="56"/>
  <c r="R9" i="56"/>
  <c r="R8" i="56"/>
  <c r="R7" i="56"/>
  <c r="AA13" i="1"/>
  <c r="Q7" i="55"/>
  <c r="Q6" i="55"/>
  <c r="Q5" i="55"/>
  <c r="Q4" i="55"/>
  <c r="Q3" i="55"/>
  <c r="AA12" i="1"/>
  <c r="Q9" i="54"/>
  <c r="Q8" i="54"/>
  <c r="Q7" i="54"/>
  <c r="Q6" i="54"/>
  <c r="Q5" i="54"/>
  <c r="AA11" i="1"/>
  <c r="AB9" i="1"/>
  <c r="AC9" i="1"/>
  <c r="AE9" i="1"/>
  <c r="AF9" i="1"/>
  <c r="AH9" i="1"/>
  <c r="AI9" i="1"/>
  <c r="AK9" i="1"/>
  <c r="AB10" i="1"/>
  <c r="AC10" i="1"/>
  <c r="AE10" i="1"/>
  <c r="AF10" i="1"/>
  <c r="AH10" i="1"/>
  <c r="AI10" i="1"/>
  <c r="AK10" i="1"/>
  <c r="AA10" i="1"/>
  <c r="Q8" i="53"/>
  <c r="Q7" i="53"/>
  <c r="Q6" i="53"/>
  <c r="Q5" i="53"/>
  <c r="Q4" i="53"/>
  <c r="R8" i="52"/>
  <c r="R7" i="52"/>
  <c r="R6" i="52"/>
  <c r="R5" i="52"/>
  <c r="R4" i="52"/>
  <c r="AL20" i="1" l="1"/>
  <c r="AL21" i="1"/>
  <c r="AD10" i="1"/>
  <c r="AD13" i="1"/>
  <c r="AL24" i="1"/>
  <c r="AL23" i="1"/>
  <c r="AD9" i="1"/>
  <c r="AG11" i="1"/>
  <c r="AG10" i="1"/>
  <c r="AG13" i="1"/>
  <c r="AJ12" i="1"/>
  <c r="AD12" i="1"/>
  <c r="AG16" i="1"/>
  <c r="AG19" i="1"/>
  <c r="AJ10" i="1"/>
  <c r="AJ16" i="1"/>
  <c r="AG9" i="1"/>
  <c r="AJ13" i="1"/>
  <c r="AD16" i="1"/>
  <c r="AG14" i="1"/>
  <c r="AD19" i="1"/>
  <c r="AJ17" i="1"/>
  <c r="AD11" i="1"/>
  <c r="AD14" i="1"/>
  <c r="AG12" i="1"/>
  <c r="AJ11" i="1"/>
  <c r="AJ14" i="1"/>
  <c r="AJ9" i="1"/>
  <c r="AD17" i="1"/>
  <c r="AJ19" i="1"/>
  <c r="AG17" i="1"/>
  <c r="AA9" i="1"/>
  <c r="AA8" i="1"/>
  <c r="AB8" i="1"/>
  <c r="AC8" i="1"/>
  <c r="AE8" i="1"/>
  <c r="AF8" i="1"/>
  <c r="AH8" i="1"/>
  <c r="AI8" i="1"/>
  <c r="AK8" i="1"/>
  <c r="Q12" i="51"/>
  <c r="Q10" i="51"/>
  <c r="Q8" i="51"/>
  <c r="Q6" i="51"/>
  <c r="Q4" i="51"/>
  <c r="AB7" i="1"/>
  <c r="AC7" i="1"/>
  <c r="AE7" i="1"/>
  <c r="AF7" i="1"/>
  <c r="AH7" i="1"/>
  <c r="AI7" i="1"/>
  <c r="AK7" i="1"/>
  <c r="Q17" i="50"/>
  <c r="Q15" i="50"/>
  <c r="Q13" i="50"/>
  <c r="Q12" i="50"/>
  <c r="Q10" i="50"/>
  <c r="Q9" i="50"/>
  <c r="Q7" i="50"/>
  <c r="AA7" i="1"/>
  <c r="AB6" i="1"/>
  <c r="AC6" i="1"/>
  <c r="AE6" i="1"/>
  <c r="AF6" i="1"/>
  <c r="AH6" i="1"/>
  <c r="AI6" i="1"/>
  <c r="AK6" i="1"/>
  <c r="R11" i="49"/>
  <c r="R9" i="49"/>
  <c r="R7" i="49"/>
  <c r="R5" i="49"/>
  <c r="R3" i="49"/>
  <c r="AA6" i="1"/>
  <c r="AB5" i="1"/>
  <c r="AC5" i="1"/>
  <c r="AE5" i="1"/>
  <c r="AF5" i="1"/>
  <c r="AH5" i="1"/>
  <c r="AI5" i="1"/>
  <c r="AK5" i="1"/>
  <c r="S13" i="35"/>
  <c r="S11" i="35"/>
  <c r="S9" i="35"/>
  <c r="S8" i="35"/>
  <c r="S6" i="35"/>
  <c r="S4" i="35"/>
  <c r="AA5" i="1"/>
  <c r="AL10" i="1" l="1"/>
  <c r="AL16" i="1"/>
  <c r="AL13" i="1"/>
  <c r="AL14" i="1"/>
  <c r="AL11" i="1"/>
  <c r="AL17" i="1"/>
  <c r="AL19" i="1"/>
  <c r="AL9" i="1"/>
  <c r="AL12" i="1"/>
  <c r="AG5" i="1"/>
  <c r="AJ6" i="1"/>
  <c r="AD5" i="1"/>
  <c r="AG8" i="1"/>
  <c r="AD8" i="1"/>
  <c r="AG6" i="1"/>
  <c r="AG7" i="1"/>
  <c r="AD6" i="1"/>
  <c r="AJ5" i="1"/>
  <c r="AJ8" i="1"/>
  <c r="AD7" i="1"/>
  <c r="AJ7" i="1"/>
  <c r="AK15" i="1"/>
  <c r="AK18" i="1"/>
  <c r="AK22" i="1"/>
  <c r="AK32" i="1"/>
  <c r="AK39" i="1"/>
  <c r="AK37" i="1"/>
  <c r="AK38" i="1"/>
  <c r="AK46" i="1"/>
  <c r="AK47" i="1"/>
  <c r="AK48" i="1"/>
  <c r="AK49" i="1"/>
  <c r="AK50" i="1"/>
  <c r="AK119" i="1"/>
  <c r="AK120" i="1"/>
  <c r="AK121" i="1"/>
  <c r="AK122" i="1"/>
  <c r="AK123" i="1"/>
  <c r="AK132" i="1"/>
  <c r="AK133" i="1"/>
  <c r="AK134" i="1"/>
  <c r="AK135" i="1"/>
  <c r="AK136" i="1"/>
  <c r="AH15" i="1"/>
  <c r="AH18" i="1"/>
  <c r="AH22" i="1"/>
  <c r="AH32" i="1"/>
  <c r="AH39" i="1"/>
  <c r="AH37" i="1"/>
  <c r="AH38" i="1"/>
  <c r="AH46" i="1"/>
  <c r="AH47" i="1"/>
  <c r="AH48" i="1"/>
  <c r="AH49" i="1"/>
  <c r="AH50" i="1"/>
  <c r="AH119" i="1"/>
  <c r="AH120" i="1"/>
  <c r="AH121" i="1"/>
  <c r="AH122" i="1"/>
  <c r="AH123" i="1"/>
  <c r="AH132" i="1"/>
  <c r="AH133" i="1"/>
  <c r="AH134" i="1"/>
  <c r="AH135" i="1"/>
  <c r="AH136" i="1"/>
  <c r="AE46" i="1"/>
  <c r="AE47" i="1"/>
  <c r="AE48" i="1"/>
  <c r="AE49" i="1"/>
  <c r="AE50" i="1"/>
  <c r="AE119" i="1"/>
  <c r="AE120" i="1"/>
  <c r="AE121" i="1"/>
  <c r="AE122" i="1"/>
  <c r="AE123" i="1"/>
  <c r="AE132" i="1"/>
  <c r="AE133" i="1"/>
  <c r="AE134" i="1"/>
  <c r="AE135" i="1"/>
  <c r="AE136" i="1"/>
  <c r="AE39" i="1"/>
  <c r="AE15" i="1"/>
  <c r="AE18" i="1"/>
  <c r="AE22" i="1"/>
  <c r="AE32" i="1"/>
  <c r="AE38" i="1"/>
  <c r="AK4" i="1"/>
  <c r="AE4" i="1"/>
  <c r="AI135" i="1"/>
  <c r="AI136" i="1"/>
  <c r="AA136" i="1"/>
  <c r="Q14" i="34"/>
  <c r="Q12" i="34"/>
  <c r="Q10" i="34"/>
  <c r="Q8" i="34"/>
  <c r="Q6" i="34"/>
  <c r="AB135" i="1"/>
  <c r="AJ135" i="1" s="1"/>
  <c r="AC135" i="1"/>
  <c r="AF135" i="1"/>
  <c r="AB136" i="1"/>
  <c r="AC136" i="1"/>
  <c r="AF136" i="1"/>
  <c r="R10" i="32"/>
  <c r="R8" i="32"/>
  <c r="R6" i="32"/>
  <c r="R4" i="32"/>
  <c r="AA135" i="1"/>
  <c r="AC134" i="1"/>
  <c r="AF134" i="1"/>
  <c r="AI134" i="1"/>
  <c r="Q13" i="31"/>
  <c r="Q11" i="31"/>
  <c r="Q9" i="31"/>
  <c r="Q5" i="31"/>
  <c r="AB134" i="1"/>
  <c r="AA134" i="1"/>
  <c r="AC133" i="1"/>
  <c r="AF133" i="1"/>
  <c r="AI133" i="1"/>
  <c r="Q14" i="30"/>
  <c r="Q12" i="30"/>
  <c r="Q10" i="30"/>
  <c r="Q8" i="30"/>
  <c r="AB133" i="1"/>
  <c r="AA133" i="1"/>
  <c r="AI123" i="1"/>
  <c r="AI132" i="1"/>
  <c r="AF123" i="1"/>
  <c r="AF132" i="1"/>
  <c r="AC132" i="1"/>
  <c r="AC122" i="1"/>
  <c r="AC123" i="1"/>
  <c r="Q12" i="29"/>
  <c r="Q10" i="29"/>
  <c r="Q8" i="29"/>
  <c r="Q6" i="29"/>
  <c r="Q4" i="29"/>
  <c r="AL6" i="1" l="1"/>
  <c r="AL8" i="1"/>
  <c r="AL7" i="1"/>
  <c r="AL5" i="1"/>
  <c r="AD135" i="1"/>
  <c r="AG134" i="1"/>
  <c r="AJ134" i="1"/>
  <c r="AJ136" i="1"/>
  <c r="AD133" i="1"/>
  <c r="AJ133" i="1"/>
  <c r="AG133" i="1"/>
  <c r="AD134" i="1"/>
  <c r="AG135" i="1"/>
  <c r="AD136" i="1"/>
  <c r="AG136" i="1"/>
  <c r="AB132" i="1"/>
  <c r="AD132" i="1" s="1"/>
  <c r="AA132" i="1"/>
  <c r="AB123" i="1"/>
  <c r="AJ123" i="1" s="1"/>
  <c r="Q12" i="28"/>
  <c r="Q10" i="28"/>
  <c r="Q8" i="28"/>
  <c r="Q6" i="28"/>
  <c r="Q4" i="28"/>
  <c r="AA123" i="1"/>
  <c r="AI122" i="1"/>
  <c r="AF122" i="1"/>
  <c r="Q12" i="27"/>
  <c r="Q10" i="27"/>
  <c r="Q8" i="27"/>
  <c r="Q6" i="27"/>
  <c r="Q4" i="27"/>
  <c r="AB122" i="1"/>
  <c r="AD122" i="1" s="1"/>
  <c r="AA122" i="1"/>
  <c r="AI119" i="1"/>
  <c r="AI120" i="1"/>
  <c r="AI121" i="1"/>
  <c r="AF119" i="1"/>
  <c r="AF120" i="1"/>
  <c r="AF121" i="1"/>
  <c r="AC119" i="1"/>
  <c r="AC120" i="1"/>
  <c r="AC121" i="1"/>
  <c r="AL136" i="1" l="1"/>
  <c r="AL135" i="1"/>
  <c r="AL134" i="1"/>
  <c r="AL133" i="1"/>
  <c r="AD123" i="1"/>
  <c r="AJ122" i="1"/>
  <c r="AG122" i="1"/>
  <c r="AJ132" i="1"/>
  <c r="AG132" i="1"/>
  <c r="AG123" i="1"/>
  <c r="Q17" i="26"/>
  <c r="Q15" i="26"/>
  <c r="Q13" i="26"/>
  <c r="Q9" i="26"/>
  <c r="AB121" i="1"/>
  <c r="AJ121" i="1" s="1"/>
  <c r="AA121" i="1"/>
  <c r="Q16" i="25"/>
  <c r="Q14" i="25"/>
  <c r="Q12" i="25"/>
  <c r="Q10" i="25"/>
  <c r="Q8" i="25"/>
  <c r="AB120" i="1"/>
  <c r="AJ120" i="1" s="1"/>
  <c r="AA120" i="1"/>
  <c r="Q15" i="24"/>
  <c r="Q13" i="24"/>
  <c r="Q11" i="24"/>
  <c r="Q9" i="24"/>
  <c r="Q7" i="24"/>
  <c r="AB119" i="1"/>
  <c r="AJ119" i="1" s="1"/>
  <c r="AA119" i="1"/>
  <c r="R15" i="23"/>
  <c r="R13" i="23"/>
  <c r="R11" i="23"/>
  <c r="R9" i="23"/>
  <c r="R7" i="23"/>
  <c r="Q15" i="22"/>
  <c r="Q13" i="22"/>
  <c r="Q11" i="22"/>
  <c r="Q9" i="22"/>
  <c r="Q7" i="22"/>
  <c r="Q13" i="21"/>
  <c r="Q11" i="21"/>
  <c r="Q9" i="21"/>
  <c r="Q7" i="21"/>
  <c r="Q5" i="21"/>
  <c r="Q9" i="20"/>
  <c r="Q7" i="20"/>
  <c r="Q5" i="20"/>
  <c r="Q3" i="20"/>
  <c r="G104" i="1"/>
  <c r="AB104" i="1" s="1"/>
  <c r="Q12" i="19"/>
  <c r="Q10" i="19"/>
  <c r="Q8" i="19"/>
  <c r="Q6" i="19"/>
  <c r="Q4" i="19"/>
  <c r="AF50" i="1"/>
  <c r="AI50" i="1"/>
  <c r="R19" i="18"/>
  <c r="R18" i="18"/>
  <c r="R16" i="18"/>
  <c r="R14" i="18"/>
  <c r="R12" i="18"/>
  <c r="R10" i="18"/>
  <c r="AC49" i="1"/>
  <c r="AC50" i="1"/>
  <c r="AI49" i="1"/>
  <c r="Q15" i="17"/>
  <c r="Q13" i="17"/>
  <c r="Q11" i="17"/>
  <c r="Q9" i="17"/>
  <c r="Q7" i="17"/>
  <c r="AI48" i="1"/>
  <c r="R13" i="16"/>
  <c r="R11" i="16"/>
  <c r="R9" i="16"/>
  <c r="R7" i="16"/>
  <c r="R5" i="16"/>
  <c r="AI47" i="1"/>
  <c r="R12" i="15"/>
  <c r="R10" i="15"/>
  <c r="R8" i="15"/>
  <c r="R6" i="15"/>
  <c r="R4" i="15"/>
  <c r="AA47" i="1"/>
  <c r="AB47" i="1"/>
  <c r="AA48" i="1"/>
  <c r="AB48" i="1"/>
  <c r="AA49" i="1"/>
  <c r="AB49" i="1"/>
  <c r="AA50" i="1"/>
  <c r="AB50" i="1"/>
  <c r="AI46" i="1"/>
  <c r="AF46" i="1"/>
  <c r="AF47" i="1"/>
  <c r="AF48" i="1"/>
  <c r="AF49" i="1"/>
  <c r="AC46" i="1"/>
  <c r="AC47" i="1"/>
  <c r="AC48" i="1"/>
  <c r="R13" i="10"/>
  <c r="R11" i="10"/>
  <c r="R9" i="10"/>
  <c r="R7" i="10"/>
  <c r="R5" i="10"/>
  <c r="AL123" i="1" l="1"/>
  <c r="AG104" i="1"/>
  <c r="AJ104" i="1"/>
  <c r="AD104" i="1"/>
  <c r="AL104" i="1" s="1"/>
  <c r="AL122" i="1"/>
  <c r="AL132" i="1"/>
  <c r="AJ49" i="1"/>
  <c r="AD47" i="1"/>
  <c r="AG50" i="1"/>
  <c r="AG49" i="1"/>
  <c r="AG47" i="1"/>
  <c r="AJ47" i="1"/>
  <c r="AJ48" i="1"/>
  <c r="AD49" i="1"/>
  <c r="AG119" i="1"/>
  <c r="AG120" i="1"/>
  <c r="AG121" i="1"/>
  <c r="AD119" i="1"/>
  <c r="AD120" i="1"/>
  <c r="AD50" i="1"/>
  <c r="AJ50" i="1"/>
  <c r="AD121" i="1"/>
  <c r="AL121" i="1" s="1"/>
  <c r="AD48" i="1"/>
  <c r="AG48" i="1"/>
  <c r="AB46" i="1"/>
  <c r="AG46" i="1" s="1"/>
  <c r="AA46" i="1"/>
  <c r="AA43" i="1"/>
  <c r="AI38" i="1"/>
  <c r="AF38" i="1"/>
  <c r="AC38" i="1"/>
  <c r="AB38" i="1"/>
  <c r="AA38" i="1"/>
  <c r="S14" i="9"/>
  <c r="S9" i="9"/>
  <c r="AF37" i="1"/>
  <c r="R15" i="8"/>
  <c r="R12" i="8"/>
  <c r="R9" i="8"/>
  <c r="R4" i="8"/>
  <c r="D37" i="1"/>
  <c r="AE37" i="1" s="1"/>
  <c r="AI39" i="1"/>
  <c r="AF39" i="1"/>
  <c r="AC39" i="1"/>
  <c r="S16" i="2"/>
  <c r="S15" i="2"/>
  <c r="S13" i="2"/>
  <c r="S11" i="2"/>
  <c r="S9" i="2"/>
  <c r="S7" i="2"/>
  <c r="S6" i="2"/>
  <c r="AL120" i="1" l="1"/>
  <c r="AL48" i="1"/>
  <c r="AL49" i="1"/>
  <c r="AL47" i="1"/>
  <c r="AL119" i="1"/>
  <c r="AL50" i="1"/>
  <c r="AJ38" i="1"/>
  <c r="AD38" i="1"/>
  <c r="AG38" i="1"/>
  <c r="AJ46" i="1"/>
  <c r="AD46" i="1"/>
  <c r="AI32" i="1"/>
  <c r="AI22" i="1"/>
  <c r="AF32" i="1"/>
  <c r="AF22" i="1"/>
  <c r="Q14" i="6"/>
  <c r="Q12" i="6"/>
  <c r="Q10" i="6"/>
  <c r="Q8" i="6"/>
  <c r="Q6" i="6"/>
  <c r="Q12" i="5"/>
  <c r="Q10" i="5"/>
  <c r="Q6" i="5"/>
  <c r="Q8" i="5"/>
  <c r="Q4" i="5"/>
  <c r="Q39" i="4"/>
  <c r="R27" i="4"/>
  <c r="Q36" i="4"/>
  <c r="R26" i="4"/>
  <c r="Q18" i="4"/>
  <c r="Q3" i="4"/>
  <c r="AL46" i="1" l="1"/>
  <c r="AL38" i="1"/>
  <c r="AH4" i="1"/>
  <c r="AF15" i="1"/>
  <c r="R42" i="3"/>
  <c r="R36" i="3"/>
  <c r="R29" i="3"/>
  <c r="R18" i="3"/>
  <c r="R5" i="3"/>
  <c r="AC18" i="1" l="1"/>
  <c r="AF18" i="1"/>
  <c r="AI18" i="1"/>
  <c r="AC22" i="1"/>
  <c r="AC32" i="1"/>
  <c r="AC37" i="1"/>
  <c r="AI37" i="1"/>
  <c r="AB18" i="1"/>
  <c r="AB22" i="1"/>
  <c r="AB32" i="1"/>
  <c r="AB39" i="1"/>
  <c r="AB37" i="1"/>
  <c r="AG37" i="1" s="1"/>
  <c r="AA18" i="1"/>
  <c r="AA22" i="1"/>
  <c r="AA32" i="1"/>
  <c r="AA39" i="1"/>
  <c r="AA37" i="1"/>
  <c r="AI15" i="1"/>
  <c r="AC15" i="1"/>
  <c r="AB15" i="1"/>
  <c r="AG15" i="1" s="1"/>
  <c r="AA15" i="1"/>
  <c r="AD37" i="1" l="1"/>
  <c r="AJ18" i="1"/>
  <c r="AG18" i="1"/>
  <c r="AD15" i="1"/>
  <c r="AJ39" i="1"/>
  <c r="AG39" i="1"/>
  <c r="AJ15" i="1"/>
  <c r="AJ32" i="1"/>
  <c r="AG32" i="1"/>
  <c r="AG22" i="1"/>
  <c r="AJ22" i="1"/>
  <c r="AD18" i="1"/>
  <c r="AJ37" i="1"/>
  <c r="AD32" i="1"/>
  <c r="AD22" i="1"/>
  <c r="AD39" i="1"/>
  <c r="AL39" i="1" s="1"/>
  <c r="AC4" i="1"/>
  <c r="AI4" i="1"/>
  <c r="AF4" i="1"/>
  <c r="AB4" i="1"/>
  <c r="AA4" i="1"/>
  <c r="AL22" i="1" l="1"/>
  <c r="AL18" i="1"/>
  <c r="AL32" i="1"/>
  <c r="AL15" i="1"/>
  <c r="AL37" i="1"/>
  <c r="AG4" i="1"/>
  <c r="AJ4" i="1"/>
  <c r="AD4" i="1"/>
  <c r="AL4" i="1" l="1"/>
</calcChain>
</file>

<file path=xl/sharedStrings.xml><?xml version="1.0" encoding="utf-8"?>
<sst xmlns="http://schemas.openxmlformats.org/spreadsheetml/2006/main" count="16628" uniqueCount="366">
  <si>
    <t>Cassette #</t>
  </si>
  <si>
    <t>Tot Lobe Area</t>
  </si>
  <si>
    <t>Type 1</t>
  </si>
  <si>
    <t>Type2</t>
  </si>
  <si>
    <t>Type 3</t>
  </si>
  <si>
    <t>Lobe 1</t>
  </si>
  <si>
    <t>Lobe 2</t>
  </si>
  <si>
    <t>Lobe 3</t>
  </si>
  <si>
    <t>Lobe 4</t>
  </si>
  <si>
    <t>Lobe 5</t>
  </si>
  <si>
    <t>Total</t>
  </si>
  <si>
    <t>Lg Area</t>
  </si>
  <si>
    <t>Area</t>
  </si>
  <si>
    <t>Percent</t>
  </si>
  <si>
    <t>Std Dev</t>
  </si>
  <si>
    <t>Type 2</t>
  </si>
  <si>
    <t>Strain/</t>
  </si>
  <si>
    <t xml:space="preserve">Image # </t>
  </si>
  <si>
    <t>JH 115885</t>
  </si>
  <si>
    <t>JH 115896</t>
  </si>
  <si>
    <t>JL 115899</t>
  </si>
  <si>
    <t>JH 115903</t>
  </si>
  <si>
    <t>JH 115921</t>
  </si>
  <si>
    <t>Item</t>
  </si>
  <si>
    <t>Source</t>
  </si>
  <si>
    <t>FieldID</t>
  </si>
  <si>
    <t>RoiID</t>
  </si>
  <si>
    <t>BinaryID</t>
  </si>
  <si>
    <t>ND.T</t>
  </si>
  <si>
    <t>ND.M</t>
  </si>
  <si>
    <t>ND.Z</t>
  </si>
  <si>
    <t>NumberObjects</t>
  </si>
  <si>
    <t>ObjectAreaFraction</t>
  </si>
  <si>
    <t>ROIArea</t>
  </si>
  <si>
    <t>MeanIntensity</t>
  </si>
  <si>
    <t>StgPosX</t>
  </si>
  <si>
    <t>StgPosY</t>
  </si>
  <si>
    <t>Gates 09 Cas #3388.tif</t>
  </si>
  <si>
    <t>N/A</t>
  </si>
  <si>
    <t>Feature</t>
  </si>
  <si>
    <t>Mean</t>
  </si>
  <si>
    <t>St.Dev</t>
  </si>
  <si>
    <t>Minimum</t>
  </si>
  <si>
    <t>Maximum</t>
  </si>
  <si>
    <t>lobe 1</t>
  </si>
  <si>
    <t>lobe 2</t>
  </si>
  <si>
    <t>lobe3</t>
  </si>
  <si>
    <t>lobe 4</t>
  </si>
  <si>
    <t>lobe 5</t>
  </si>
  <si>
    <t>Gates 09 Cas #3391.tif</t>
  </si>
  <si>
    <t>lobe1</t>
  </si>
  <si>
    <t>lobe 3</t>
  </si>
  <si>
    <t>Type3</t>
  </si>
  <si>
    <t>Gates 09 Cas #3395.tif</t>
  </si>
  <si>
    <t>Gates 09 Cas #3405.tif</t>
  </si>
  <si>
    <t>JH 115942</t>
  </si>
  <si>
    <t>Gates 09 Cas #3414.tif</t>
  </si>
  <si>
    <t>II</t>
  </si>
  <si>
    <t>III</t>
  </si>
  <si>
    <t>I</t>
  </si>
  <si>
    <t>JL 115936</t>
  </si>
  <si>
    <t>Gates 09 Cas #3412.tif</t>
  </si>
  <si>
    <t>Gates 09 Cas #3413.tif</t>
  </si>
  <si>
    <t>JL 115939</t>
  </si>
  <si>
    <t>JL 115953</t>
  </si>
  <si>
    <t>JL 115944</t>
  </si>
  <si>
    <t>JH 115957</t>
  </si>
  <si>
    <t>Gates 09 Cas #3443.tif</t>
  </si>
  <si>
    <t>JH 115960</t>
  </si>
  <si>
    <t>Gates 09 Cas #3444.tif</t>
  </si>
  <si>
    <t>JH 115961</t>
  </si>
  <si>
    <t>Gates 09 Cas #3445.tif</t>
  </si>
  <si>
    <t>JH 115962</t>
  </si>
  <si>
    <t>Gates 09 Cas #3446.tif</t>
  </si>
  <si>
    <t>JH 115963</t>
  </si>
  <si>
    <t>Gates 09 Cas #3447.tif</t>
  </si>
  <si>
    <t>CH 116016</t>
  </si>
  <si>
    <t>Gates 09 Cas #3500.tif</t>
  </si>
  <si>
    <t>CH 116017</t>
  </si>
  <si>
    <t>Gates 09 Cas #3501.tif</t>
  </si>
  <si>
    <t xml:space="preserve">lobe 1 </t>
  </si>
  <si>
    <t>CH 116018</t>
  </si>
  <si>
    <t>Gates 09 Cas #3502.tif</t>
  </si>
  <si>
    <t>CH 116019</t>
  </si>
  <si>
    <t>Gates 09 Cas #3503.tif</t>
  </si>
  <si>
    <t>CH 116020</t>
  </si>
  <si>
    <t>Gates 09 Cas #3504.tif</t>
  </si>
  <si>
    <t>Gates 09 Cas #3516.tif</t>
  </si>
  <si>
    <t>Gates 09 Cas #3517.tif</t>
  </si>
  <si>
    <t xml:space="preserve">lobe1 </t>
  </si>
  <si>
    <t>lobe2</t>
  </si>
  <si>
    <t>lobe4</t>
  </si>
  <si>
    <t>lobe5</t>
  </si>
  <si>
    <t>Gates 09 Cas #3518.tif</t>
  </si>
  <si>
    <t>Gates 09 Cas #3519.tif</t>
  </si>
  <si>
    <t>Gates 09 Cas #3520.tif</t>
  </si>
  <si>
    <t>JL 116032</t>
  </si>
  <si>
    <t>JL 116033</t>
  </si>
  <si>
    <t>JL 116034</t>
  </si>
  <si>
    <t>JL 116035</t>
  </si>
  <si>
    <t>JL 116036</t>
  </si>
  <si>
    <t>CL 116046</t>
  </si>
  <si>
    <t>Gates 09 Cas #3530.tif</t>
  </si>
  <si>
    <t>CL 116047</t>
  </si>
  <si>
    <t>Gates 09 Cas #3531.tif</t>
  </si>
  <si>
    <t>CL 116048</t>
  </si>
  <si>
    <t>Gates 09 Cas #3532.tif</t>
  </si>
  <si>
    <t>CL 116049</t>
  </si>
  <si>
    <t>Gates 09 Cas #3533.tif</t>
  </si>
  <si>
    <t>NA</t>
  </si>
  <si>
    <t>CL 116050</t>
  </si>
  <si>
    <t>Gates 09 Cas #3534.tif</t>
  </si>
  <si>
    <t xml:space="preserve">Early Mortality </t>
  </si>
  <si>
    <t>Day 56</t>
  </si>
  <si>
    <t>Day 93</t>
  </si>
  <si>
    <t>Key</t>
  </si>
  <si>
    <t>JH 115886</t>
  </si>
  <si>
    <t>Gates 09 Cas 3378.tif</t>
  </si>
  <si>
    <t>Gates 09 Cas #3379.tif</t>
  </si>
  <si>
    <t>JH 115887</t>
  </si>
  <si>
    <t>JH 115888</t>
  </si>
  <si>
    <t>Gates 09 Cas #3380.tif</t>
  </si>
  <si>
    <t>JH 115889</t>
  </si>
  <si>
    <t>Gates 09 Cas #3381.tif</t>
  </si>
  <si>
    <t>JH 115890</t>
  </si>
  <si>
    <t>Gates 09 Cas #3382.tif</t>
  </si>
  <si>
    <t>Gates 09 Cas #3383.tif</t>
  </si>
  <si>
    <t>JH 115891</t>
  </si>
  <si>
    <t>JH 115892</t>
  </si>
  <si>
    <t>Gates 09 Cas #3384.tif</t>
  </si>
  <si>
    <t>JH 115893</t>
  </si>
  <si>
    <t>Gates 09 Cas #3385.tif</t>
  </si>
  <si>
    <t>JH 115894</t>
  </si>
  <si>
    <t>Gates 09 Cas #3386.tif</t>
  </si>
  <si>
    <t>JH 115895</t>
  </si>
  <si>
    <t>Gates 09 Cas #3387.tif</t>
  </si>
  <si>
    <t>JH 115897</t>
  </si>
  <si>
    <t>Gates 09 Cas #3389.tif</t>
  </si>
  <si>
    <t>JH 115898</t>
  </si>
  <si>
    <t>Gates 09 Cas #3390.tif</t>
  </si>
  <si>
    <t>JL 115900</t>
  </si>
  <si>
    <t>Gates 09 Cas #3392.tif</t>
  </si>
  <si>
    <t>JL 115901</t>
  </si>
  <si>
    <t>Gates 09 Cas #3393.tif</t>
  </si>
  <si>
    <t>JL 115902</t>
  </si>
  <si>
    <t>Gates 09 Cas #3394.tif</t>
  </si>
  <si>
    <t>JH 115904</t>
  </si>
  <si>
    <t>Gates 09 Cas #3396.tif</t>
  </si>
  <si>
    <t>JH 115905</t>
  </si>
  <si>
    <t>Gates 09 Cas #3397.tif</t>
  </si>
  <si>
    <t>JH 115906</t>
  </si>
  <si>
    <t>Gates 09 Cas #3398.tif</t>
  </si>
  <si>
    <t xml:space="preserve">Lobe </t>
  </si>
  <si>
    <t>JH 115907</t>
  </si>
  <si>
    <t>Gates 09 Cas #3399.tif</t>
  </si>
  <si>
    <t>lobe        1</t>
  </si>
  <si>
    <t>Gates 09 Cas #3400.tif</t>
  </si>
  <si>
    <t>JH 115908</t>
  </si>
  <si>
    <t>JH 115909</t>
  </si>
  <si>
    <t>Gates 09 Cas #3401.tif</t>
  </si>
  <si>
    <t>lobe</t>
  </si>
  <si>
    <t>JH 115913</t>
  </si>
  <si>
    <t>Gates 09 Cas #3402.tif</t>
  </si>
  <si>
    <t>JH  115916</t>
  </si>
  <si>
    <t>Gates 09 Cas #3403.tif</t>
  </si>
  <si>
    <t xml:space="preserve">lobe </t>
  </si>
  <si>
    <t>Gates 09 Cas #3404 (2).tif</t>
  </si>
  <si>
    <t>JH 115918</t>
  </si>
  <si>
    <t>JH 115926</t>
  </si>
  <si>
    <t>Gates 09 Cas #3407.tif</t>
  </si>
  <si>
    <t>JH 115929</t>
  </si>
  <si>
    <t>Gates 09 Cas #3408.tif</t>
  </si>
  <si>
    <t>Gates 09 Cas #3410.tif</t>
  </si>
  <si>
    <t>JH 115931</t>
  </si>
  <si>
    <t>Gates 09 Cas #3411.tif</t>
  </si>
  <si>
    <t xml:space="preserve"> </t>
  </si>
  <si>
    <t>JH 115934</t>
  </si>
  <si>
    <t>Gates 09 Cas #3415.tif</t>
  </si>
  <si>
    <t>JH 115947</t>
  </si>
  <si>
    <t>Gates 09 Cas #3416.tif</t>
  </si>
  <si>
    <t>Gates 09 Cas #3417.tif</t>
  </si>
  <si>
    <t>JL  115950</t>
  </si>
  <si>
    <t>JL 115955</t>
  </si>
  <si>
    <t>Gates 09 Cas #3419.tif</t>
  </si>
  <si>
    <t>Gates 09 Cas #3448.tif</t>
  </si>
  <si>
    <t>JH 115964</t>
  </si>
  <si>
    <t>Gates 09 Cas #3449.tif</t>
  </si>
  <si>
    <t>Gates 09 Cas #3450.tif</t>
  </si>
  <si>
    <t>JH 115966</t>
  </si>
  <si>
    <t>JH 115967</t>
  </si>
  <si>
    <t>Gates 09 Cas #3451.tif</t>
  </si>
  <si>
    <t>JH 115968</t>
  </si>
  <si>
    <t>Gates 09 Cas #3452.tif</t>
  </si>
  <si>
    <t>JH 115969</t>
  </si>
  <si>
    <t>Gates 09 Cas #3453.tif</t>
  </si>
  <si>
    <t>Gates 09 Cas #3454.tif</t>
  </si>
  <si>
    <t>JH 115970</t>
  </si>
  <si>
    <t>JL 115971</t>
  </si>
  <si>
    <t>Gates 09 Cas #3455.tif</t>
  </si>
  <si>
    <t>JL 115972</t>
  </si>
  <si>
    <t>Gates 09 Cas #3456.tif</t>
  </si>
  <si>
    <t>JL 115973</t>
  </si>
  <si>
    <t>Gates 09 Cas #3457.tif</t>
  </si>
  <si>
    <t>JL 115974</t>
  </si>
  <si>
    <t>Gates 09 Cas #3458.tif</t>
  </si>
  <si>
    <t>JL 115975</t>
  </si>
  <si>
    <t>Gates 09 Cas #3459.tif</t>
  </si>
  <si>
    <t>JL 115976</t>
  </si>
  <si>
    <t>Gates 09 Cas #3460.tif</t>
  </si>
  <si>
    <t>JL 115977</t>
  </si>
  <si>
    <t>Gates 09 Cas #3461.tif</t>
  </si>
  <si>
    <t>JL 115978</t>
  </si>
  <si>
    <t>Gates 09 Cas #3462.tif</t>
  </si>
  <si>
    <t>Gates 09 Cas #3463.tif</t>
  </si>
  <si>
    <t>JL 115979</t>
  </si>
  <si>
    <t>JL 115980</t>
  </si>
  <si>
    <t>Gates 09 Cas #3464.tif</t>
  </si>
  <si>
    <t>JL 115981</t>
  </si>
  <si>
    <t>Gates 09 Cas #3465.tif</t>
  </si>
  <si>
    <t>Gates 09 Cas #3466.tif</t>
  </si>
  <si>
    <t>JL 115982</t>
  </si>
  <si>
    <t>Gates 09 Cas #3467.tif</t>
  </si>
  <si>
    <t>JL 115983</t>
  </si>
  <si>
    <t>Gates 09 Cas #3468.tif</t>
  </si>
  <si>
    <t>JL 115984</t>
  </si>
  <si>
    <t>JL 115985</t>
  </si>
  <si>
    <t>Gates 09 Cas #3469.tif</t>
  </si>
  <si>
    <t>CH 115986</t>
  </si>
  <si>
    <t>Gates 09 Cas #3470.tif</t>
  </si>
  <si>
    <t>CH 115987</t>
  </si>
  <si>
    <t>Gates 09 Cas #3471.tif</t>
  </si>
  <si>
    <t>CH 115988</t>
  </si>
  <si>
    <t>Gates 09 Cas #3472.tif</t>
  </si>
  <si>
    <t>CH 115989</t>
  </si>
  <si>
    <t>Gates 09 Cas #3473.tif</t>
  </si>
  <si>
    <t>CH 115990</t>
  </si>
  <si>
    <t>Gates 09 Cas #3474.tif</t>
  </si>
  <si>
    <t>CH 115991</t>
  </si>
  <si>
    <t>Gates 09 Cas #3475.tif</t>
  </si>
  <si>
    <t>CH 115992</t>
  </si>
  <si>
    <t>Gates 09 Cas #3476.tif</t>
  </si>
  <si>
    <t>CH 115993</t>
  </si>
  <si>
    <t>Gates 09 Cas #3477.tif</t>
  </si>
  <si>
    <t>CH 115994</t>
  </si>
  <si>
    <t>Gates 09 Cas #3478.tif</t>
  </si>
  <si>
    <t>CH 115995</t>
  </si>
  <si>
    <t>Gates 09 Cas #3479.tif</t>
  </si>
  <si>
    <t>CH 115996</t>
  </si>
  <si>
    <t>Gates 09 Cas #3480.tif</t>
  </si>
  <si>
    <t>CH 115997</t>
  </si>
  <si>
    <t>Gates 09 Cas #3481.tif</t>
  </si>
  <si>
    <t>CH 115998</t>
  </si>
  <si>
    <t>Gates 09 Cas #3482.tif</t>
  </si>
  <si>
    <t>CH 115999</t>
  </si>
  <si>
    <t>Gates 09 Cas #3483.tif</t>
  </si>
  <si>
    <t>CH 116000</t>
  </si>
  <si>
    <t>Gates 09 Cas #3484.tif</t>
  </si>
  <si>
    <t>CL 116001</t>
  </si>
  <si>
    <t>Gates 09 Cas #3485.tif</t>
  </si>
  <si>
    <t>CL 116002</t>
  </si>
  <si>
    <t>Gates 09 Cas #3486.tif</t>
  </si>
  <si>
    <t>Gates 09 Cas #3487.tif</t>
  </si>
  <si>
    <t>CL 116003</t>
  </si>
  <si>
    <t>CL 116004</t>
  </si>
  <si>
    <t>Gates 09 Cas #3488.tif</t>
  </si>
  <si>
    <t>CL 116005</t>
  </si>
  <si>
    <t>Gates 09 Cas #3489.tif</t>
  </si>
  <si>
    <t>CL 116006</t>
  </si>
  <si>
    <t>Gates 09 Cas #3490.tif</t>
  </si>
  <si>
    <t>CL 116007</t>
  </si>
  <si>
    <t>Gates 09 Cas #3491.tif</t>
  </si>
  <si>
    <t>CL 116008</t>
  </si>
  <si>
    <t>Gates 09 Cas #3492.tif</t>
  </si>
  <si>
    <t>CL 116009</t>
  </si>
  <si>
    <t>Gates 09 Cas #3493.tif</t>
  </si>
  <si>
    <t>CL 116010</t>
  </si>
  <si>
    <t>Gates 09 Cas #3494.tif</t>
  </si>
  <si>
    <t>CL 116011</t>
  </si>
  <si>
    <t>Gates 09 Cas #3495.tif</t>
  </si>
  <si>
    <t>CL 116012</t>
  </si>
  <si>
    <t>Gates 09 Cas #3496.tif</t>
  </si>
  <si>
    <t>CL 116013</t>
  </si>
  <si>
    <t>Gates 09 Cas #3497.tif</t>
  </si>
  <si>
    <t>CL 116014</t>
  </si>
  <si>
    <t>CL 116015</t>
  </si>
  <si>
    <t>Gates 09 Cas #3498.tif</t>
  </si>
  <si>
    <t>Gates 09 Cas #3499.tif</t>
  </si>
  <si>
    <t xml:space="preserve">Total Lesion % </t>
  </si>
  <si>
    <t>Gates 09 Cas #3505.tif</t>
  </si>
  <si>
    <t>CH 116021</t>
  </si>
  <si>
    <t>CH 116022</t>
  </si>
  <si>
    <t>Gates 09 Cas #3506.tif</t>
  </si>
  <si>
    <t>CH 116023</t>
  </si>
  <si>
    <t>Gates 09 Cas #3507.tif</t>
  </si>
  <si>
    <t>CH 116024</t>
  </si>
  <si>
    <t>Gates 09 Cas #3508.tif</t>
  </si>
  <si>
    <t>CH 116025</t>
  </si>
  <si>
    <t>Gates 09 Cas #3509.tif</t>
  </si>
  <si>
    <t>CH 116026</t>
  </si>
  <si>
    <t>Gates 09 Cas #3510.tif</t>
  </si>
  <si>
    <t>CH 116027</t>
  </si>
  <si>
    <t>Gates 09 Cas #3511.tif</t>
  </si>
  <si>
    <t>CH 116028</t>
  </si>
  <si>
    <t>Gates 09 Cas #3512.tif</t>
  </si>
  <si>
    <t>Lobe</t>
  </si>
  <si>
    <t>CH 116029</t>
  </si>
  <si>
    <t>Gates 09 Cas #3513.tif</t>
  </si>
  <si>
    <t>CH 116030</t>
  </si>
  <si>
    <t>Gates 09 Cas #3514.tif</t>
  </si>
  <si>
    <t>CH 116031</t>
  </si>
  <si>
    <t>Gates 09 Cas #3515.tif</t>
  </si>
  <si>
    <t>CH 116001</t>
  </si>
  <si>
    <t>CH 116002</t>
  </si>
  <si>
    <t>CL 116016</t>
  </si>
  <si>
    <t>CL 116017</t>
  </si>
  <si>
    <t>CL 116018</t>
  </si>
  <si>
    <t>CH 116003</t>
  </si>
  <si>
    <t>CL 116019</t>
  </si>
  <si>
    <t>CL 116020</t>
  </si>
  <si>
    <t>CL 116021</t>
  </si>
  <si>
    <t>CL 116022</t>
  </si>
  <si>
    <t>CL 116023</t>
  </si>
  <si>
    <t>CL 116024</t>
  </si>
  <si>
    <t>CH 116004</t>
  </si>
  <si>
    <t>CL 116025</t>
  </si>
  <si>
    <t>CL 116026</t>
  </si>
  <si>
    <t>CL 116027</t>
  </si>
  <si>
    <t>Gates 09 Cas #3521.tif</t>
  </si>
  <si>
    <t>JL 116037</t>
  </si>
  <si>
    <t>JL 116038</t>
  </si>
  <si>
    <t>Gates 09 Cas #3522.tif</t>
  </si>
  <si>
    <t>JL 116039</t>
  </si>
  <si>
    <t>Gates 09 Cas #3523.tif</t>
  </si>
  <si>
    <t>JL 116040</t>
  </si>
  <si>
    <t>Gates 09 Cas #3525.tif</t>
  </si>
  <si>
    <t>JL 116041</t>
  </si>
  <si>
    <t>Gates 09 Cas #3524.tif</t>
  </si>
  <si>
    <t>JL116042</t>
  </si>
  <si>
    <t>Gates 09 Cas #3526.tif</t>
  </si>
  <si>
    <t>JL 116042</t>
  </si>
  <si>
    <t>JL116043</t>
  </si>
  <si>
    <t>Gates 09 Cas #3527.tif</t>
  </si>
  <si>
    <t>Lobes</t>
  </si>
  <si>
    <t>JL116044</t>
  </si>
  <si>
    <t>Gates 09 Cas #3528.tif</t>
  </si>
  <si>
    <t>Gates 09 Cas #3529.tif</t>
  </si>
  <si>
    <t>JL116045</t>
  </si>
  <si>
    <t>CL116046</t>
  </si>
  <si>
    <t>Gates 09 Case #3530.tif</t>
  </si>
  <si>
    <t>CL116047</t>
  </si>
  <si>
    <t>Gates 09 Case #3531.tif</t>
  </si>
  <si>
    <t>CL116048</t>
  </si>
  <si>
    <t>Gates 09 Case #3532.tif</t>
  </si>
  <si>
    <t>CL116049</t>
  </si>
  <si>
    <t>Gates 09 Case #3533.tif</t>
  </si>
  <si>
    <t>CL116050</t>
  </si>
  <si>
    <t>Gates 09 Case #3534.tif</t>
  </si>
  <si>
    <t>CL116051</t>
  </si>
  <si>
    <t>Gates 09 Case #3535.tif</t>
  </si>
  <si>
    <t>CL116052</t>
  </si>
  <si>
    <t>Gates 09 Case #3536.tif</t>
  </si>
  <si>
    <t>CL116053</t>
  </si>
  <si>
    <t>Gates 09 Case #3537.tif</t>
  </si>
  <si>
    <t>CL116054</t>
  </si>
  <si>
    <t>Gates 09 Cas #3538.tif</t>
  </si>
  <si>
    <t>CL116055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</si>
</sst>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7" xfId="0" applyFill="1" applyBorder="1"/>
    <xf numFmtId="0" fontId="1" fillId="0" borderId="0" xfId="0" applyFont="1"/>
    <xf numFmtId="0" fontId="1" fillId="3" borderId="0" xfId="0" applyFont="1" applyFill="1"/>
    <xf numFmtId="0" fontId="1" fillId="8" borderId="0" xfId="0" applyFont="1" applyFill="1"/>
    <xf numFmtId="0" fontId="1" fillId="4" borderId="0" xfId="0" applyFont="1" applyFill="1"/>
    <xf numFmtId="0" fontId="0" fillId="3" borderId="7" xfId="0" applyFill="1" applyBorder="1"/>
    <xf numFmtId="0" fontId="0" fillId="3" borderId="0" xfId="0" applyFill="1" applyBorder="1"/>
    <xf numFmtId="0" fontId="0" fillId="2" borderId="1" xfId="0" applyFill="1" applyBorder="1"/>
    <xf numFmtId="0" fontId="0" fillId="8" borderId="7" xfId="0" applyFill="1" applyBorder="1"/>
    <xf numFmtId="0" fontId="0" fillId="4" borderId="7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R3" sqref="R3:T12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20" x14ac:dyDescent="0.25">
      <c r="A2">
        <v>1</v>
      </c>
      <c r="B2" t="s">
        <v>334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91789</v>
      </c>
      <c r="L2">
        <v>188.09</v>
      </c>
      <c r="M2">
        <v>0</v>
      </c>
      <c r="N2">
        <v>0</v>
      </c>
    </row>
    <row r="3" spans="1:20" x14ac:dyDescent="0.25">
      <c r="A3">
        <v>2</v>
      </c>
      <c r="B3" t="s">
        <v>334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97082</v>
      </c>
      <c r="L3">
        <v>180.77</v>
      </c>
      <c r="M3">
        <v>0</v>
      </c>
      <c r="N3">
        <v>0</v>
      </c>
      <c r="T3">
        <v>91789</v>
      </c>
    </row>
    <row r="4" spans="1:20" x14ac:dyDescent="0.25">
      <c r="A4">
        <v>3</v>
      </c>
      <c r="B4" t="s">
        <v>334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49180</v>
      </c>
      <c r="L4">
        <v>176.56</v>
      </c>
      <c r="M4">
        <v>0</v>
      </c>
      <c r="N4">
        <v>0</v>
      </c>
      <c r="T4">
        <v>97082</v>
      </c>
    </row>
    <row r="5" spans="1:20" x14ac:dyDescent="0.25">
      <c r="A5">
        <v>4</v>
      </c>
      <c r="B5" t="s">
        <v>334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49017</v>
      </c>
      <c r="L5">
        <v>177.13</v>
      </c>
      <c r="M5">
        <v>0</v>
      </c>
      <c r="N5">
        <v>0</v>
      </c>
      <c r="T5">
        <v>49180</v>
      </c>
    </row>
    <row r="6" spans="1:20" x14ac:dyDescent="0.25">
      <c r="A6">
        <v>5</v>
      </c>
      <c r="B6" t="s">
        <v>334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33565</v>
      </c>
      <c r="L6">
        <v>180.42</v>
      </c>
      <c r="M6">
        <v>0</v>
      </c>
      <c r="N6">
        <v>0</v>
      </c>
      <c r="T6">
        <v>49017</v>
      </c>
    </row>
    <row r="7" spans="1:20" x14ac:dyDescent="0.25">
      <c r="A7">
        <v>6</v>
      </c>
      <c r="B7" t="s">
        <v>334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3554</v>
      </c>
      <c r="L7">
        <v>169.69</v>
      </c>
      <c r="M7">
        <v>0</v>
      </c>
      <c r="N7">
        <v>0</v>
      </c>
      <c r="T7">
        <v>33565</v>
      </c>
    </row>
    <row r="8" spans="1:20" x14ac:dyDescent="0.25">
      <c r="A8">
        <v>7</v>
      </c>
      <c r="B8" t="s">
        <v>334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1032</v>
      </c>
      <c r="L8">
        <v>167.23</v>
      </c>
      <c r="M8">
        <v>0</v>
      </c>
      <c r="N8">
        <v>0</v>
      </c>
      <c r="Q8" t="s">
        <v>165</v>
      </c>
      <c r="R8">
        <v>1</v>
      </c>
      <c r="S8" t="s">
        <v>58</v>
      </c>
      <c r="T8">
        <f>SUM(K7:K20)</f>
        <v>45467</v>
      </c>
    </row>
    <row r="9" spans="1:20" x14ac:dyDescent="0.25">
      <c r="A9">
        <v>8</v>
      </c>
      <c r="B9" t="s">
        <v>334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1046</v>
      </c>
      <c r="L9">
        <v>174.34</v>
      </c>
      <c r="M9">
        <v>0</v>
      </c>
      <c r="N9">
        <v>0</v>
      </c>
      <c r="R9">
        <v>2</v>
      </c>
      <c r="S9" t="s">
        <v>58</v>
      </c>
      <c r="T9">
        <f>SUM(K21:K30)</f>
        <v>54279</v>
      </c>
    </row>
    <row r="10" spans="1:20" x14ac:dyDescent="0.25">
      <c r="A10">
        <v>9</v>
      </c>
      <c r="B10" t="s">
        <v>334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2204</v>
      </c>
      <c r="L10">
        <v>165.77</v>
      </c>
      <c r="M10">
        <v>0</v>
      </c>
      <c r="N10">
        <v>0</v>
      </c>
      <c r="R10">
        <v>3</v>
      </c>
      <c r="S10" t="s">
        <v>58</v>
      </c>
      <c r="T10">
        <f>SUM(K31:K35)</f>
        <v>29151</v>
      </c>
    </row>
    <row r="11" spans="1:20" x14ac:dyDescent="0.25">
      <c r="A11">
        <v>10</v>
      </c>
      <c r="B11" t="s">
        <v>334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7634</v>
      </c>
      <c r="L11">
        <v>172.84</v>
      </c>
      <c r="M11">
        <v>0</v>
      </c>
      <c r="N11">
        <v>0</v>
      </c>
      <c r="R11">
        <v>4</v>
      </c>
      <c r="S11" t="s">
        <v>58</v>
      </c>
      <c r="T11">
        <f>SUM(K36:K40)</f>
        <v>30354</v>
      </c>
    </row>
    <row r="12" spans="1:20" x14ac:dyDescent="0.25">
      <c r="A12">
        <v>11</v>
      </c>
      <c r="B12" t="s">
        <v>334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249</v>
      </c>
      <c r="L12">
        <v>215.29</v>
      </c>
      <c r="M12">
        <v>0</v>
      </c>
      <c r="N12">
        <v>0</v>
      </c>
      <c r="R12">
        <v>5</v>
      </c>
      <c r="S12" t="s">
        <v>58</v>
      </c>
      <c r="T12">
        <f>SUM(K41:K44)</f>
        <v>18910</v>
      </c>
    </row>
    <row r="13" spans="1:20" x14ac:dyDescent="0.25">
      <c r="A13">
        <v>12</v>
      </c>
      <c r="B13" t="s">
        <v>334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18796</v>
      </c>
      <c r="L13">
        <v>173</v>
      </c>
      <c r="M13">
        <v>0</v>
      </c>
      <c r="N13">
        <v>0</v>
      </c>
    </row>
    <row r="14" spans="1:20" x14ac:dyDescent="0.25">
      <c r="A14">
        <v>13</v>
      </c>
      <c r="B14" t="s">
        <v>334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2122</v>
      </c>
      <c r="L14">
        <v>179.01</v>
      </c>
      <c r="M14">
        <v>0</v>
      </c>
      <c r="N14">
        <v>0</v>
      </c>
    </row>
    <row r="15" spans="1:20" x14ac:dyDescent="0.25">
      <c r="A15">
        <v>14</v>
      </c>
      <c r="B15" t="s">
        <v>334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1118</v>
      </c>
      <c r="L15">
        <v>167.55</v>
      </c>
      <c r="M15">
        <v>0</v>
      </c>
      <c r="N15">
        <v>0</v>
      </c>
    </row>
    <row r="16" spans="1:20" x14ac:dyDescent="0.25">
      <c r="A16">
        <v>15</v>
      </c>
      <c r="B16" t="s">
        <v>334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4361</v>
      </c>
      <c r="L16">
        <v>171.11</v>
      </c>
      <c r="M16">
        <v>0</v>
      </c>
      <c r="N16">
        <v>0</v>
      </c>
    </row>
    <row r="17" spans="1:14" x14ac:dyDescent="0.25">
      <c r="A17">
        <v>16</v>
      </c>
      <c r="B17" t="s">
        <v>334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2412</v>
      </c>
      <c r="L17">
        <v>175.16</v>
      </c>
      <c r="M17">
        <v>0</v>
      </c>
      <c r="N17">
        <v>0</v>
      </c>
    </row>
    <row r="18" spans="1:14" x14ac:dyDescent="0.25">
      <c r="A18">
        <v>17</v>
      </c>
      <c r="B18" t="s">
        <v>334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294</v>
      </c>
      <c r="L18">
        <v>145.69999999999999</v>
      </c>
      <c r="M18">
        <v>0</v>
      </c>
      <c r="N18">
        <v>0</v>
      </c>
    </row>
    <row r="19" spans="1:14" x14ac:dyDescent="0.25">
      <c r="A19">
        <v>18</v>
      </c>
      <c r="B19" t="s">
        <v>334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302</v>
      </c>
      <c r="L19">
        <v>192.63</v>
      </c>
      <c r="M19">
        <v>0</v>
      </c>
      <c r="N19">
        <v>0</v>
      </c>
    </row>
    <row r="20" spans="1:14" x14ac:dyDescent="0.25">
      <c r="A20">
        <v>19</v>
      </c>
      <c r="B20" t="s">
        <v>334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343</v>
      </c>
      <c r="L20">
        <v>180.58</v>
      </c>
      <c r="M20">
        <v>0</v>
      </c>
      <c r="N20">
        <v>0</v>
      </c>
    </row>
    <row r="21" spans="1:14" x14ac:dyDescent="0.25">
      <c r="A21">
        <v>20</v>
      </c>
      <c r="B21" t="s">
        <v>334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1575</v>
      </c>
      <c r="L21">
        <v>165.11</v>
      </c>
      <c r="M21">
        <v>0</v>
      </c>
      <c r="N21">
        <v>0</v>
      </c>
    </row>
    <row r="22" spans="1:14" x14ac:dyDescent="0.25">
      <c r="A22">
        <v>21</v>
      </c>
      <c r="B22" t="s">
        <v>334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3718</v>
      </c>
      <c r="L22">
        <v>164.86</v>
      </c>
      <c r="M22">
        <v>0</v>
      </c>
      <c r="N22">
        <v>0</v>
      </c>
    </row>
    <row r="23" spans="1:14" x14ac:dyDescent="0.25">
      <c r="A23">
        <v>22</v>
      </c>
      <c r="B23" t="s">
        <v>334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27753</v>
      </c>
      <c r="L23">
        <v>163.72</v>
      </c>
      <c r="M23">
        <v>0</v>
      </c>
      <c r="N23">
        <v>0</v>
      </c>
    </row>
    <row r="24" spans="1:14" x14ac:dyDescent="0.25">
      <c r="A24">
        <v>23</v>
      </c>
      <c r="B24" t="s">
        <v>334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3526</v>
      </c>
      <c r="L24">
        <v>171.84</v>
      </c>
      <c r="M24">
        <v>0</v>
      </c>
      <c r="N24">
        <v>0</v>
      </c>
    </row>
    <row r="25" spans="1:14" x14ac:dyDescent="0.25">
      <c r="A25">
        <v>24</v>
      </c>
      <c r="B25" t="s">
        <v>334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1571</v>
      </c>
      <c r="L25">
        <v>171.07</v>
      </c>
      <c r="M25">
        <v>0</v>
      </c>
      <c r="N25">
        <v>0</v>
      </c>
    </row>
    <row r="26" spans="1:14" x14ac:dyDescent="0.25">
      <c r="A26">
        <v>25</v>
      </c>
      <c r="B26" t="s">
        <v>334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5583</v>
      </c>
      <c r="L26">
        <v>163.91</v>
      </c>
      <c r="M26">
        <v>0</v>
      </c>
      <c r="N26">
        <v>0</v>
      </c>
    </row>
    <row r="27" spans="1:14" x14ac:dyDescent="0.25">
      <c r="A27">
        <v>26</v>
      </c>
      <c r="B27" t="s">
        <v>334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9205</v>
      </c>
      <c r="L27">
        <v>168.62</v>
      </c>
      <c r="M27">
        <v>0</v>
      </c>
      <c r="N27">
        <v>0</v>
      </c>
    </row>
    <row r="28" spans="1:14" x14ac:dyDescent="0.25">
      <c r="A28">
        <v>27</v>
      </c>
      <c r="B28" t="s">
        <v>334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512</v>
      </c>
      <c r="L28">
        <v>167.25</v>
      </c>
      <c r="M28">
        <v>0</v>
      </c>
      <c r="N28">
        <v>0</v>
      </c>
    </row>
    <row r="29" spans="1:14" x14ac:dyDescent="0.25">
      <c r="A29">
        <v>28</v>
      </c>
      <c r="B29" t="s">
        <v>334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472</v>
      </c>
      <c r="L29">
        <v>162.86000000000001</v>
      </c>
      <c r="M29">
        <v>0</v>
      </c>
      <c r="N29">
        <v>0</v>
      </c>
    </row>
    <row r="30" spans="1:14" x14ac:dyDescent="0.25">
      <c r="A30">
        <v>29</v>
      </c>
      <c r="B30" t="s">
        <v>334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364</v>
      </c>
      <c r="L30">
        <v>165.98</v>
      </c>
      <c r="M30">
        <v>0</v>
      </c>
      <c r="N30">
        <v>0</v>
      </c>
    </row>
    <row r="31" spans="1:14" x14ac:dyDescent="0.25">
      <c r="A31">
        <v>30</v>
      </c>
      <c r="B31" t="s">
        <v>334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5482</v>
      </c>
      <c r="L31">
        <v>161.30000000000001</v>
      </c>
      <c r="M31">
        <v>0</v>
      </c>
      <c r="N31">
        <v>0</v>
      </c>
    </row>
    <row r="32" spans="1:14" x14ac:dyDescent="0.25">
      <c r="A32">
        <v>31</v>
      </c>
      <c r="B32" t="s">
        <v>334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21607</v>
      </c>
      <c r="L32">
        <v>166.35</v>
      </c>
      <c r="M32">
        <v>0</v>
      </c>
      <c r="N32">
        <v>0</v>
      </c>
    </row>
    <row r="33" spans="1:14" x14ac:dyDescent="0.25">
      <c r="A33">
        <v>32</v>
      </c>
      <c r="B33" t="s">
        <v>334</v>
      </c>
      <c r="C33">
        <v>1</v>
      </c>
      <c r="D33">
        <v>32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835</v>
      </c>
      <c r="L33">
        <v>170.08</v>
      </c>
      <c r="M33">
        <v>0</v>
      </c>
      <c r="N33">
        <v>0</v>
      </c>
    </row>
    <row r="34" spans="1:14" x14ac:dyDescent="0.25">
      <c r="A34">
        <v>33</v>
      </c>
      <c r="B34" t="s">
        <v>334</v>
      </c>
      <c r="C34">
        <v>1</v>
      </c>
      <c r="D34">
        <v>33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394</v>
      </c>
      <c r="L34">
        <v>181.86</v>
      </c>
      <c r="M34">
        <v>0</v>
      </c>
      <c r="N34">
        <v>0</v>
      </c>
    </row>
    <row r="35" spans="1:14" x14ac:dyDescent="0.25">
      <c r="A35">
        <v>34</v>
      </c>
      <c r="B35" t="s">
        <v>334</v>
      </c>
      <c r="C35">
        <v>1</v>
      </c>
      <c r="D35">
        <v>34</v>
      </c>
      <c r="F35" t="s">
        <v>38</v>
      </c>
      <c r="G35" t="s">
        <v>38</v>
      </c>
      <c r="H35" t="s">
        <v>38</v>
      </c>
      <c r="I35">
        <v>0</v>
      </c>
      <c r="J35">
        <v>0</v>
      </c>
      <c r="K35">
        <v>833</v>
      </c>
      <c r="L35">
        <v>174.22</v>
      </c>
      <c r="M35">
        <v>0</v>
      </c>
      <c r="N35">
        <v>0</v>
      </c>
    </row>
    <row r="36" spans="1:14" x14ac:dyDescent="0.25">
      <c r="A36">
        <v>35</v>
      </c>
      <c r="B36" t="s">
        <v>334</v>
      </c>
      <c r="C36">
        <v>1</v>
      </c>
      <c r="D36">
        <v>35</v>
      </c>
      <c r="F36" t="s">
        <v>38</v>
      </c>
      <c r="G36" t="s">
        <v>38</v>
      </c>
      <c r="H36" t="s">
        <v>38</v>
      </c>
      <c r="I36">
        <v>0</v>
      </c>
      <c r="J36">
        <v>0</v>
      </c>
      <c r="K36">
        <v>17016</v>
      </c>
      <c r="L36">
        <v>166.26</v>
      </c>
      <c r="M36">
        <v>0</v>
      </c>
      <c r="N36">
        <v>0</v>
      </c>
    </row>
    <row r="37" spans="1:14" x14ac:dyDescent="0.25">
      <c r="A37">
        <v>36</v>
      </c>
      <c r="B37" t="s">
        <v>334</v>
      </c>
      <c r="C37">
        <v>1</v>
      </c>
      <c r="D37">
        <v>36</v>
      </c>
      <c r="F37" t="s">
        <v>38</v>
      </c>
      <c r="G37" t="s">
        <v>38</v>
      </c>
      <c r="H37" t="s">
        <v>38</v>
      </c>
      <c r="I37">
        <v>0</v>
      </c>
      <c r="J37">
        <v>0</v>
      </c>
      <c r="K37">
        <v>10654</v>
      </c>
      <c r="L37">
        <v>164.48</v>
      </c>
      <c r="M37">
        <v>0</v>
      </c>
      <c r="N37">
        <v>0</v>
      </c>
    </row>
    <row r="38" spans="1:14" x14ac:dyDescent="0.25">
      <c r="A38">
        <v>37</v>
      </c>
      <c r="B38" t="s">
        <v>334</v>
      </c>
      <c r="C38">
        <v>1</v>
      </c>
      <c r="D38">
        <v>37</v>
      </c>
      <c r="F38" t="s">
        <v>38</v>
      </c>
      <c r="G38" t="s">
        <v>38</v>
      </c>
      <c r="H38" t="s">
        <v>38</v>
      </c>
      <c r="I38">
        <v>0</v>
      </c>
      <c r="J38">
        <v>0</v>
      </c>
      <c r="K38">
        <v>1464</v>
      </c>
      <c r="L38">
        <v>165.96</v>
      </c>
      <c r="M38">
        <v>0</v>
      </c>
      <c r="N38">
        <v>0</v>
      </c>
    </row>
    <row r="39" spans="1:14" x14ac:dyDescent="0.25">
      <c r="A39">
        <v>38</v>
      </c>
      <c r="B39" t="s">
        <v>334</v>
      </c>
      <c r="C39">
        <v>1</v>
      </c>
      <c r="D39">
        <v>38</v>
      </c>
      <c r="F39" t="s">
        <v>38</v>
      </c>
      <c r="G39" t="s">
        <v>38</v>
      </c>
      <c r="H39" t="s">
        <v>38</v>
      </c>
      <c r="I39">
        <v>0</v>
      </c>
      <c r="J39">
        <v>0</v>
      </c>
      <c r="K39">
        <v>412</v>
      </c>
      <c r="L39">
        <v>165.38</v>
      </c>
      <c r="M39">
        <v>0</v>
      </c>
      <c r="N39">
        <v>0</v>
      </c>
    </row>
    <row r="40" spans="1:14" x14ac:dyDescent="0.25">
      <c r="A40">
        <v>39</v>
      </c>
      <c r="B40" t="s">
        <v>334</v>
      </c>
      <c r="C40">
        <v>1</v>
      </c>
      <c r="D40">
        <v>39</v>
      </c>
      <c r="F40" t="s">
        <v>38</v>
      </c>
      <c r="G40" t="s">
        <v>38</v>
      </c>
      <c r="H40" t="s">
        <v>38</v>
      </c>
      <c r="I40">
        <v>0</v>
      </c>
      <c r="J40">
        <v>0</v>
      </c>
      <c r="K40">
        <v>808</v>
      </c>
      <c r="L40">
        <v>175.44</v>
      </c>
      <c r="M40">
        <v>0</v>
      </c>
      <c r="N40">
        <v>0</v>
      </c>
    </row>
    <row r="41" spans="1:14" x14ac:dyDescent="0.25">
      <c r="A41">
        <v>40</v>
      </c>
      <c r="B41" t="s">
        <v>334</v>
      </c>
      <c r="C41">
        <v>1</v>
      </c>
      <c r="D41">
        <v>40</v>
      </c>
      <c r="F41" t="s">
        <v>38</v>
      </c>
      <c r="G41" t="s">
        <v>38</v>
      </c>
      <c r="H41" t="s">
        <v>38</v>
      </c>
      <c r="I41">
        <v>0</v>
      </c>
      <c r="J41">
        <v>0</v>
      </c>
      <c r="K41">
        <v>3089</v>
      </c>
      <c r="L41">
        <v>160.44999999999999</v>
      </c>
      <c r="M41">
        <v>0</v>
      </c>
      <c r="N41">
        <v>0</v>
      </c>
    </row>
    <row r="42" spans="1:14" x14ac:dyDescent="0.25">
      <c r="A42">
        <v>41</v>
      </c>
      <c r="B42" t="s">
        <v>334</v>
      </c>
      <c r="C42">
        <v>1</v>
      </c>
      <c r="D42">
        <v>41</v>
      </c>
      <c r="F42" t="s">
        <v>38</v>
      </c>
      <c r="G42" t="s">
        <v>38</v>
      </c>
      <c r="H42" t="s">
        <v>38</v>
      </c>
      <c r="I42">
        <v>0</v>
      </c>
      <c r="J42">
        <v>0</v>
      </c>
      <c r="K42">
        <v>1057</v>
      </c>
      <c r="L42">
        <v>178.36</v>
      </c>
      <c r="M42">
        <v>0</v>
      </c>
      <c r="N42">
        <v>0</v>
      </c>
    </row>
    <row r="43" spans="1:14" x14ac:dyDescent="0.25">
      <c r="A43">
        <v>42</v>
      </c>
      <c r="B43" t="s">
        <v>334</v>
      </c>
      <c r="C43">
        <v>1</v>
      </c>
      <c r="D43">
        <v>42</v>
      </c>
      <c r="F43" t="s">
        <v>38</v>
      </c>
      <c r="G43" t="s">
        <v>38</v>
      </c>
      <c r="H43" t="s">
        <v>38</v>
      </c>
      <c r="I43">
        <v>0</v>
      </c>
      <c r="J43">
        <v>0</v>
      </c>
      <c r="K43">
        <v>14466</v>
      </c>
      <c r="L43">
        <v>165.65</v>
      </c>
      <c r="M43">
        <v>0</v>
      </c>
      <c r="N43">
        <v>0</v>
      </c>
    </row>
    <row r="44" spans="1:14" x14ac:dyDescent="0.25">
      <c r="A44">
        <v>43</v>
      </c>
      <c r="B44" t="s">
        <v>334</v>
      </c>
      <c r="C44">
        <v>1</v>
      </c>
      <c r="D44">
        <v>43</v>
      </c>
      <c r="F44" t="s">
        <v>38</v>
      </c>
      <c r="G44" t="s">
        <v>38</v>
      </c>
      <c r="H44" t="s">
        <v>38</v>
      </c>
      <c r="I44">
        <v>0</v>
      </c>
      <c r="J44">
        <v>0</v>
      </c>
      <c r="K44">
        <v>298</v>
      </c>
      <c r="L44">
        <v>165.26</v>
      </c>
      <c r="M44">
        <v>0</v>
      </c>
      <c r="N44">
        <v>0</v>
      </c>
    </row>
    <row r="45" spans="1:14" x14ac:dyDescent="0.25">
      <c r="A45" t="s">
        <v>39</v>
      </c>
      <c r="B45" t="s">
        <v>40</v>
      </c>
      <c r="C45" t="s">
        <v>41</v>
      </c>
      <c r="D45" t="s">
        <v>42</v>
      </c>
      <c r="E45" t="s">
        <v>43</v>
      </c>
    </row>
    <row r="46" spans="1:14" x14ac:dyDescent="0.25">
      <c r="A46" t="s">
        <v>31</v>
      </c>
      <c r="B46">
        <v>0</v>
      </c>
      <c r="C46">
        <v>0</v>
      </c>
      <c r="D46">
        <v>0</v>
      </c>
      <c r="E46">
        <v>0</v>
      </c>
    </row>
    <row r="47" spans="1:14" x14ac:dyDescent="0.25">
      <c r="A47" t="s">
        <v>32</v>
      </c>
      <c r="B47">
        <v>0</v>
      </c>
      <c r="C47">
        <v>0</v>
      </c>
      <c r="D47">
        <v>0</v>
      </c>
      <c r="E47">
        <v>0</v>
      </c>
    </row>
    <row r="48" spans="1:14" x14ac:dyDescent="0.25">
      <c r="A48" t="s">
        <v>33</v>
      </c>
      <c r="B48">
        <v>11599.86</v>
      </c>
      <c r="C48">
        <v>21843.39</v>
      </c>
      <c r="D48">
        <v>249</v>
      </c>
      <c r="E48">
        <v>97082</v>
      </c>
    </row>
    <row r="49" spans="1:5" x14ac:dyDescent="0.25">
      <c r="A49" t="s">
        <v>34</v>
      </c>
      <c r="B49">
        <v>171.61</v>
      </c>
      <c r="C49">
        <v>10.51</v>
      </c>
      <c r="D49">
        <v>145.69999999999999</v>
      </c>
      <c r="E49">
        <v>215.29</v>
      </c>
    </row>
    <row r="50" spans="1:5" x14ac:dyDescent="0.25">
      <c r="A50" t="s">
        <v>35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t="s">
        <v>36</v>
      </c>
      <c r="B51">
        <v>0</v>
      </c>
      <c r="C51">
        <v>0</v>
      </c>
      <c r="D51">
        <v>0</v>
      </c>
      <c r="E5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B1" workbookViewId="0">
      <selection activeCell="Q1" sqref="Q1:S9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S1">
        <v>48417</v>
      </c>
    </row>
    <row r="2" spans="1:19" x14ac:dyDescent="0.25">
      <c r="A2">
        <v>1</v>
      </c>
      <c r="B2" t="s">
        <v>354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48417</v>
      </c>
      <c r="L2">
        <v>204.94</v>
      </c>
      <c r="M2">
        <v>0</v>
      </c>
      <c r="N2">
        <v>0</v>
      </c>
      <c r="S2">
        <v>39657</v>
      </c>
    </row>
    <row r="3" spans="1:19" x14ac:dyDescent="0.25">
      <c r="A3">
        <v>2</v>
      </c>
      <c r="B3" t="s">
        <v>354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39657</v>
      </c>
      <c r="L3">
        <v>185.63</v>
      </c>
      <c r="M3">
        <v>0</v>
      </c>
      <c r="N3">
        <v>0</v>
      </c>
      <c r="S3">
        <v>31374</v>
      </c>
    </row>
    <row r="4" spans="1:19" x14ac:dyDescent="0.25">
      <c r="A4">
        <v>3</v>
      </c>
      <c r="B4" t="s">
        <v>354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31374</v>
      </c>
      <c r="L4">
        <v>192.63</v>
      </c>
      <c r="M4">
        <v>0</v>
      </c>
      <c r="N4">
        <v>0</v>
      </c>
      <c r="S4">
        <v>21526</v>
      </c>
    </row>
    <row r="5" spans="1:19" x14ac:dyDescent="0.25">
      <c r="A5">
        <v>4</v>
      </c>
      <c r="B5" t="s">
        <v>354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21526</v>
      </c>
      <c r="L5">
        <v>188.62</v>
      </c>
      <c r="M5">
        <v>0</v>
      </c>
      <c r="N5">
        <v>0</v>
      </c>
    </row>
    <row r="6" spans="1:19" x14ac:dyDescent="0.25">
      <c r="A6">
        <v>5</v>
      </c>
      <c r="B6" t="s">
        <v>354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2431</v>
      </c>
      <c r="L6">
        <v>170.69</v>
      </c>
      <c r="M6">
        <v>0</v>
      </c>
      <c r="N6">
        <v>0</v>
      </c>
      <c r="P6" t="s">
        <v>304</v>
      </c>
      <c r="Q6">
        <v>1</v>
      </c>
      <c r="R6" t="s">
        <v>58</v>
      </c>
      <c r="S6">
        <f>SUM(K6:K7)</f>
        <v>2520</v>
      </c>
    </row>
    <row r="7" spans="1:19" x14ac:dyDescent="0.25">
      <c r="A7">
        <v>6</v>
      </c>
      <c r="B7" t="s">
        <v>354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89</v>
      </c>
      <c r="L7">
        <v>174.7</v>
      </c>
      <c r="M7">
        <v>0</v>
      </c>
      <c r="N7">
        <v>0</v>
      </c>
      <c r="Q7">
        <v>2</v>
      </c>
      <c r="R7" t="s">
        <v>58</v>
      </c>
      <c r="S7">
        <f>SUM(K8:K11)</f>
        <v>18078</v>
      </c>
    </row>
    <row r="8" spans="1:19" x14ac:dyDescent="0.25">
      <c r="A8">
        <v>7</v>
      </c>
      <c r="B8" t="s">
        <v>354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11966</v>
      </c>
      <c r="L8">
        <v>159.91</v>
      </c>
      <c r="M8">
        <v>0</v>
      </c>
      <c r="N8">
        <v>0</v>
      </c>
      <c r="Q8">
        <v>3</v>
      </c>
      <c r="R8" t="s">
        <v>58</v>
      </c>
      <c r="S8">
        <f>SUM(K12:K15)</f>
        <v>9319</v>
      </c>
    </row>
    <row r="9" spans="1:19" x14ac:dyDescent="0.25">
      <c r="A9">
        <v>8</v>
      </c>
      <c r="B9" t="s">
        <v>354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5122</v>
      </c>
      <c r="L9">
        <v>170.89</v>
      </c>
      <c r="M9">
        <v>0</v>
      </c>
      <c r="N9">
        <v>0</v>
      </c>
      <c r="Q9">
        <v>4</v>
      </c>
      <c r="R9" t="s">
        <v>58</v>
      </c>
      <c r="S9">
        <f>SUM(K16)</f>
        <v>6336</v>
      </c>
    </row>
    <row r="10" spans="1:19" x14ac:dyDescent="0.25">
      <c r="A10">
        <v>9</v>
      </c>
      <c r="B10" t="s">
        <v>354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337</v>
      </c>
      <c r="L10">
        <v>166.05</v>
      </c>
      <c r="M10">
        <v>0</v>
      </c>
      <c r="N10">
        <v>0</v>
      </c>
    </row>
    <row r="11" spans="1:19" x14ac:dyDescent="0.25">
      <c r="A11">
        <v>10</v>
      </c>
      <c r="B11" t="s">
        <v>354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653</v>
      </c>
      <c r="L11">
        <v>178.86</v>
      </c>
      <c r="M11">
        <v>0</v>
      </c>
      <c r="N11">
        <v>0</v>
      </c>
    </row>
    <row r="12" spans="1:19" x14ac:dyDescent="0.25">
      <c r="A12">
        <v>11</v>
      </c>
      <c r="B12" t="s">
        <v>354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3441</v>
      </c>
      <c r="L12">
        <v>163.12</v>
      </c>
      <c r="M12">
        <v>0</v>
      </c>
      <c r="N12">
        <v>0</v>
      </c>
    </row>
    <row r="13" spans="1:19" x14ac:dyDescent="0.25">
      <c r="A13">
        <v>12</v>
      </c>
      <c r="B13" t="s">
        <v>354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4083</v>
      </c>
      <c r="L13">
        <v>166.51</v>
      </c>
      <c r="M13">
        <v>0</v>
      </c>
      <c r="N13">
        <v>0</v>
      </c>
    </row>
    <row r="14" spans="1:19" x14ac:dyDescent="0.25">
      <c r="A14">
        <v>13</v>
      </c>
      <c r="B14" t="s">
        <v>354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1620</v>
      </c>
      <c r="L14">
        <v>157.80000000000001</v>
      </c>
      <c r="M14">
        <v>0</v>
      </c>
      <c r="N14">
        <v>0</v>
      </c>
    </row>
    <row r="15" spans="1:19" x14ac:dyDescent="0.25">
      <c r="A15">
        <v>14</v>
      </c>
      <c r="B15" t="s">
        <v>354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175</v>
      </c>
      <c r="L15">
        <v>175.14</v>
      </c>
      <c r="M15">
        <v>0</v>
      </c>
      <c r="N15">
        <v>0</v>
      </c>
    </row>
    <row r="16" spans="1:19" x14ac:dyDescent="0.25">
      <c r="A16">
        <v>15</v>
      </c>
      <c r="B16" t="s">
        <v>354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6336</v>
      </c>
      <c r="L16">
        <v>159.18</v>
      </c>
      <c r="M16">
        <v>0</v>
      </c>
      <c r="N16">
        <v>0</v>
      </c>
    </row>
    <row r="17" spans="1:5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</row>
    <row r="18" spans="1:5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B20">
        <v>11815.13</v>
      </c>
      <c r="C20">
        <v>15314.06</v>
      </c>
      <c r="D20">
        <v>89</v>
      </c>
      <c r="E20">
        <v>48417</v>
      </c>
    </row>
    <row r="21" spans="1:5" x14ac:dyDescent="0.25">
      <c r="A21" t="s">
        <v>34</v>
      </c>
      <c r="B21">
        <v>174.31</v>
      </c>
      <c r="C21">
        <v>13.21</v>
      </c>
      <c r="D21">
        <v>157.80000000000001</v>
      </c>
      <c r="E21">
        <v>204.94</v>
      </c>
    </row>
    <row r="22" spans="1:5" x14ac:dyDescent="0.25">
      <c r="A22" t="s">
        <v>35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36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pane xSplit="4" topLeftCell="K1" activePane="topRight" state="frozen"/>
      <selection activeCell="A4" sqref="A4"/>
      <selection pane="topRight" activeCell="R4" sqref="R4:R15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61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66877</v>
      </c>
      <c r="L2">
        <v>192.71</v>
      </c>
      <c r="M2">
        <v>0</v>
      </c>
      <c r="N2">
        <v>0</v>
      </c>
    </row>
    <row r="3" spans="1:18" x14ac:dyDescent="0.25">
      <c r="A3">
        <v>2</v>
      </c>
      <c r="B3" t="s">
        <v>61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54542</v>
      </c>
      <c r="L3">
        <v>187.94</v>
      </c>
      <c r="M3">
        <v>0</v>
      </c>
      <c r="N3">
        <v>0</v>
      </c>
    </row>
    <row r="4" spans="1:18" x14ac:dyDescent="0.25">
      <c r="A4">
        <v>3</v>
      </c>
      <c r="B4" t="s">
        <v>61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47794</v>
      </c>
      <c r="L4">
        <v>187.12</v>
      </c>
      <c r="M4">
        <v>0</v>
      </c>
      <c r="N4">
        <v>0</v>
      </c>
      <c r="P4" t="s">
        <v>44</v>
      </c>
      <c r="Q4" t="s">
        <v>57</v>
      </c>
      <c r="R4">
        <f>K13+K14+K15</f>
        <v>24902</v>
      </c>
    </row>
    <row r="5" spans="1:18" x14ac:dyDescent="0.25">
      <c r="A5">
        <v>4</v>
      </c>
      <c r="B5" t="s">
        <v>61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37691</v>
      </c>
      <c r="L5">
        <v>199.98</v>
      </c>
      <c r="M5">
        <v>0</v>
      </c>
      <c r="N5">
        <v>0</v>
      </c>
    </row>
    <row r="6" spans="1:18" x14ac:dyDescent="0.25">
      <c r="A6">
        <v>5</v>
      </c>
      <c r="B6" t="s">
        <v>61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21996</v>
      </c>
      <c r="L6">
        <v>188.2</v>
      </c>
      <c r="M6">
        <v>0</v>
      </c>
      <c r="N6">
        <v>0</v>
      </c>
      <c r="P6" t="s">
        <v>45</v>
      </c>
      <c r="Q6" t="s">
        <v>57</v>
      </c>
      <c r="R6">
        <v>29968</v>
      </c>
    </row>
    <row r="7" spans="1:18" x14ac:dyDescent="0.25">
      <c r="A7">
        <v>6</v>
      </c>
      <c r="B7" t="s">
        <v>61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8300</v>
      </c>
      <c r="L7">
        <v>168.68</v>
      </c>
      <c r="M7">
        <v>0</v>
      </c>
      <c r="N7">
        <v>0</v>
      </c>
    </row>
    <row r="8" spans="1:18" x14ac:dyDescent="0.25">
      <c r="A8">
        <v>7</v>
      </c>
      <c r="B8" t="s">
        <v>61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765</v>
      </c>
      <c r="L8">
        <v>165.45</v>
      </c>
      <c r="M8">
        <v>0</v>
      </c>
      <c r="N8">
        <v>0</v>
      </c>
    </row>
    <row r="9" spans="1:18" x14ac:dyDescent="0.25">
      <c r="A9">
        <v>8</v>
      </c>
      <c r="B9" t="s">
        <v>61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4347</v>
      </c>
      <c r="L9">
        <v>156.69999999999999</v>
      </c>
      <c r="M9">
        <v>0</v>
      </c>
      <c r="N9">
        <v>0</v>
      </c>
      <c r="P9" t="s">
        <v>51</v>
      </c>
      <c r="Q9" t="s">
        <v>57</v>
      </c>
      <c r="R9">
        <f>K17</f>
        <v>33426</v>
      </c>
    </row>
    <row r="10" spans="1:18" x14ac:dyDescent="0.25">
      <c r="A10">
        <v>9</v>
      </c>
      <c r="B10" t="s">
        <v>61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10642</v>
      </c>
      <c r="L10">
        <v>181.47</v>
      </c>
      <c r="M10">
        <v>0</v>
      </c>
      <c r="N10">
        <v>0</v>
      </c>
    </row>
    <row r="11" spans="1:18" x14ac:dyDescent="0.25">
      <c r="A11">
        <v>10</v>
      </c>
      <c r="B11" t="s">
        <v>61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10319</v>
      </c>
      <c r="L11">
        <v>186.29</v>
      </c>
      <c r="M11">
        <v>0</v>
      </c>
      <c r="N11">
        <v>0</v>
      </c>
    </row>
    <row r="12" spans="1:18" x14ac:dyDescent="0.25">
      <c r="A12">
        <v>11</v>
      </c>
      <c r="B12" t="s">
        <v>61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5417</v>
      </c>
      <c r="L12">
        <v>169.26</v>
      </c>
      <c r="M12">
        <v>0</v>
      </c>
      <c r="N12">
        <v>0</v>
      </c>
      <c r="P12" t="s">
        <v>47</v>
      </c>
      <c r="Q12" t="s">
        <v>57</v>
      </c>
      <c r="R12">
        <f>K18+K19</f>
        <v>17789</v>
      </c>
    </row>
    <row r="13" spans="1:18" x14ac:dyDescent="0.25">
      <c r="A13">
        <v>12</v>
      </c>
      <c r="B13" t="s">
        <v>61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10625</v>
      </c>
      <c r="L13">
        <v>187.63</v>
      </c>
      <c r="M13">
        <v>0</v>
      </c>
      <c r="N13">
        <v>0</v>
      </c>
    </row>
    <row r="14" spans="1:18" x14ac:dyDescent="0.25">
      <c r="A14">
        <v>13</v>
      </c>
      <c r="B14" t="s">
        <v>61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13548</v>
      </c>
      <c r="L14">
        <v>188.11</v>
      </c>
      <c r="M14">
        <v>0</v>
      </c>
      <c r="N14">
        <v>0</v>
      </c>
    </row>
    <row r="15" spans="1:18" x14ac:dyDescent="0.25">
      <c r="A15">
        <v>14</v>
      </c>
      <c r="B15" t="s">
        <v>61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729</v>
      </c>
      <c r="L15">
        <v>193.66</v>
      </c>
      <c r="M15">
        <v>0</v>
      </c>
      <c r="N15">
        <v>0</v>
      </c>
      <c r="P15" t="s">
        <v>48</v>
      </c>
      <c r="Q15" t="s">
        <v>57</v>
      </c>
      <c r="R15">
        <f>K20+K21</f>
        <v>10847</v>
      </c>
    </row>
    <row r="16" spans="1:18" x14ac:dyDescent="0.25">
      <c r="A16">
        <v>15</v>
      </c>
      <c r="B16" t="s">
        <v>61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29968</v>
      </c>
      <c r="L16">
        <v>186.3</v>
      </c>
      <c r="M16">
        <v>0</v>
      </c>
      <c r="N16">
        <v>0</v>
      </c>
    </row>
    <row r="17" spans="1:14" x14ac:dyDescent="0.25">
      <c r="A17">
        <v>16</v>
      </c>
      <c r="B17" t="s">
        <v>61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33426</v>
      </c>
      <c r="L17">
        <v>186.36</v>
      </c>
      <c r="M17">
        <v>0</v>
      </c>
      <c r="N17">
        <v>0</v>
      </c>
    </row>
    <row r="18" spans="1:14" x14ac:dyDescent="0.25">
      <c r="A18">
        <v>17</v>
      </c>
      <c r="B18" t="s">
        <v>61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12213</v>
      </c>
      <c r="L18">
        <v>190.57</v>
      </c>
      <c r="M18">
        <v>0</v>
      </c>
      <c r="N18">
        <v>0</v>
      </c>
    </row>
    <row r="19" spans="1:14" x14ac:dyDescent="0.25">
      <c r="A19">
        <v>18</v>
      </c>
      <c r="B19" t="s">
        <v>61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5576</v>
      </c>
      <c r="L19">
        <v>191.23</v>
      </c>
      <c r="M19">
        <v>0</v>
      </c>
      <c r="N19">
        <v>0</v>
      </c>
    </row>
    <row r="20" spans="1:14" x14ac:dyDescent="0.25">
      <c r="A20">
        <v>19</v>
      </c>
      <c r="B20" t="s">
        <v>61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7823</v>
      </c>
      <c r="L20">
        <v>189.4</v>
      </c>
      <c r="M20">
        <v>0</v>
      </c>
      <c r="N20">
        <v>0</v>
      </c>
    </row>
    <row r="21" spans="1:14" x14ac:dyDescent="0.25">
      <c r="A21">
        <v>20</v>
      </c>
      <c r="B21" t="s">
        <v>61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3024</v>
      </c>
      <c r="L21">
        <v>196.78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19281.099999999999</v>
      </c>
      <c r="C25">
        <v>18843.09</v>
      </c>
      <c r="D25">
        <v>729</v>
      </c>
      <c r="E25">
        <v>66877</v>
      </c>
    </row>
    <row r="26" spans="1:14" x14ac:dyDescent="0.25">
      <c r="A26" t="s">
        <v>34</v>
      </c>
      <c r="B26">
        <v>184.69</v>
      </c>
      <c r="C26">
        <v>10.82</v>
      </c>
      <c r="D26">
        <v>156.69999999999999</v>
      </c>
      <c r="E26">
        <v>199.98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0" zoomScaleNormal="80" workbookViewId="0">
      <pane xSplit="4" topLeftCell="K1" activePane="topRight" state="frozen"/>
      <selection pane="topRight" activeCell="S21" sqref="S21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62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73400</v>
      </c>
      <c r="L2">
        <v>175.89</v>
      </c>
      <c r="M2">
        <v>0</v>
      </c>
      <c r="N2">
        <v>0</v>
      </c>
    </row>
    <row r="3" spans="1:19" x14ac:dyDescent="0.25">
      <c r="A3">
        <v>2</v>
      </c>
      <c r="B3" t="s">
        <v>62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49835</v>
      </c>
      <c r="L3">
        <v>181.89</v>
      </c>
      <c r="M3">
        <v>0</v>
      </c>
      <c r="N3">
        <v>0</v>
      </c>
      <c r="Q3" t="s">
        <v>44</v>
      </c>
      <c r="R3" t="s">
        <v>59</v>
      </c>
      <c r="S3">
        <v>41594</v>
      </c>
    </row>
    <row r="4" spans="1:19" x14ac:dyDescent="0.25">
      <c r="A4">
        <v>3</v>
      </c>
      <c r="B4" t="s">
        <v>62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51663</v>
      </c>
      <c r="L4">
        <v>174.35</v>
      </c>
      <c r="M4">
        <v>0</v>
      </c>
      <c r="N4">
        <v>0</v>
      </c>
      <c r="R4" t="s">
        <v>57</v>
      </c>
      <c r="S4">
        <v>13377</v>
      </c>
    </row>
    <row r="5" spans="1:19" x14ac:dyDescent="0.25">
      <c r="A5">
        <v>4</v>
      </c>
      <c r="B5" t="s">
        <v>62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43025</v>
      </c>
      <c r="L5">
        <v>175.37</v>
      </c>
      <c r="M5">
        <v>0</v>
      </c>
      <c r="N5">
        <v>0</v>
      </c>
      <c r="R5" t="s">
        <v>58</v>
      </c>
    </row>
    <row r="6" spans="1:19" x14ac:dyDescent="0.25">
      <c r="A6">
        <v>5</v>
      </c>
      <c r="B6" t="s">
        <v>62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32452</v>
      </c>
      <c r="L6">
        <v>170.43</v>
      </c>
      <c r="M6">
        <v>0</v>
      </c>
      <c r="N6">
        <v>0</v>
      </c>
    </row>
    <row r="7" spans="1:19" x14ac:dyDescent="0.25">
      <c r="A7">
        <v>6</v>
      </c>
      <c r="B7" t="s">
        <v>62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41594</v>
      </c>
      <c r="L7">
        <v>166.34</v>
      </c>
      <c r="M7">
        <v>0</v>
      </c>
      <c r="N7">
        <v>0</v>
      </c>
    </row>
    <row r="8" spans="1:19" x14ac:dyDescent="0.25">
      <c r="A8">
        <v>7</v>
      </c>
      <c r="B8" t="s">
        <v>62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4320</v>
      </c>
      <c r="L8">
        <v>157.05000000000001</v>
      </c>
      <c r="M8">
        <v>0</v>
      </c>
      <c r="N8">
        <v>0</v>
      </c>
      <c r="Q8" t="s">
        <v>45</v>
      </c>
      <c r="R8" t="s">
        <v>59</v>
      </c>
    </row>
    <row r="9" spans="1:19" x14ac:dyDescent="0.25">
      <c r="A9">
        <v>8</v>
      </c>
      <c r="B9" t="s">
        <v>62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15754</v>
      </c>
      <c r="L9">
        <v>155.82</v>
      </c>
      <c r="M9">
        <v>0</v>
      </c>
      <c r="N9">
        <v>0</v>
      </c>
      <c r="R9" t="s">
        <v>57</v>
      </c>
      <c r="S9">
        <f>K11+K12+K13+K14+K15+K16</f>
        <v>34642</v>
      </c>
    </row>
    <row r="10" spans="1:19" x14ac:dyDescent="0.25">
      <c r="A10">
        <v>9</v>
      </c>
      <c r="B10" t="s">
        <v>62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13377</v>
      </c>
      <c r="L10">
        <v>174.2</v>
      </c>
      <c r="M10">
        <v>0</v>
      </c>
      <c r="N10">
        <v>0</v>
      </c>
      <c r="R10" t="s">
        <v>58</v>
      </c>
    </row>
    <row r="11" spans="1:19" x14ac:dyDescent="0.25">
      <c r="A11">
        <v>10</v>
      </c>
      <c r="B11" t="s">
        <v>62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2584</v>
      </c>
      <c r="L11">
        <v>173.99</v>
      </c>
      <c r="M11">
        <v>0</v>
      </c>
      <c r="N11">
        <v>0</v>
      </c>
    </row>
    <row r="12" spans="1:19" x14ac:dyDescent="0.25">
      <c r="A12">
        <v>11</v>
      </c>
      <c r="B12" t="s">
        <v>62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18180</v>
      </c>
      <c r="L12">
        <v>175.02</v>
      </c>
      <c r="M12">
        <v>0</v>
      </c>
      <c r="N12">
        <v>0</v>
      </c>
      <c r="Q12" t="s">
        <v>51</v>
      </c>
      <c r="R12" t="s">
        <v>59</v>
      </c>
      <c r="S12">
        <v>4320</v>
      </c>
    </row>
    <row r="13" spans="1:19" x14ac:dyDescent="0.25">
      <c r="A13">
        <v>12</v>
      </c>
      <c r="B13" t="s">
        <v>62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11192</v>
      </c>
      <c r="L13">
        <v>178.3</v>
      </c>
      <c r="M13">
        <v>0</v>
      </c>
      <c r="N13">
        <v>0</v>
      </c>
      <c r="R13" t="s">
        <v>57</v>
      </c>
    </row>
    <row r="14" spans="1:19" x14ac:dyDescent="0.25">
      <c r="A14">
        <v>13</v>
      </c>
      <c r="B14" t="s">
        <v>62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1475</v>
      </c>
      <c r="L14">
        <v>171.76</v>
      </c>
      <c r="M14">
        <v>0</v>
      </c>
      <c r="N14">
        <v>0</v>
      </c>
      <c r="R14" t="s">
        <v>58</v>
      </c>
      <c r="S14">
        <f>K17+K18</f>
        <v>31696</v>
      </c>
    </row>
    <row r="15" spans="1:19" x14ac:dyDescent="0.25">
      <c r="A15">
        <v>14</v>
      </c>
      <c r="B15" t="s">
        <v>62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477</v>
      </c>
      <c r="L15">
        <v>166</v>
      </c>
      <c r="M15">
        <v>0</v>
      </c>
      <c r="N15">
        <v>0</v>
      </c>
    </row>
    <row r="16" spans="1:19" x14ac:dyDescent="0.25">
      <c r="A16">
        <v>15</v>
      </c>
      <c r="B16" t="s">
        <v>62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734</v>
      </c>
      <c r="L16">
        <v>184.18</v>
      </c>
      <c r="M16">
        <v>0</v>
      </c>
      <c r="N16">
        <v>0</v>
      </c>
      <c r="Q16" t="s">
        <v>47</v>
      </c>
      <c r="R16" t="s">
        <v>59</v>
      </c>
    </row>
    <row r="17" spans="1:19" x14ac:dyDescent="0.25">
      <c r="A17">
        <v>16</v>
      </c>
      <c r="B17" t="s">
        <v>62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13183</v>
      </c>
      <c r="L17">
        <v>164.65</v>
      </c>
      <c r="M17">
        <v>0</v>
      </c>
      <c r="N17">
        <v>0</v>
      </c>
      <c r="R17" t="s">
        <v>57</v>
      </c>
    </row>
    <row r="18" spans="1:19" x14ac:dyDescent="0.25">
      <c r="A18">
        <v>17</v>
      </c>
      <c r="B18" t="s">
        <v>62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18513</v>
      </c>
      <c r="L18">
        <v>171.32</v>
      </c>
      <c r="M18">
        <v>0</v>
      </c>
      <c r="N18">
        <v>0</v>
      </c>
      <c r="R18" t="s">
        <v>58</v>
      </c>
      <c r="S18">
        <v>34846</v>
      </c>
    </row>
    <row r="19" spans="1:19" x14ac:dyDescent="0.25">
      <c r="A19">
        <v>18</v>
      </c>
      <c r="B19" t="s">
        <v>62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34846</v>
      </c>
      <c r="L19">
        <v>169.53</v>
      </c>
      <c r="M19">
        <v>0</v>
      </c>
      <c r="N19">
        <v>0</v>
      </c>
    </row>
    <row r="20" spans="1:19" x14ac:dyDescent="0.25">
      <c r="A20">
        <v>19</v>
      </c>
      <c r="B20" t="s">
        <v>62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9478</v>
      </c>
      <c r="L20">
        <v>180.04</v>
      </c>
      <c r="M20">
        <v>0</v>
      </c>
      <c r="N20">
        <v>0</v>
      </c>
      <c r="Q20" t="s">
        <v>48</v>
      </c>
      <c r="R20" t="s">
        <v>59</v>
      </c>
      <c r="S20">
        <v>15754</v>
      </c>
    </row>
    <row r="21" spans="1:19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  <c r="R21" t="s">
        <v>57</v>
      </c>
      <c r="S21">
        <v>9478</v>
      </c>
    </row>
    <row r="22" spans="1:19" x14ac:dyDescent="0.25">
      <c r="A22" t="s">
        <v>31</v>
      </c>
      <c r="B22">
        <v>0</v>
      </c>
      <c r="C22">
        <v>0</v>
      </c>
      <c r="D22">
        <v>0</v>
      </c>
      <c r="E22">
        <v>0</v>
      </c>
      <c r="R22" t="s">
        <v>58</v>
      </c>
    </row>
    <row r="23" spans="1:19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9" x14ac:dyDescent="0.25">
      <c r="A24" t="s">
        <v>33</v>
      </c>
      <c r="B24">
        <v>22951.68</v>
      </c>
      <c r="C24">
        <v>20387.650000000001</v>
      </c>
      <c r="D24">
        <v>477</v>
      </c>
      <c r="E24">
        <v>73400</v>
      </c>
    </row>
    <row r="25" spans="1:19" x14ac:dyDescent="0.25">
      <c r="A25" t="s">
        <v>34</v>
      </c>
      <c r="B25">
        <v>171.9</v>
      </c>
      <c r="C25">
        <v>7.31</v>
      </c>
      <c r="D25">
        <v>155.82</v>
      </c>
      <c r="E25">
        <v>184.18</v>
      </c>
    </row>
    <row r="26" spans="1:19" x14ac:dyDescent="0.25">
      <c r="A26" t="s">
        <v>35</v>
      </c>
      <c r="B26">
        <v>0</v>
      </c>
      <c r="C26">
        <v>0</v>
      </c>
      <c r="D26">
        <v>0</v>
      </c>
      <c r="E26">
        <v>0</v>
      </c>
    </row>
    <row r="27" spans="1:19" x14ac:dyDescent="0.25">
      <c r="A27" t="s">
        <v>36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5"/>
  <sheetViews>
    <sheetView workbookViewId="0">
      <pane xSplit="5" topLeftCell="L1" activePane="topRight" state="frozen"/>
      <selection pane="topRight" activeCell="S6" sqref="S6:S16"/>
    </sheetView>
  </sheetViews>
  <sheetFormatPr defaultRowHeight="15" x14ac:dyDescent="0.25"/>
  <sheetData>
    <row r="2" spans="2:19" x14ac:dyDescent="0.25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</row>
    <row r="3" spans="2:19" x14ac:dyDescent="0.25">
      <c r="B3">
        <v>1</v>
      </c>
      <c r="C3" t="s">
        <v>56</v>
      </c>
      <c r="D3">
        <v>1</v>
      </c>
      <c r="E3">
        <v>1</v>
      </c>
      <c r="G3" t="s">
        <v>38</v>
      </c>
      <c r="H3" t="s">
        <v>38</v>
      </c>
      <c r="I3" t="s">
        <v>38</v>
      </c>
      <c r="J3">
        <v>0</v>
      </c>
      <c r="K3">
        <v>0</v>
      </c>
      <c r="L3">
        <v>74147</v>
      </c>
      <c r="M3">
        <v>193.07</v>
      </c>
      <c r="N3">
        <v>0</v>
      </c>
      <c r="O3">
        <v>0</v>
      </c>
    </row>
    <row r="4" spans="2:19" x14ac:dyDescent="0.25">
      <c r="B4">
        <v>2</v>
      </c>
      <c r="C4" t="s">
        <v>56</v>
      </c>
      <c r="D4">
        <v>1</v>
      </c>
      <c r="E4">
        <v>2</v>
      </c>
      <c r="G4" t="s">
        <v>38</v>
      </c>
      <c r="H4" t="s">
        <v>38</v>
      </c>
      <c r="I4" t="s">
        <v>38</v>
      </c>
      <c r="J4">
        <v>0</v>
      </c>
      <c r="K4">
        <v>0</v>
      </c>
      <c r="L4">
        <v>74745</v>
      </c>
      <c r="M4">
        <v>188.09</v>
      </c>
      <c r="N4">
        <v>0</v>
      </c>
      <c r="O4">
        <v>0</v>
      </c>
    </row>
    <row r="5" spans="2:19" x14ac:dyDescent="0.25">
      <c r="B5">
        <v>3</v>
      </c>
      <c r="C5" t="s">
        <v>56</v>
      </c>
      <c r="D5">
        <v>1</v>
      </c>
      <c r="E5">
        <v>3</v>
      </c>
      <c r="G5" t="s">
        <v>38</v>
      </c>
      <c r="H5" t="s">
        <v>38</v>
      </c>
      <c r="I5" t="s">
        <v>38</v>
      </c>
      <c r="J5">
        <v>0</v>
      </c>
      <c r="K5">
        <v>0</v>
      </c>
      <c r="L5">
        <v>62354</v>
      </c>
      <c r="M5">
        <v>178.77</v>
      </c>
      <c r="N5">
        <v>0</v>
      </c>
      <c r="O5">
        <v>0</v>
      </c>
    </row>
    <row r="6" spans="2:19" x14ac:dyDescent="0.25">
      <c r="B6">
        <v>4</v>
      </c>
      <c r="C6" t="s">
        <v>56</v>
      </c>
      <c r="D6">
        <v>1</v>
      </c>
      <c r="E6">
        <v>4</v>
      </c>
      <c r="G6" t="s">
        <v>38</v>
      </c>
      <c r="H6" t="s">
        <v>38</v>
      </c>
      <c r="I6" t="s">
        <v>38</v>
      </c>
      <c r="J6">
        <v>0</v>
      </c>
      <c r="K6">
        <v>0</v>
      </c>
      <c r="L6">
        <v>51816</v>
      </c>
      <c r="M6">
        <v>182.09</v>
      </c>
      <c r="N6">
        <v>0</v>
      </c>
      <c r="O6">
        <v>0</v>
      </c>
      <c r="Q6" t="s">
        <v>44</v>
      </c>
      <c r="R6" t="s">
        <v>57</v>
      </c>
      <c r="S6">
        <f>L8+L9+L10</f>
        <v>12426</v>
      </c>
    </row>
    <row r="7" spans="2:19" x14ac:dyDescent="0.25">
      <c r="B7">
        <v>5</v>
      </c>
      <c r="C7" t="s">
        <v>56</v>
      </c>
      <c r="D7">
        <v>1</v>
      </c>
      <c r="E7">
        <v>5</v>
      </c>
      <c r="G7" t="s">
        <v>38</v>
      </c>
      <c r="H7" t="s">
        <v>38</v>
      </c>
      <c r="I7" t="s">
        <v>38</v>
      </c>
      <c r="J7">
        <v>0</v>
      </c>
      <c r="K7">
        <v>0</v>
      </c>
      <c r="L7">
        <v>28264</v>
      </c>
      <c r="M7">
        <v>180.74</v>
      </c>
      <c r="N7">
        <v>0</v>
      </c>
      <c r="O7">
        <v>0</v>
      </c>
      <c r="R7" t="s">
        <v>58</v>
      </c>
      <c r="S7">
        <f>L11</f>
        <v>34971</v>
      </c>
    </row>
    <row r="8" spans="2:19" x14ac:dyDescent="0.25">
      <c r="B8">
        <v>6</v>
      </c>
      <c r="C8" t="s">
        <v>56</v>
      </c>
      <c r="D8">
        <v>1</v>
      </c>
      <c r="E8">
        <v>6</v>
      </c>
      <c r="G8" t="s">
        <v>38</v>
      </c>
      <c r="H8" t="s">
        <v>38</v>
      </c>
      <c r="I8" t="s">
        <v>38</v>
      </c>
      <c r="J8">
        <v>0</v>
      </c>
      <c r="K8">
        <v>0</v>
      </c>
      <c r="L8">
        <v>6902</v>
      </c>
      <c r="M8">
        <v>191.03</v>
      </c>
      <c r="N8">
        <v>0</v>
      </c>
      <c r="O8">
        <v>0</v>
      </c>
    </row>
    <row r="9" spans="2:19" x14ac:dyDescent="0.25">
      <c r="B9">
        <v>7</v>
      </c>
      <c r="C9" t="s">
        <v>56</v>
      </c>
      <c r="D9">
        <v>1</v>
      </c>
      <c r="E9">
        <v>7</v>
      </c>
      <c r="G9" t="s">
        <v>38</v>
      </c>
      <c r="H9" t="s">
        <v>38</v>
      </c>
      <c r="I9" t="s">
        <v>38</v>
      </c>
      <c r="J9">
        <v>0</v>
      </c>
      <c r="K9">
        <v>0</v>
      </c>
      <c r="L9">
        <v>5329</v>
      </c>
      <c r="M9">
        <v>184.78</v>
      </c>
      <c r="N9">
        <v>0</v>
      </c>
      <c r="O9">
        <v>0</v>
      </c>
      <c r="Q9" t="s">
        <v>45</v>
      </c>
      <c r="R9" t="s">
        <v>57</v>
      </c>
      <c r="S9">
        <f>L12+L13+L14+L15+L16+L17+L18</f>
        <v>34768</v>
      </c>
    </row>
    <row r="10" spans="2:19" x14ac:dyDescent="0.25">
      <c r="B10">
        <v>8</v>
      </c>
      <c r="C10" t="s">
        <v>56</v>
      </c>
      <c r="D10">
        <v>1</v>
      </c>
      <c r="E10">
        <v>8</v>
      </c>
      <c r="G10" t="s">
        <v>38</v>
      </c>
      <c r="H10" t="s">
        <v>38</v>
      </c>
      <c r="I10" t="s">
        <v>38</v>
      </c>
      <c r="J10">
        <v>0</v>
      </c>
      <c r="K10">
        <v>0</v>
      </c>
      <c r="L10">
        <v>195</v>
      </c>
      <c r="M10">
        <v>179.73</v>
      </c>
      <c r="N10">
        <v>0</v>
      </c>
      <c r="O10">
        <v>0</v>
      </c>
    </row>
    <row r="11" spans="2:19" x14ac:dyDescent="0.25">
      <c r="B11">
        <v>9</v>
      </c>
      <c r="C11" t="s">
        <v>56</v>
      </c>
      <c r="D11">
        <v>1</v>
      </c>
      <c r="E11">
        <v>9</v>
      </c>
      <c r="G11" t="s">
        <v>38</v>
      </c>
      <c r="H11" t="s">
        <v>38</v>
      </c>
      <c r="I11" t="s">
        <v>38</v>
      </c>
      <c r="J11">
        <v>0</v>
      </c>
      <c r="K11">
        <v>0</v>
      </c>
      <c r="L11">
        <v>34971</v>
      </c>
      <c r="M11">
        <v>185.82</v>
      </c>
      <c r="N11">
        <v>0</v>
      </c>
      <c r="O11">
        <v>0</v>
      </c>
      <c r="Q11" t="s">
        <v>51</v>
      </c>
      <c r="R11" t="s">
        <v>57</v>
      </c>
      <c r="S11">
        <f>L19</f>
        <v>49537</v>
      </c>
    </row>
    <row r="12" spans="2:19" x14ac:dyDescent="0.25">
      <c r="B12">
        <v>10</v>
      </c>
      <c r="C12" t="s">
        <v>56</v>
      </c>
      <c r="D12">
        <v>1</v>
      </c>
      <c r="E12">
        <v>10</v>
      </c>
      <c r="G12" t="s">
        <v>38</v>
      </c>
      <c r="H12" t="s">
        <v>38</v>
      </c>
      <c r="I12" t="s">
        <v>38</v>
      </c>
      <c r="J12">
        <v>0</v>
      </c>
      <c r="K12">
        <v>0</v>
      </c>
      <c r="L12">
        <v>8668</v>
      </c>
      <c r="M12">
        <v>182.52</v>
      </c>
      <c r="N12">
        <v>0</v>
      </c>
      <c r="O12">
        <v>0</v>
      </c>
    </row>
    <row r="13" spans="2:19" x14ac:dyDescent="0.25">
      <c r="B13">
        <v>11</v>
      </c>
      <c r="C13" t="s">
        <v>56</v>
      </c>
      <c r="D13">
        <v>1</v>
      </c>
      <c r="E13">
        <v>11</v>
      </c>
      <c r="G13" t="s">
        <v>38</v>
      </c>
      <c r="H13" t="s">
        <v>38</v>
      </c>
      <c r="I13" t="s">
        <v>38</v>
      </c>
      <c r="J13">
        <v>0</v>
      </c>
      <c r="K13">
        <v>0</v>
      </c>
      <c r="L13">
        <v>3352</v>
      </c>
      <c r="M13">
        <v>180.25</v>
      </c>
      <c r="N13">
        <v>0</v>
      </c>
      <c r="O13">
        <v>0</v>
      </c>
      <c r="Q13" t="s">
        <v>47</v>
      </c>
      <c r="R13" t="s">
        <v>57</v>
      </c>
      <c r="S13">
        <f>L20+L21+L22+L23+L24+L25</f>
        <v>21053</v>
      </c>
    </row>
    <row r="14" spans="2:19" x14ac:dyDescent="0.25">
      <c r="B14">
        <v>12</v>
      </c>
      <c r="C14" t="s">
        <v>56</v>
      </c>
      <c r="D14">
        <v>1</v>
      </c>
      <c r="E14">
        <v>12</v>
      </c>
      <c r="G14" t="s">
        <v>38</v>
      </c>
      <c r="H14" t="s">
        <v>38</v>
      </c>
      <c r="I14" t="s">
        <v>38</v>
      </c>
      <c r="J14">
        <v>0</v>
      </c>
      <c r="K14">
        <v>0</v>
      </c>
      <c r="L14">
        <v>12144</v>
      </c>
      <c r="M14">
        <v>173.67</v>
      </c>
      <c r="N14">
        <v>0</v>
      </c>
      <c r="O14">
        <v>0</v>
      </c>
    </row>
    <row r="15" spans="2:19" x14ac:dyDescent="0.25">
      <c r="B15">
        <v>13</v>
      </c>
      <c r="C15" t="s">
        <v>56</v>
      </c>
      <c r="D15">
        <v>1</v>
      </c>
      <c r="E15">
        <v>13</v>
      </c>
      <c r="G15" t="s">
        <v>38</v>
      </c>
      <c r="H15" t="s">
        <v>38</v>
      </c>
      <c r="I15" t="s">
        <v>38</v>
      </c>
      <c r="J15">
        <v>0</v>
      </c>
      <c r="K15">
        <v>0</v>
      </c>
      <c r="L15">
        <v>2292</v>
      </c>
      <c r="M15">
        <v>169.77</v>
      </c>
      <c r="N15">
        <v>0</v>
      </c>
      <c r="O15">
        <v>0</v>
      </c>
      <c r="Q15" t="s">
        <v>48</v>
      </c>
      <c r="R15" t="s">
        <v>59</v>
      </c>
      <c r="S15">
        <f>L28</f>
        <v>3822</v>
      </c>
    </row>
    <row r="16" spans="2:19" x14ac:dyDescent="0.25">
      <c r="B16">
        <v>14</v>
      </c>
      <c r="C16" t="s">
        <v>56</v>
      </c>
      <c r="D16">
        <v>1</v>
      </c>
      <c r="E16">
        <v>14</v>
      </c>
      <c r="G16" t="s">
        <v>38</v>
      </c>
      <c r="H16" t="s">
        <v>38</v>
      </c>
      <c r="I16" t="s">
        <v>38</v>
      </c>
      <c r="J16">
        <v>0</v>
      </c>
      <c r="K16">
        <v>0</v>
      </c>
      <c r="L16">
        <v>1324</v>
      </c>
      <c r="M16">
        <v>175.19</v>
      </c>
      <c r="N16">
        <v>0</v>
      </c>
      <c r="O16">
        <v>0</v>
      </c>
      <c r="R16" t="s">
        <v>57</v>
      </c>
      <c r="S16">
        <f>L26+L27</f>
        <v>9970</v>
      </c>
    </row>
    <row r="17" spans="2:15" x14ac:dyDescent="0.25">
      <c r="B17">
        <v>15</v>
      </c>
      <c r="C17" t="s">
        <v>56</v>
      </c>
      <c r="D17">
        <v>1</v>
      </c>
      <c r="E17">
        <v>15</v>
      </c>
      <c r="G17" t="s">
        <v>38</v>
      </c>
      <c r="H17" t="s">
        <v>38</v>
      </c>
      <c r="I17" t="s">
        <v>38</v>
      </c>
      <c r="J17">
        <v>0</v>
      </c>
      <c r="K17">
        <v>0</v>
      </c>
      <c r="L17">
        <v>1487</v>
      </c>
      <c r="M17">
        <v>172.64</v>
      </c>
      <c r="N17">
        <v>0</v>
      </c>
      <c r="O17">
        <v>0</v>
      </c>
    </row>
    <row r="18" spans="2:15" x14ac:dyDescent="0.25">
      <c r="B18">
        <v>16</v>
      </c>
      <c r="C18" t="s">
        <v>56</v>
      </c>
      <c r="D18">
        <v>1</v>
      </c>
      <c r="E18">
        <v>16</v>
      </c>
      <c r="G18" t="s">
        <v>38</v>
      </c>
      <c r="H18" t="s">
        <v>38</v>
      </c>
      <c r="I18" t="s">
        <v>38</v>
      </c>
      <c r="J18">
        <v>0</v>
      </c>
      <c r="K18">
        <v>0</v>
      </c>
      <c r="L18">
        <v>5501</v>
      </c>
      <c r="M18">
        <v>184.6</v>
      </c>
      <c r="N18">
        <v>0</v>
      </c>
      <c r="O18">
        <v>0</v>
      </c>
    </row>
    <row r="19" spans="2:15" x14ac:dyDescent="0.25">
      <c r="B19">
        <v>17</v>
      </c>
      <c r="C19" t="s">
        <v>56</v>
      </c>
      <c r="D19">
        <v>1</v>
      </c>
      <c r="E19">
        <v>17</v>
      </c>
      <c r="G19" t="s">
        <v>38</v>
      </c>
      <c r="H19" t="s">
        <v>38</v>
      </c>
      <c r="I19" t="s">
        <v>38</v>
      </c>
      <c r="J19">
        <v>0</v>
      </c>
      <c r="K19">
        <v>0</v>
      </c>
      <c r="L19">
        <v>49537</v>
      </c>
      <c r="M19">
        <v>175.07</v>
      </c>
      <c r="N19">
        <v>0</v>
      </c>
      <c r="O19">
        <v>0</v>
      </c>
    </row>
    <row r="20" spans="2:15" x14ac:dyDescent="0.25">
      <c r="B20">
        <v>18</v>
      </c>
      <c r="C20" t="s">
        <v>56</v>
      </c>
      <c r="D20">
        <v>1</v>
      </c>
      <c r="E20">
        <v>18</v>
      </c>
      <c r="G20" t="s">
        <v>38</v>
      </c>
      <c r="H20" t="s">
        <v>38</v>
      </c>
      <c r="I20" t="s">
        <v>38</v>
      </c>
      <c r="J20">
        <v>0</v>
      </c>
      <c r="K20">
        <v>0</v>
      </c>
      <c r="L20">
        <v>6565</v>
      </c>
      <c r="M20">
        <v>169.04</v>
      </c>
      <c r="N20">
        <v>0</v>
      </c>
      <c r="O20">
        <v>0</v>
      </c>
    </row>
    <row r="21" spans="2:15" x14ac:dyDescent="0.25">
      <c r="B21">
        <v>19</v>
      </c>
      <c r="C21" t="s">
        <v>56</v>
      </c>
      <c r="D21">
        <v>1</v>
      </c>
      <c r="E21">
        <v>19</v>
      </c>
      <c r="G21" t="s">
        <v>38</v>
      </c>
      <c r="H21" t="s">
        <v>38</v>
      </c>
      <c r="I21" t="s">
        <v>38</v>
      </c>
      <c r="J21">
        <v>0</v>
      </c>
      <c r="K21">
        <v>0</v>
      </c>
      <c r="L21">
        <v>1104</v>
      </c>
      <c r="M21">
        <v>177.01</v>
      </c>
      <c r="N21">
        <v>0</v>
      </c>
      <c r="O21">
        <v>0</v>
      </c>
    </row>
    <row r="22" spans="2:15" x14ac:dyDescent="0.25">
      <c r="B22">
        <v>20</v>
      </c>
      <c r="C22" t="s">
        <v>56</v>
      </c>
      <c r="D22">
        <v>1</v>
      </c>
      <c r="E22">
        <v>20</v>
      </c>
      <c r="G22" t="s">
        <v>38</v>
      </c>
      <c r="H22" t="s">
        <v>38</v>
      </c>
      <c r="I22" t="s">
        <v>38</v>
      </c>
      <c r="J22">
        <v>0</v>
      </c>
      <c r="K22">
        <v>0</v>
      </c>
      <c r="L22">
        <v>2632</v>
      </c>
      <c r="M22">
        <v>174.16</v>
      </c>
      <c r="N22">
        <v>0</v>
      </c>
      <c r="O22">
        <v>0</v>
      </c>
    </row>
    <row r="23" spans="2:15" x14ac:dyDescent="0.25">
      <c r="B23">
        <v>21</v>
      </c>
      <c r="C23" t="s">
        <v>56</v>
      </c>
      <c r="D23">
        <v>1</v>
      </c>
      <c r="E23">
        <v>21</v>
      </c>
      <c r="G23" t="s">
        <v>38</v>
      </c>
      <c r="H23" t="s">
        <v>38</v>
      </c>
      <c r="I23" t="s">
        <v>38</v>
      </c>
      <c r="J23">
        <v>0</v>
      </c>
      <c r="K23">
        <v>0</v>
      </c>
      <c r="L23">
        <v>8389</v>
      </c>
      <c r="M23">
        <v>173.91</v>
      </c>
      <c r="N23">
        <v>0</v>
      </c>
      <c r="O23">
        <v>0</v>
      </c>
    </row>
    <row r="24" spans="2:15" x14ac:dyDescent="0.25">
      <c r="B24">
        <v>22</v>
      </c>
      <c r="C24" t="s">
        <v>56</v>
      </c>
      <c r="D24">
        <v>1</v>
      </c>
      <c r="E24">
        <v>22</v>
      </c>
      <c r="G24" t="s">
        <v>38</v>
      </c>
      <c r="H24" t="s">
        <v>38</v>
      </c>
      <c r="I24" t="s">
        <v>38</v>
      </c>
      <c r="J24">
        <v>0</v>
      </c>
      <c r="K24">
        <v>0</v>
      </c>
      <c r="L24">
        <v>1000</v>
      </c>
      <c r="M24">
        <v>169.57</v>
      </c>
      <c r="N24">
        <v>0</v>
      </c>
      <c r="O24">
        <v>0</v>
      </c>
    </row>
    <row r="25" spans="2:15" x14ac:dyDescent="0.25">
      <c r="B25">
        <v>23</v>
      </c>
      <c r="C25" t="s">
        <v>56</v>
      </c>
      <c r="D25">
        <v>1</v>
      </c>
      <c r="E25">
        <v>23</v>
      </c>
      <c r="G25" t="s">
        <v>38</v>
      </c>
      <c r="H25" t="s">
        <v>38</v>
      </c>
      <c r="I25" t="s">
        <v>38</v>
      </c>
      <c r="J25">
        <v>0</v>
      </c>
      <c r="K25">
        <v>0</v>
      </c>
      <c r="L25">
        <v>1363</v>
      </c>
      <c r="M25">
        <v>168.79</v>
      </c>
      <c r="N25">
        <v>0</v>
      </c>
      <c r="O25">
        <v>0</v>
      </c>
    </row>
    <row r="26" spans="2:15" x14ac:dyDescent="0.25">
      <c r="B26">
        <v>24</v>
      </c>
      <c r="C26" t="s">
        <v>56</v>
      </c>
      <c r="D26">
        <v>1</v>
      </c>
      <c r="E26">
        <v>24</v>
      </c>
      <c r="G26" t="s">
        <v>38</v>
      </c>
      <c r="H26" t="s">
        <v>38</v>
      </c>
      <c r="I26" t="s">
        <v>38</v>
      </c>
      <c r="J26">
        <v>0</v>
      </c>
      <c r="K26">
        <v>0</v>
      </c>
      <c r="L26">
        <v>2721</v>
      </c>
      <c r="M26">
        <v>173.4</v>
      </c>
      <c r="N26">
        <v>0</v>
      </c>
      <c r="O26">
        <v>0</v>
      </c>
    </row>
    <row r="27" spans="2:15" x14ac:dyDescent="0.25">
      <c r="B27">
        <v>25</v>
      </c>
      <c r="C27" t="s">
        <v>56</v>
      </c>
      <c r="D27">
        <v>1</v>
      </c>
      <c r="E27">
        <v>25</v>
      </c>
      <c r="G27" t="s">
        <v>38</v>
      </c>
      <c r="H27" t="s">
        <v>38</v>
      </c>
      <c r="I27" t="s">
        <v>38</v>
      </c>
      <c r="J27">
        <v>0</v>
      </c>
      <c r="K27">
        <v>0</v>
      </c>
      <c r="L27">
        <v>7249</v>
      </c>
      <c r="M27">
        <v>169.68</v>
      </c>
      <c r="N27">
        <v>0</v>
      </c>
      <c r="O27">
        <v>0</v>
      </c>
    </row>
    <row r="28" spans="2:15" x14ac:dyDescent="0.25">
      <c r="B28">
        <v>26</v>
      </c>
      <c r="C28" t="s">
        <v>56</v>
      </c>
      <c r="D28">
        <v>1</v>
      </c>
      <c r="E28">
        <v>26</v>
      </c>
      <c r="G28" t="s">
        <v>38</v>
      </c>
      <c r="H28" t="s">
        <v>38</v>
      </c>
      <c r="I28" t="s">
        <v>38</v>
      </c>
      <c r="J28">
        <v>0</v>
      </c>
      <c r="K28">
        <v>0</v>
      </c>
      <c r="L28">
        <v>3822</v>
      </c>
      <c r="M28">
        <v>167.06</v>
      </c>
      <c r="N28">
        <v>0</v>
      </c>
      <c r="O28">
        <v>0</v>
      </c>
    </row>
    <row r="29" spans="2:15" x14ac:dyDescent="0.25">
      <c r="B29" t="s">
        <v>39</v>
      </c>
      <c r="C29" t="s">
        <v>40</v>
      </c>
      <c r="D29" t="s">
        <v>41</v>
      </c>
      <c r="E29" t="s">
        <v>42</v>
      </c>
      <c r="F29" t="s">
        <v>43</v>
      </c>
    </row>
    <row r="30" spans="2:15" x14ac:dyDescent="0.25">
      <c r="B30" t="s">
        <v>31</v>
      </c>
      <c r="C30">
        <v>0</v>
      </c>
      <c r="D30">
        <v>0</v>
      </c>
      <c r="E30">
        <v>0</v>
      </c>
      <c r="F30">
        <v>0</v>
      </c>
    </row>
    <row r="31" spans="2:15" x14ac:dyDescent="0.25">
      <c r="B31" t="s">
        <v>32</v>
      </c>
      <c r="C31">
        <v>0</v>
      </c>
      <c r="D31">
        <v>0</v>
      </c>
      <c r="E31">
        <v>0</v>
      </c>
      <c r="F31">
        <v>0</v>
      </c>
    </row>
    <row r="32" spans="2:15" x14ac:dyDescent="0.25">
      <c r="B32" t="s">
        <v>33</v>
      </c>
      <c r="C32">
        <v>17610.5</v>
      </c>
      <c r="D32">
        <v>23711.66</v>
      </c>
      <c r="E32">
        <v>195</v>
      </c>
      <c r="F32">
        <v>74745</v>
      </c>
    </row>
    <row r="33" spans="2:6" x14ac:dyDescent="0.25">
      <c r="B33" t="s">
        <v>34</v>
      </c>
      <c r="C33">
        <v>177.71</v>
      </c>
      <c r="D33">
        <v>7.1</v>
      </c>
      <c r="E33">
        <v>167.06</v>
      </c>
      <c r="F33">
        <v>193.07</v>
      </c>
    </row>
    <row r="34" spans="2:6" x14ac:dyDescent="0.25">
      <c r="B34" t="s">
        <v>35</v>
      </c>
      <c r="C34">
        <v>0</v>
      </c>
      <c r="D34">
        <v>0</v>
      </c>
      <c r="E34">
        <v>0</v>
      </c>
      <c r="F34">
        <v>0</v>
      </c>
    </row>
    <row r="35" spans="2:6" x14ac:dyDescent="0.25">
      <c r="B35" t="s">
        <v>36</v>
      </c>
      <c r="C35">
        <v>0</v>
      </c>
      <c r="D35">
        <v>0</v>
      </c>
      <c r="E35">
        <v>0</v>
      </c>
      <c r="F35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Q3" sqref="Q3:S15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177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76045</v>
      </c>
      <c r="L2">
        <v>183.91</v>
      </c>
      <c r="M2">
        <v>0</v>
      </c>
      <c r="N2">
        <v>0</v>
      </c>
    </row>
    <row r="3" spans="1:19" x14ac:dyDescent="0.25">
      <c r="A3">
        <v>2</v>
      </c>
      <c r="B3" t="s">
        <v>177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78519</v>
      </c>
      <c r="L3">
        <v>160.91</v>
      </c>
      <c r="M3">
        <v>0</v>
      </c>
      <c r="N3">
        <v>0</v>
      </c>
      <c r="S3">
        <v>76045</v>
      </c>
    </row>
    <row r="4" spans="1:19" x14ac:dyDescent="0.25">
      <c r="A4">
        <v>3</v>
      </c>
      <c r="B4" t="s">
        <v>177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66980</v>
      </c>
      <c r="L4">
        <v>178.04</v>
      </c>
      <c r="M4">
        <v>0</v>
      </c>
      <c r="N4">
        <v>0</v>
      </c>
      <c r="S4">
        <v>78519</v>
      </c>
    </row>
    <row r="5" spans="1:19" x14ac:dyDescent="0.25">
      <c r="A5">
        <v>4</v>
      </c>
      <c r="B5" t="s">
        <v>177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19908</v>
      </c>
      <c r="L5">
        <v>166.64</v>
      </c>
      <c r="M5">
        <v>0</v>
      </c>
      <c r="N5">
        <v>0</v>
      </c>
      <c r="S5">
        <v>66980</v>
      </c>
    </row>
    <row r="6" spans="1:19" x14ac:dyDescent="0.25">
      <c r="A6">
        <v>5</v>
      </c>
      <c r="B6" t="s">
        <v>177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26757</v>
      </c>
      <c r="L6">
        <v>166.87</v>
      </c>
      <c r="M6">
        <v>0</v>
      </c>
      <c r="N6">
        <v>0</v>
      </c>
      <c r="S6">
        <v>19908</v>
      </c>
    </row>
    <row r="7" spans="1:19" x14ac:dyDescent="0.25">
      <c r="A7">
        <v>6</v>
      </c>
      <c r="B7" t="s">
        <v>177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11437</v>
      </c>
      <c r="L7">
        <v>168.34</v>
      </c>
      <c r="M7">
        <v>0</v>
      </c>
      <c r="N7">
        <v>0</v>
      </c>
      <c r="S7">
        <v>26757</v>
      </c>
    </row>
    <row r="8" spans="1:19" x14ac:dyDescent="0.25">
      <c r="A8">
        <v>7</v>
      </c>
      <c r="B8" t="s">
        <v>177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45464</v>
      </c>
      <c r="L8">
        <v>183.52</v>
      </c>
      <c r="M8">
        <v>0</v>
      </c>
      <c r="N8">
        <v>0</v>
      </c>
      <c r="P8" t="s">
        <v>165</v>
      </c>
      <c r="Q8">
        <v>1</v>
      </c>
      <c r="R8" t="s">
        <v>59</v>
      </c>
      <c r="S8">
        <f>K7</f>
        <v>11437</v>
      </c>
    </row>
    <row r="9" spans="1:19" x14ac:dyDescent="0.25">
      <c r="A9">
        <v>8</v>
      </c>
      <c r="B9" t="s">
        <v>177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48176</v>
      </c>
      <c r="L9">
        <v>158.13</v>
      </c>
      <c r="M9">
        <v>0</v>
      </c>
      <c r="N9">
        <v>0</v>
      </c>
      <c r="R9" t="s">
        <v>58</v>
      </c>
      <c r="S9">
        <f>K8</f>
        <v>45464</v>
      </c>
    </row>
    <row r="10" spans="1:19" x14ac:dyDescent="0.25">
      <c r="A10">
        <v>9</v>
      </c>
      <c r="B10" t="s">
        <v>177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30399</v>
      </c>
      <c r="L10">
        <v>168</v>
      </c>
      <c r="M10">
        <v>0</v>
      </c>
      <c r="N10">
        <v>0</v>
      </c>
      <c r="Q10">
        <v>2</v>
      </c>
      <c r="R10" t="s">
        <v>59</v>
      </c>
      <c r="S10">
        <f>K9</f>
        <v>48176</v>
      </c>
    </row>
    <row r="11" spans="1:19" x14ac:dyDescent="0.25">
      <c r="A11">
        <v>10</v>
      </c>
      <c r="B11" t="s">
        <v>177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18892</v>
      </c>
      <c r="L11">
        <v>170.29</v>
      </c>
      <c r="M11">
        <v>0</v>
      </c>
      <c r="N11">
        <v>0</v>
      </c>
      <c r="R11" t="s">
        <v>58</v>
      </c>
      <c r="S11">
        <f>K10</f>
        <v>30399</v>
      </c>
    </row>
    <row r="12" spans="1:19" x14ac:dyDescent="0.25">
      <c r="A12">
        <v>11</v>
      </c>
      <c r="B12" t="s">
        <v>177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27684</v>
      </c>
      <c r="L12">
        <v>168.67</v>
      </c>
      <c r="M12">
        <v>0</v>
      </c>
      <c r="N12">
        <v>0</v>
      </c>
      <c r="Q12">
        <v>3</v>
      </c>
      <c r="R12" t="s">
        <v>58</v>
      </c>
      <c r="S12">
        <f>K11+K12+K13</f>
        <v>50686</v>
      </c>
    </row>
    <row r="13" spans="1:19" x14ac:dyDescent="0.25">
      <c r="A13">
        <v>12</v>
      </c>
      <c r="B13" t="s">
        <v>177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4110</v>
      </c>
      <c r="L13">
        <v>178.26</v>
      </c>
      <c r="M13">
        <v>0</v>
      </c>
      <c r="N13">
        <v>0</v>
      </c>
      <c r="Q13">
        <v>4</v>
      </c>
      <c r="R13" t="s">
        <v>59</v>
      </c>
      <c r="S13">
        <f>K14</f>
        <v>1613</v>
      </c>
    </row>
    <row r="14" spans="1:19" x14ac:dyDescent="0.25">
      <c r="A14">
        <v>13</v>
      </c>
      <c r="B14" t="s">
        <v>177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1613</v>
      </c>
      <c r="L14">
        <v>162.35</v>
      </c>
      <c r="M14">
        <v>0</v>
      </c>
      <c r="N14">
        <v>0</v>
      </c>
      <c r="R14" t="s">
        <v>58</v>
      </c>
      <c r="S14">
        <f>K15</f>
        <v>12280</v>
      </c>
    </row>
    <row r="15" spans="1:19" x14ac:dyDescent="0.25">
      <c r="A15">
        <v>14</v>
      </c>
      <c r="B15" t="s">
        <v>177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12280</v>
      </c>
      <c r="L15">
        <v>163.66</v>
      </c>
      <c r="M15">
        <v>0</v>
      </c>
      <c r="N15">
        <v>0</v>
      </c>
      <c r="Q15">
        <v>5</v>
      </c>
      <c r="R15" t="s">
        <v>58</v>
      </c>
      <c r="S15">
        <f>K16</f>
        <v>25049</v>
      </c>
    </row>
    <row r="16" spans="1:19" x14ac:dyDescent="0.25">
      <c r="A16">
        <v>15</v>
      </c>
      <c r="B16" t="s">
        <v>177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25049</v>
      </c>
      <c r="L16">
        <v>166.55</v>
      </c>
      <c r="M16">
        <v>0</v>
      </c>
      <c r="N16">
        <v>0</v>
      </c>
    </row>
    <row r="17" spans="1:5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</row>
    <row r="18" spans="1:5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B20">
        <v>32887.53</v>
      </c>
      <c r="C20">
        <v>24064.74</v>
      </c>
      <c r="D20">
        <v>1613</v>
      </c>
      <c r="E20">
        <v>78519</v>
      </c>
    </row>
    <row r="21" spans="1:5" x14ac:dyDescent="0.25">
      <c r="A21" t="s">
        <v>34</v>
      </c>
      <c r="B21">
        <v>169.61</v>
      </c>
      <c r="C21">
        <v>7.62</v>
      </c>
      <c r="D21">
        <v>158.13</v>
      </c>
      <c r="E21">
        <v>183.91</v>
      </c>
    </row>
    <row r="22" spans="1:5" x14ac:dyDescent="0.25">
      <c r="A22" t="s">
        <v>35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36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Q2" sqref="Q2:R11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179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85477</v>
      </c>
      <c r="L2">
        <v>200.45</v>
      </c>
      <c r="M2">
        <v>0</v>
      </c>
      <c r="N2">
        <v>0</v>
      </c>
      <c r="R2">
        <v>85477</v>
      </c>
    </row>
    <row r="3" spans="1:18" x14ac:dyDescent="0.25">
      <c r="A3">
        <v>2</v>
      </c>
      <c r="B3" t="s">
        <v>179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63634</v>
      </c>
      <c r="L3">
        <v>181.35</v>
      </c>
      <c r="M3">
        <v>0</v>
      </c>
      <c r="N3">
        <v>0</v>
      </c>
      <c r="R3">
        <v>63634</v>
      </c>
    </row>
    <row r="4" spans="1:18" x14ac:dyDescent="0.25">
      <c r="A4">
        <v>3</v>
      </c>
      <c r="B4" t="s">
        <v>179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64447</v>
      </c>
      <c r="L4">
        <v>179.31</v>
      </c>
      <c r="M4">
        <v>0</v>
      </c>
      <c r="N4">
        <v>0</v>
      </c>
      <c r="R4">
        <v>64447</v>
      </c>
    </row>
    <row r="5" spans="1:18" x14ac:dyDescent="0.25">
      <c r="A5">
        <v>4</v>
      </c>
      <c r="B5" t="s">
        <v>179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57768</v>
      </c>
      <c r="L5">
        <v>185.75</v>
      </c>
      <c r="M5">
        <v>0</v>
      </c>
      <c r="N5">
        <v>0</v>
      </c>
      <c r="R5">
        <v>57768</v>
      </c>
    </row>
    <row r="6" spans="1:18" x14ac:dyDescent="0.25">
      <c r="A6">
        <v>5</v>
      </c>
      <c r="B6" t="s">
        <v>179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35700</v>
      </c>
      <c r="L6">
        <v>183.59</v>
      </c>
      <c r="M6">
        <v>0</v>
      </c>
      <c r="N6">
        <v>0</v>
      </c>
      <c r="R6">
        <v>35700</v>
      </c>
    </row>
    <row r="7" spans="1:18" x14ac:dyDescent="0.25">
      <c r="A7">
        <v>6</v>
      </c>
      <c r="B7" t="s">
        <v>179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38701</v>
      </c>
      <c r="L7">
        <v>189.18</v>
      </c>
      <c r="M7">
        <v>0</v>
      </c>
      <c r="N7">
        <v>0</v>
      </c>
      <c r="Q7" t="s">
        <v>44</v>
      </c>
      <c r="R7">
        <f>K7+K8+K9</f>
        <v>51493</v>
      </c>
    </row>
    <row r="8" spans="1:18" x14ac:dyDescent="0.25">
      <c r="A8">
        <v>7</v>
      </c>
      <c r="B8" t="s">
        <v>179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2026</v>
      </c>
      <c r="L8">
        <v>185.86</v>
      </c>
      <c r="M8">
        <v>0</v>
      </c>
      <c r="N8">
        <v>0</v>
      </c>
      <c r="Q8">
        <v>2</v>
      </c>
      <c r="R8">
        <f>K10+K11+K12</f>
        <v>48313</v>
      </c>
    </row>
    <row r="9" spans="1:18" x14ac:dyDescent="0.25">
      <c r="A9">
        <v>8</v>
      </c>
      <c r="B9" t="s">
        <v>179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10766</v>
      </c>
      <c r="L9">
        <v>179.26</v>
      </c>
      <c r="M9">
        <v>0</v>
      </c>
      <c r="N9">
        <v>0</v>
      </c>
      <c r="Q9">
        <v>3</v>
      </c>
      <c r="R9">
        <f>K13+K14</f>
        <v>48936</v>
      </c>
    </row>
    <row r="10" spans="1:18" x14ac:dyDescent="0.25">
      <c r="A10">
        <v>9</v>
      </c>
      <c r="B10" t="s">
        <v>179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17453</v>
      </c>
      <c r="L10">
        <v>168.89</v>
      </c>
      <c r="M10">
        <v>0</v>
      </c>
      <c r="N10">
        <v>0</v>
      </c>
      <c r="Q10">
        <v>4</v>
      </c>
      <c r="R10">
        <f>K15+K16+K17+K18</f>
        <v>32828</v>
      </c>
    </row>
    <row r="11" spans="1:18" x14ac:dyDescent="0.25">
      <c r="A11">
        <v>10</v>
      </c>
      <c r="B11" t="s">
        <v>179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30011</v>
      </c>
      <c r="L11">
        <v>172.13</v>
      </c>
      <c r="M11">
        <v>0</v>
      </c>
      <c r="N11">
        <v>0</v>
      </c>
      <c r="Q11">
        <v>5</v>
      </c>
      <c r="R11">
        <f>K19+K20+K21</f>
        <v>21032</v>
      </c>
    </row>
    <row r="12" spans="1:18" x14ac:dyDescent="0.25">
      <c r="A12">
        <v>11</v>
      </c>
      <c r="B12" t="s">
        <v>179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849</v>
      </c>
      <c r="L12">
        <v>190.01</v>
      </c>
      <c r="M12">
        <v>0</v>
      </c>
      <c r="N12">
        <v>0</v>
      </c>
    </row>
    <row r="13" spans="1:18" x14ac:dyDescent="0.25">
      <c r="A13">
        <v>12</v>
      </c>
      <c r="B13" t="s">
        <v>179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46952</v>
      </c>
      <c r="L13">
        <v>167.93</v>
      </c>
      <c r="M13">
        <v>0</v>
      </c>
      <c r="N13">
        <v>0</v>
      </c>
    </row>
    <row r="14" spans="1:18" x14ac:dyDescent="0.25">
      <c r="A14">
        <v>13</v>
      </c>
      <c r="B14" t="s">
        <v>179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1984</v>
      </c>
      <c r="L14">
        <v>175.73</v>
      </c>
      <c r="M14">
        <v>0</v>
      </c>
      <c r="N14">
        <v>0</v>
      </c>
    </row>
    <row r="15" spans="1:18" x14ac:dyDescent="0.25">
      <c r="A15">
        <v>14</v>
      </c>
      <c r="B15" t="s">
        <v>179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21284</v>
      </c>
      <c r="L15">
        <v>165.83</v>
      </c>
      <c r="M15">
        <v>0</v>
      </c>
      <c r="N15">
        <v>0</v>
      </c>
    </row>
    <row r="16" spans="1:18" x14ac:dyDescent="0.25">
      <c r="A16">
        <v>15</v>
      </c>
      <c r="B16" t="s">
        <v>179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7152</v>
      </c>
      <c r="L16">
        <v>173.71</v>
      </c>
      <c r="M16">
        <v>0</v>
      </c>
      <c r="N16">
        <v>0</v>
      </c>
    </row>
    <row r="17" spans="1:14" x14ac:dyDescent="0.25">
      <c r="A17">
        <v>16</v>
      </c>
      <c r="B17" t="s">
        <v>179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3001</v>
      </c>
      <c r="L17">
        <v>170.4</v>
      </c>
      <c r="M17">
        <v>0</v>
      </c>
      <c r="N17">
        <v>0</v>
      </c>
    </row>
    <row r="18" spans="1:14" x14ac:dyDescent="0.25">
      <c r="A18">
        <v>17</v>
      </c>
      <c r="B18" t="s">
        <v>179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1391</v>
      </c>
      <c r="L18">
        <v>183.79</v>
      </c>
      <c r="M18">
        <v>0</v>
      </c>
      <c r="N18">
        <v>0</v>
      </c>
    </row>
    <row r="19" spans="1:14" x14ac:dyDescent="0.25">
      <c r="A19">
        <v>18</v>
      </c>
      <c r="B19" t="s">
        <v>179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19659</v>
      </c>
      <c r="L19">
        <v>166.46</v>
      </c>
      <c r="M19">
        <v>0</v>
      </c>
      <c r="N19">
        <v>0</v>
      </c>
    </row>
    <row r="20" spans="1:14" x14ac:dyDescent="0.25">
      <c r="A20">
        <v>19</v>
      </c>
      <c r="B20" t="s">
        <v>179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925</v>
      </c>
      <c r="L20">
        <v>175.08</v>
      </c>
      <c r="M20">
        <v>0</v>
      </c>
      <c r="N20">
        <v>0</v>
      </c>
    </row>
    <row r="21" spans="1:14" x14ac:dyDescent="0.25">
      <c r="A21">
        <v>20</v>
      </c>
      <c r="B21" t="s">
        <v>179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448</v>
      </c>
      <c r="L21">
        <v>185.35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25481.4</v>
      </c>
      <c r="C25">
        <v>25563.1</v>
      </c>
      <c r="D25">
        <v>448</v>
      </c>
      <c r="E25">
        <v>85477</v>
      </c>
    </row>
    <row r="26" spans="1:14" x14ac:dyDescent="0.25">
      <c r="A26" t="s">
        <v>34</v>
      </c>
      <c r="B26">
        <v>179</v>
      </c>
      <c r="C26">
        <v>8.94</v>
      </c>
      <c r="D26">
        <v>165.83</v>
      </c>
      <c r="E26">
        <v>200.45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R2" sqref="R2:S11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180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88177</v>
      </c>
      <c r="L2">
        <v>189.03</v>
      </c>
      <c r="M2">
        <v>0</v>
      </c>
      <c r="N2">
        <v>0</v>
      </c>
      <c r="S2">
        <v>88177</v>
      </c>
    </row>
    <row r="3" spans="1:19" x14ac:dyDescent="0.25">
      <c r="A3">
        <v>2</v>
      </c>
      <c r="B3" t="s">
        <v>180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76150</v>
      </c>
      <c r="L3">
        <v>185.59</v>
      </c>
      <c r="M3">
        <v>0</v>
      </c>
      <c r="N3">
        <v>0</v>
      </c>
      <c r="S3">
        <v>76150</v>
      </c>
    </row>
    <row r="4" spans="1:19" x14ac:dyDescent="0.25">
      <c r="A4">
        <v>3</v>
      </c>
      <c r="B4" t="s">
        <v>180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57223</v>
      </c>
      <c r="L4">
        <v>188.32</v>
      </c>
      <c r="M4">
        <v>0</v>
      </c>
      <c r="N4">
        <v>0</v>
      </c>
      <c r="S4">
        <v>57223</v>
      </c>
    </row>
    <row r="5" spans="1:19" x14ac:dyDescent="0.25">
      <c r="A5">
        <v>4</v>
      </c>
      <c r="B5" t="s">
        <v>180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33736</v>
      </c>
      <c r="L5">
        <v>178.37</v>
      </c>
      <c r="M5">
        <v>0</v>
      </c>
      <c r="N5">
        <v>0</v>
      </c>
      <c r="S5">
        <v>33736</v>
      </c>
    </row>
    <row r="6" spans="1:19" x14ac:dyDescent="0.25">
      <c r="A6">
        <v>5</v>
      </c>
      <c r="B6" t="s">
        <v>180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23273</v>
      </c>
      <c r="L6">
        <v>173.04</v>
      </c>
      <c r="M6">
        <v>0</v>
      </c>
      <c r="N6">
        <v>0</v>
      </c>
      <c r="S6">
        <v>23273</v>
      </c>
    </row>
    <row r="7" spans="1:19" x14ac:dyDescent="0.25">
      <c r="A7">
        <v>6</v>
      </c>
      <c r="B7" t="s">
        <v>180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83614</v>
      </c>
      <c r="L7">
        <v>187.66</v>
      </c>
      <c r="M7">
        <v>0</v>
      </c>
      <c r="N7">
        <v>0</v>
      </c>
      <c r="Q7" t="s">
        <v>165</v>
      </c>
      <c r="R7">
        <v>1</v>
      </c>
      <c r="S7">
        <f>K7</f>
        <v>83614</v>
      </c>
    </row>
    <row r="8" spans="1:19" x14ac:dyDescent="0.25">
      <c r="A8">
        <v>7</v>
      </c>
      <c r="B8" t="s">
        <v>180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67531</v>
      </c>
      <c r="L8">
        <v>182.84</v>
      </c>
      <c r="M8">
        <v>0</v>
      </c>
      <c r="N8">
        <v>0</v>
      </c>
      <c r="R8">
        <v>2</v>
      </c>
      <c r="S8">
        <f>K8</f>
        <v>67531</v>
      </c>
    </row>
    <row r="9" spans="1:19" x14ac:dyDescent="0.25">
      <c r="A9">
        <v>8</v>
      </c>
      <c r="B9" t="s">
        <v>180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13829</v>
      </c>
      <c r="L9">
        <v>180.99</v>
      </c>
      <c r="M9">
        <v>0</v>
      </c>
      <c r="N9">
        <v>0</v>
      </c>
      <c r="R9">
        <v>3</v>
      </c>
      <c r="S9">
        <f>K9+K10+K11</f>
        <v>31993</v>
      </c>
    </row>
    <row r="10" spans="1:19" x14ac:dyDescent="0.25">
      <c r="A10">
        <v>9</v>
      </c>
      <c r="B10" t="s">
        <v>180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2408</v>
      </c>
      <c r="L10">
        <v>178.86</v>
      </c>
      <c r="M10">
        <v>0</v>
      </c>
      <c r="N10">
        <v>0</v>
      </c>
      <c r="R10">
        <v>4</v>
      </c>
      <c r="S10">
        <f>K12+K13</f>
        <v>22477</v>
      </c>
    </row>
    <row r="11" spans="1:19" x14ac:dyDescent="0.25">
      <c r="A11">
        <v>10</v>
      </c>
      <c r="B11" t="s">
        <v>180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15756</v>
      </c>
      <c r="L11">
        <v>177.8</v>
      </c>
      <c r="M11">
        <v>0</v>
      </c>
      <c r="N11">
        <v>0</v>
      </c>
      <c r="R11">
        <v>5</v>
      </c>
      <c r="S11">
        <f>K14</f>
        <v>18664</v>
      </c>
    </row>
    <row r="12" spans="1:19" x14ac:dyDescent="0.25">
      <c r="A12">
        <v>11</v>
      </c>
      <c r="B12" t="s">
        <v>180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18324</v>
      </c>
      <c r="L12">
        <v>174.28</v>
      </c>
      <c r="M12">
        <v>0</v>
      </c>
      <c r="N12">
        <v>0</v>
      </c>
    </row>
    <row r="13" spans="1:19" x14ac:dyDescent="0.25">
      <c r="A13">
        <v>12</v>
      </c>
      <c r="B13" t="s">
        <v>180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4153</v>
      </c>
      <c r="L13">
        <v>179.87</v>
      </c>
      <c r="M13">
        <v>0</v>
      </c>
      <c r="N13">
        <v>0</v>
      </c>
    </row>
    <row r="14" spans="1:19" x14ac:dyDescent="0.25">
      <c r="A14">
        <v>13</v>
      </c>
      <c r="B14" t="s">
        <v>180</v>
      </c>
      <c r="C14">
        <v>1</v>
      </c>
      <c r="D14">
        <v>14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18664</v>
      </c>
      <c r="L14">
        <v>169.23</v>
      </c>
      <c r="M14">
        <v>0</v>
      </c>
      <c r="N14">
        <v>0</v>
      </c>
    </row>
    <row r="15" spans="1:19" x14ac:dyDescent="0.25">
      <c r="A15" t="s">
        <v>39</v>
      </c>
      <c r="B15" t="s">
        <v>40</v>
      </c>
      <c r="C15" t="s">
        <v>41</v>
      </c>
      <c r="D15" t="s">
        <v>42</v>
      </c>
      <c r="E15" t="s">
        <v>43</v>
      </c>
    </row>
    <row r="16" spans="1:19" x14ac:dyDescent="0.25">
      <c r="A16" t="s">
        <v>31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32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33</v>
      </c>
      <c r="B18">
        <v>38679.85</v>
      </c>
      <c r="C18">
        <v>30098.45</v>
      </c>
      <c r="D18">
        <v>2408</v>
      </c>
      <c r="E18">
        <v>88177</v>
      </c>
    </row>
    <row r="19" spans="1:5" x14ac:dyDescent="0.25">
      <c r="A19" t="s">
        <v>34</v>
      </c>
      <c r="B19">
        <v>180.45</v>
      </c>
      <c r="C19">
        <v>5.9</v>
      </c>
      <c r="D19">
        <v>169.23</v>
      </c>
      <c r="E19">
        <v>189.03</v>
      </c>
    </row>
    <row r="20" spans="1:5" x14ac:dyDescent="0.25">
      <c r="A20" t="s">
        <v>35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t="s">
        <v>36</v>
      </c>
      <c r="B21">
        <v>0</v>
      </c>
      <c r="C21">
        <v>0</v>
      </c>
      <c r="D21">
        <v>0</v>
      </c>
      <c r="E21">
        <v>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R1" sqref="Q1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R1">
        <v>52824</v>
      </c>
    </row>
    <row r="2" spans="1:18" x14ac:dyDescent="0.25">
      <c r="A2">
        <v>1</v>
      </c>
      <c r="B2" t="s">
        <v>183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52824</v>
      </c>
      <c r="L2">
        <v>178.52</v>
      </c>
      <c r="M2">
        <v>0</v>
      </c>
      <c r="N2">
        <v>0</v>
      </c>
      <c r="R2">
        <v>66455</v>
      </c>
    </row>
    <row r="3" spans="1:18" x14ac:dyDescent="0.25">
      <c r="A3">
        <v>2</v>
      </c>
      <c r="B3" t="s">
        <v>183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66455</v>
      </c>
      <c r="L3">
        <v>183.77</v>
      </c>
      <c r="M3">
        <v>0</v>
      </c>
      <c r="N3">
        <v>0</v>
      </c>
      <c r="R3">
        <v>44425</v>
      </c>
    </row>
    <row r="4" spans="1:18" x14ac:dyDescent="0.25">
      <c r="A4">
        <v>3</v>
      </c>
      <c r="B4" t="s">
        <v>183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44425</v>
      </c>
      <c r="L4">
        <v>182.52</v>
      </c>
      <c r="M4">
        <v>0</v>
      </c>
      <c r="N4">
        <v>0</v>
      </c>
      <c r="R4">
        <f>K5+K6</f>
        <v>44726</v>
      </c>
    </row>
    <row r="5" spans="1:18" x14ac:dyDescent="0.25">
      <c r="A5">
        <v>4</v>
      </c>
      <c r="B5" t="s">
        <v>183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33838</v>
      </c>
      <c r="L5">
        <v>189.25</v>
      </c>
      <c r="M5">
        <v>0</v>
      </c>
      <c r="N5">
        <v>0</v>
      </c>
      <c r="R5">
        <f>K7</f>
        <v>32540</v>
      </c>
    </row>
    <row r="6" spans="1:18" x14ac:dyDescent="0.25">
      <c r="A6">
        <v>5</v>
      </c>
      <c r="B6" t="s">
        <v>183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10888</v>
      </c>
      <c r="L6">
        <v>169.88</v>
      </c>
      <c r="M6">
        <v>0</v>
      </c>
      <c r="N6">
        <v>0</v>
      </c>
    </row>
    <row r="7" spans="1:18" x14ac:dyDescent="0.25">
      <c r="A7">
        <v>6</v>
      </c>
      <c r="B7" t="s">
        <v>183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32540</v>
      </c>
      <c r="L7">
        <v>173.3</v>
      </c>
      <c r="M7">
        <v>0</v>
      </c>
      <c r="N7">
        <v>0</v>
      </c>
    </row>
    <row r="8" spans="1:18" x14ac:dyDescent="0.25">
      <c r="A8">
        <v>7</v>
      </c>
      <c r="B8" t="s">
        <v>183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36382</v>
      </c>
      <c r="L8">
        <v>168.95</v>
      </c>
      <c r="M8">
        <v>0</v>
      </c>
      <c r="N8">
        <v>0</v>
      </c>
      <c r="P8" t="s">
        <v>160</v>
      </c>
      <c r="Q8">
        <v>1</v>
      </c>
      <c r="R8">
        <f>K8+K9</f>
        <v>39675</v>
      </c>
    </row>
    <row r="9" spans="1:18" x14ac:dyDescent="0.25">
      <c r="A9">
        <v>8</v>
      </c>
      <c r="B9" t="s">
        <v>183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3293</v>
      </c>
      <c r="L9">
        <v>184.85</v>
      </c>
      <c r="M9">
        <v>0</v>
      </c>
      <c r="N9">
        <v>0</v>
      </c>
      <c r="Q9">
        <v>2</v>
      </c>
      <c r="R9">
        <f>K10+K11+K12</f>
        <v>41072</v>
      </c>
    </row>
    <row r="10" spans="1:18" x14ac:dyDescent="0.25">
      <c r="A10">
        <v>9</v>
      </c>
      <c r="B10" t="s">
        <v>183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26235</v>
      </c>
      <c r="L10">
        <v>166.47</v>
      </c>
      <c r="M10">
        <v>0</v>
      </c>
      <c r="N10">
        <v>0</v>
      </c>
      <c r="Q10">
        <v>3</v>
      </c>
      <c r="R10">
        <f>K13</f>
        <v>28521</v>
      </c>
    </row>
    <row r="11" spans="1:18" x14ac:dyDescent="0.25">
      <c r="A11">
        <v>10</v>
      </c>
      <c r="B11" t="s">
        <v>183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10449</v>
      </c>
      <c r="L11">
        <v>176.45</v>
      </c>
      <c r="M11">
        <v>0</v>
      </c>
      <c r="N11">
        <v>0</v>
      </c>
      <c r="Q11">
        <v>4</v>
      </c>
      <c r="R11">
        <f>K14+K15+K16+K17</f>
        <v>27375</v>
      </c>
    </row>
    <row r="12" spans="1:18" x14ac:dyDescent="0.25">
      <c r="A12">
        <v>11</v>
      </c>
      <c r="B12" t="s">
        <v>183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4388</v>
      </c>
      <c r="L12">
        <v>174.57</v>
      </c>
      <c r="M12">
        <v>0</v>
      </c>
      <c r="N12">
        <v>0</v>
      </c>
      <c r="Q12">
        <v>5</v>
      </c>
      <c r="R12">
        <f>K18+K19</f>
        <v>25740</v>
      </c>
    </row>
    <row r="13" spans="1:18" x14ac:dyDescent="0.25">
      <c r="A13">
        <v>12</v>
      </c>
      <c r="B13" t="s">
        <v>183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28521</v>
      </c>
      <c r="L13">
        <v>168.95</v>
      </c>
      <c r="M13">
        <v>0</v>
      </c>
      <c r="N13">
        <v>0</v>
      </c>
    </row>
    <row r="14" spans="1:18" x14ac:dyDescent="0.25">
      <c r="A14">
        <v>13</v>
      </c>
      <c r="B14" t="s">
        <v>183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14049</v>
      </c>
      <c r="L14">
        <v>171.85</v>
      </c>
      <c r="M14">
        <v>0</v>
      </c>
      <c r="N14">
        <v>0</v>
      </c>
    </row>
    <row r="15" spans="1:18" x14ac:dyDescent="0.25">
      <c r="A15">
        <v>14</v>
      </c>
      <c r="B15" t="s">
        <v>183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2867</v>
      </c>
      <c r="L15">
        <v>176.98</v>
      </c>
      <c r="M15">
        <v>0</v>
      </c>
      <c r="N15">
        <v>0</v>
      </c>
    </row>
    <row r="16" spans="1:18" x14ac:dyDescent="0.25">
      <c r="A16">
        <v>15</v>
      </c>
      <c r="B16" t="s">
        <v>183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1517</v>
      </c>
      <c r="L16">
        <v>175.63</v>
      </c>
      <c r="M16">
        <v>0</v>
      </c>
      <c r="N16">
        <v>0</v>
      </c>
    </row>
    <row r="17" spans="1:14" x14ac:dyDescent="0.25">
      <c r="A17">
        <v>16</v>
      </c>
      <c r="B17" t="s">
        <v>183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8942</v>
      </c>
      <c r="L17">
        <v>162.27000000000001</v>
      </c>
      <c r="M17">
        <v>0</v>
      </c>
      <c r="N17">
        <v>0</v>
      </c>
    </row>
    <row r="18" spans="1:14" x14ac:dyDescent="0.25">
      <c r="A18">
        <v>17</v>
      </c>
      <c r="B18" t="s">
        <v>183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20492</v>
      </c>
      <c r="L18">
        <v>161.85</v>
      </c>
      <c r="M18">
        <v>0</v>
      </c>
      <c r="N18">
        <v>0</v>
      </c>
    </row>
    <row r="19" spans="1:14" x14ac:dyDescent="0.25">
      <c r="A19">
        <v>18</v>
      </c>
      <c r="B19" t="s">
        <v>183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5248</v>
      </c>
      <c r="L19">
        <v>176.79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22408.5</v>
      </c>
      <c r="C23">
        <v>18505.36</v>
      </c>
      <c r="D23">
        <v>1517</v>
      </c>
      <c r="E23">
        <v>66455</v>
      </c>
    </row>
    <row r="24" spans="1:14" x14ac:dyDescent="0.25">
      <c r="A24" t="s">
        <v>34</v>
      </c>
      <c r="B24">
        <v>174.6</v>
      </c>
      <c r="C24">
        <v>7.35</v>
      </c>
      <c r="D24">
        <v>161.85</v>
      </c>
      <c r="E24">
        <v>189.25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70" zoomScaleNormal="70" workbookViewId="0">
      <pane xSplit="4" topLeftCell="K1" activePane="topRight" state="frozen"/>
      <selection pane="topRight" activeCell="R5" sqref="R5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67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84364</v>
      </c>
      <c r="L2">
        <v>193.36</v>
      </c>
      <c r="M2">
        <v>0</v>
      </c>
      <c r="N2">
        <v>0</v>
      </c>
    </row>
    <row r="3" spans="1:18" x14ac:dyDescent="0.25">
      <c r="A3">
        <v>2</v>
      </c>
      <c r="B3" t="s">
        <v>67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68005</v>
      </c>
      <c r="L3">
        <v>188.33</v>
      </c>
      <c r="M3">
        <v>0</v>
      </c>
      <c r="N3">
        <v>0</v>
      </c>
    </row>
    <row r="4" spans="1:18" x14ac:dyDescent="0.25">
      <c r="A4">
        <v>3</v>
      </c>
      <c r="B4" t="s">
        <v>67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59316</v>
      </c>
      <c r="L4">
        <v>184.48</v>
      </c>
      <c r="M4">
        <v>0</v>
      </c>
      <c r="N4">
        <v>0</v>
      </c>
    </row>
    <row r="5" spans="1:18" x14ac:dyDescent="0.25">
      <c r="A5">
        <v>4</v>
      </c>
      <c r="B5" t="s">
        <v>67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40092</v>
      </c>
      <c r="L5">
        <v>194.31</v>
      </c>
      <c r="M5">
        <v>0</v>
      </c>
      <c r="N5">
        <v>0</v>
      </c>
      <c r="Q5" t="s">
        <v>44</v>
      </c>
      <c r="R5">
        <f>K8+K9+K10+K11+K12</f>
        <v>34740</v>
      </c>
    </row>
    <row r="6" spans="1:18" x14ac:dyDescent="0.25">
      <c r="A6">
        <v>5</v>
      </c>
      <c r="B6" t="s">
        <v>67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27834</v>
      </c>
      <c r="L6">
        <v>192.78</v>
      </c>
      <c r="M6">
        <v>0</v>
      </c>
      <c r="N6">
        <v>0</v>
      </c>
    </row>
    <row r="7" spans="1:18" x14ac:dyDescent="0.25">
      <c r="A7">
        <v>6</v>
      </c>
      <c r="B7" t="s">
        <v>67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10690</v>
      </c>
      <c r="L7">
        <v>170.42</v>
      </c>
      <c r="M7">
        <v>0</v>
      </c>
      <c r="N7">
        <v>0</v>
      </c>
      <c r="Q7" t="s">
        <v>45</v>
      </c>
      <c r="R7">
        <f>K13+K14+K15</f>
        <v>37053</v>
      </c>
    </row>
    <row r="8" spans="1:18" x14ac:dyDescent="0.25">
      <c r="A8">
        <v>7</v>
      </c>
      <c r="B8" t="s">
        <v>67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1822</v>
      </c>
      <c r="L8">
        <v>184.12</v>
      </c>
      <c r="M8">
        <v>0</v>
      </c>
      <c r="N8">
        <v>0</v>
      </c>
    </row>
    <row r="9" spans="1:18" x14ac:dyDescent="0.25">
      <c r="A9">
        <v>8</v>
      </c>
      <c r="B9" t="s">
        <v>67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11816</v>
      </c>
      <c r="L9">
        <v>186.35</v>
      </c>
      <c r="M9">
        <v>0</v>
      </c>
      <c r="N9">
        <v>0</v>
      </c>
      <c r="Q9" t="s">
        <v>51</v>
      </c>
      <c r="R9">
        <f>K16</f>
        <v>37879</v>
      </c>
    </row>
    <row r="10" spans="1:18" x14ac:dyDescent="0.25">
      <c r="A10">
        <v>9</v>
      </c>
      <c r="B10" t="s">
        <v>67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4765</v>
      </c>
      <c r="L10">
        <v>186.52</v>
      </c>
      <c r="M10">
        <v>0</v>
      </c>
      <c r="N10">
        <v>0</v>
      </c>
    </row>
    <row r="11" spans="1:18" x14ac:dyDescent="0.25">
      <c r="A11">
        <v>10</v>
      </c>
      <c r="B11" t="s">
        <v>67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2837</v>
      </c>
      <c r="L11">
        <v>173.39</v>
      </c>
      <c r="M11">
        <v>0</v>
      </c>
      <c r="N11">
        <v>0</v>
      </c>
      <c r="Q11" t="s">
        <v>47</v>
      </c>
      <c r="R11">
        <f>K17+K18+K19+K20+K21+K22</f>
        <v>16541</v>
      </c>
    </row>
    <row r="12" spans="1:18" x14ac:dyDescent="0.25">
      <c r="A12">
        <v>11</v>
      </c>
      <c r="B12" t="s">
        <v>67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13500</v>
      </c>
      <c r="L12">
        <v>183.62</v>
      </c>
      <c r="M12">
        <v>0</v>
      </c>
      <c r="N12">
        <v>0</v>
      </c>
    </row>
    <row r="13" spans="1:18" x14ac:dyDescent="0.25">
      <c r="A13">
        <v>12</v>
      </c>
      <c r="B13" t="s">
        <v>67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21411</v>
      </c>
      <c r="L13">
        <v>172.76</v>
      </c>
      <c r="M13">
        <v>0</v>
      </c>
      <c r="N13">
        <v>0</v>
      </c>
      <c r="Q13" t="s">
        <v>48</v>
      </c>
      <c r="R13">
        <f>K23+K24</f>
        <v>16203</v>
      </c>
    </row>
    <row r="14" spans="1:18" x14ac:dyDescent="0.25">
      <c r="A14">
        <v>13</v>
      </c>
      <c r="B14" t="s">
        <v>67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12851</v>
      </c>
      <c r="L14">
        <v>179.88</v>
      </c>
      <c r="M14">
        <v>0</v>
      </c>
      <c r="N14">
        <v>0</v>
      </c>
    </row>
    <row r="15" spans="1:18" x14ac:dyDescent="0.25">
      <c r="A15">
        <v>14</v>
      </c>
      <c r="B15" t="s">
        <v>67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2791</v>
      </c>
      <c r="L15">
        <v>173.99</v>
      </c>
      <c r="M15">
        <v>0</v>
      </c>
      <c r="N15">
        <v>0</v>
      </c>
    </row>
    <row r="16" spans="1:18" x14ac:dyDescent="0.25">
      <c r="A16">
        <v>15</v>
      </c>
      <c r="B16" t="s">
        <v>67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37879</v>
      </c>
      <c r="L16">
        <v>174.85</v>
      </c>
      <c r="M16">
        <v>0</v>
      </c>
      <c r="N16">
        <v>0</v>
      </c>
    </row>
    <row r="17" spans="1:14" x14ac:dyDescent="0.25">
      <c r="A17">
        <v>16</v>
      </c>
      <c r="B17" t="s">
        <v>67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891</v>
      </c>
      <c r="L17">
        <v>176.98</v>
      </c>
      <c r="M17">
        <v>0</v>
      </c>
      <c r="N17">
        <v>0</v>
      </c>
    </row>
    <row r="18" spans="1:14" x14ac:dyDescent="0.25">
      <c r="A18">
        <v>17</v>
      </c>
      <c r="B18" t="s">
        <v>67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410</v>
      </c>
      <c r="L18">
        <v>181.71</v>
      </c>
      <c r="M18">
        <v>0</v>
      </c>
      <c r="N18">
        <v>0</v>
      </c>
    </row>
    <row r="19" spans="1:14" x14ac:dyDescent="0.25">
      <c r="A19">
        <v>18</v>
      </c>
      <c r="B19" t="s">
        <v>67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1796</v>
      </c>
      <c r="L19">
        <v>176.03</v>
      </c>
      <c r="M19">
        <v>0</v>
      </c>
      <c r="N19">
        <v>0</v>
      </c>
    </row>
    <row r="20" spans="1:14" x14ac:dyDescent="0.25">
      <c r="A20">
        <v>19</v>
      </c>
      <c r="B20" t="s">
        <v>67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1034</v>
      </c>
      <c r="L20">
        <v>178.11</v>
      </c>
      <c r="M20">
        <v>0</v>
      </c>
      <c r="N20">
        <v>0</v>
      </c>
    </row>
    <row r="21" spans="1:14" x14ac:dyDescent="0.25">
      <c r="A21">
        <v>20</v>
      </c>
      <c r="B21" t="s">
        <v>67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835</v>
      </c>
      <c r="L21">
        <v>177.74</v>
      </c>
      <c r="M21">
        <v>0</v>
      </c>
      <c r="N21">
        <v>0</v>
      </c>
    </row>
    <row r="22" spans="1:14" x14ac:dyDescent="0.25">
      <c r="A22">
        <v>21</v>
      </c>
      <c r="B22" t="s">
        <v>67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11575</v>
      </c>
      <c r="L22">
        <v>180.82</v>
      </c>
      <c r="M22">
        <v>0</v>
      </c>
      <c r="N22">
        <v>0</v>
      </c>
    </row>
    <row r="23" spans="1:14" x14ac:dyDescent="0.25">
      <c r="A23">
        <v>22</v>
      </c>
      <c r="B23" t="s">
        <v>67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2239</v>
      </c>
      <c r="L23">
        <v>182.21</v>
      </c>
      <c r="M23">
        <v>0</v>
      </c>
      <c r="N23">
        <v>0</v>
      </c>
    </row>
    <row r="24" spans="1:14" x14ac:dyDescent="0.25">
      <c r="A24">
        <v>23</v>
      </c>
      <c r="B24" t="s">
        <v>67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13964</v>
      </c>
      <c r="L24">
        <v>187.47</v>
      </c>
      <c r="M24">
        <v>0</v>
      </c>
      <c r="N24">
        <v>0</v>
      </c>
    </row>
    <row r="25" spans="1:14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</row>
    <row r="26" spans="1:14" x14ac:dyDescent="0.25">
      <c r="A26" t="s">
        <v>31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32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33</v>
      </c>
      <c r="B28">
        <v>18813.78</v>
      </c>
      <c r="C28">
        <v>23198.35</v>
      </c>
      <c r="D28">
        <v>410</v>
      </c>
      <c r="E28">
        <v>84364</v>
      </c>
    </row>
    <row r="29" spans="1:14" x14ac:dyDescent="0.25">
      <c r="A29" t="s">
        <v>34</v>
      </c>
      <c r="B29">
        <v>181.75</v>
      </c>
      <c r="C29">
        <v>6.68</v>
      </c>
      <c r="D29">
        <v>170.42</v>
      </c>
      <c r="E29">
        <v>194.31</v>
      </c>
    </row>
    <row r="30" spans="1:14" x14ac:dyDescent="0.25">
      <c r="A30" t="s">
        <v>35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36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80" zoomScaleNormal="80" workbookViewId="0">
      <pane xSplit="4" topLeftCell="K1" activePane="topRight" state="frozen"/>
      <selection pane="topRight" activeCell="R4" sqref="R4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69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75748</v>
      </c>
      <c r="L2">
        <v>193.87</v>
      </c>
      <c r="M2">
        <v>0</v>
      </c>
      <c r="N2">
        <v>0</v>
      </c>
    </row>
    <row r="3" spans="1:18" x14ac:dyDescent="0.25">
      <c r="A3">
        <v>2</v>
      </c>
      <c r="B3" t="s">
        <v>69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68221</v>
      </c>
      <c r="L3">
        <v>186.16</v>
      </c>
      <c r="M3">
        <v>0</v>
      </c>
      <c r="N3">
        <v>0</v>
      </c>
    </row>
    <row r="4" spans="1:18" x14ac:dyDescent="0.25">
      <c r="A4">
        <v>3</v>
      </c>
      <c r="B4" t="s">
        <v>69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46005</v>
      </c>
      <c r="L4">
        <v>180.78</v>
      </c>
      <c r="M4">
        <v>0</v>
      </c>
      <c r="N4">
        <v>0</v>
      </c>
      <c r="Q4" t="s">
        <v>44</v>
      </c>
      <c r="R4">
        <f>K8+K9+K10+K11+K12</f>
        <v>36653</v>
      </c>
    </row>
    <row r="5" spans="1:18" x14ac:dyDescent="0.25">
      <c r="A5">
        <v>4</v>
      </c>
      <c r="B5" t="s">
        <v>69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48369</v>
      </c>
      <c r="L5">
        <v>186.04</v>
      </c>
      <c r="M5">
        <v>0</v>
      </c>
      <c r="N5">
        <v>0</v>
      </c>
    </row>
    <row r="6" spans="1:18" x14ac:dyDescent="0.25">
      <c r="A6">
        <v>5</v>
      </c>
      <c r="B6" t="s">
        <v>69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28527</v>
      </c>
      <c r="L6">
        <v>189.35</v>
      </c>
      <c r="M6">
        <v>0</v>
      </c>
      <c r="N6">
        <v>0</v>
      </c>
      <c r="Q6" t="s">
        <v>45</v>
      </c>
      <c r="R6">
        <f>K13+K14+K15</f>
        <v>41231</v>
      </c>
    </row>
    <row r="7" spans="1:18" x14ac:dyDescent="0.25">
      <c r="A7">
        <v>6</v>
      </c>
      <c r="B7" t="s">
        <v>69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9574</v>
      </c>
      <c r="L7">
        <v>175.54</v>
      </c>
      <c r="M7">
        <v>0</v>
      </c>
      <c r="N7">
        <v>0</v>
      </c>
    </row>
    <row r="8" spans="1:18" x14ac:dyDescent="0.25">
      <c r="A8">
        <v>7</v>
      </c>
      <c r="B8" t="s">
        <v>69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3192</v>
      </c>
      <c r="L8">
        <v>190.45</v>
      </c>
      <c r="M8">
        <v>0</v>
      </c>
      <c r="N8">
        <v>0</v>
      </c>
      <c r="Q8" t="s">
        <v>51</v>
      </c>
      <c r="R8">
        <f>K16+K17</f>
        <v>26669</v>
      </c>
    </row>
    <row r="9" spans="1:18" x14ac:dyDescent="0.25">
      <c r="A9">
        <v>8</v>
      </c>
      <c r="B9" t="s">
        <v>69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7471</v>
      </c>
      <c r="L9">
        <v>191.18</v>
      </c>
      <c r="M9">
        <v>0</v>
      </c>
      <c r="N9">
        <v>0</v>
      </c>
    </row>
    <row r="10" spans="1:18" x14ac:dyDescent="0.25">
      <c r="A10">
        <v>9</v>
      </c>
      <c r="B10" t="s">
        <v>69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5569</v>
      </c>
      <c r="L10">
        <v>191.13</v>
      </c>
      <c r="M10">
        <v>0</v>
      </c>
      <c r="N10">
        <v>0</v>
      </c>
      <c r="Q10" t="s">
        <v>47</v>
      </c>
      <c r="R10">
        <f>K18+K19+K20+K21</f>
        <v>26748</v>
      </c>
    </row>
    <row r="11" spans="1:18" x14ac:dyDescent="0.25">
      <c r="A11">
        <v>10</v>
      </c>
      <c r="B11" t="s">
        <v>69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19364</v>
      </c>
      <c r="L11">
        <v>183.41</v>
      </c>
      <c r="M11">
        <v>0</v>
      </c>
      <c r="N11">
        <v>0</v>
      </c>
    </row>
    <row r="12" spans="1:18" x14ac:dyDescent="0.25">
      <c r="A12">
        <v>11</v>
      </c>
      <c r="B12" t="s">
        <v>69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1057</v>
      </c>
      <c r="L12">
        <v>188.95</v>
      </c>
      <c r="M12">
        <v>0</v>
      </c>
      <c r="N12">
        <v>0</v>
      </c>
      <c r="Q12" t="s">
        <v>48</v>
      </c>
      <c r="R12">
        <f>K22+K23</f>
        <v>15392</v>
      </c>
    </row>
    <row r="13" spans="1:18" x14ac:dyDescent="0.25">
      <c r="A13">
        <v>12</v>
      </c>
      <c r="B13" t="s">
        <v>69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25004</v>
      </c>
      <c r="L13">
        <v>178.99</v>
      </c>
      <c r="M13">
        <v>0</v>
      </c>
      <c r="N13">
        <v>0</v>
      </c>
    </row>
    <row r="14" spans="1:18" x14ac:dyDescent="0.25">
      <c r="A14">
        <v>13</v>
      </c>
      <c r="B14" t="s">
        <v>69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8596</v>
      </c>
      <c r="L14">
        <v>175.85</v>
      </c>
      <c r="M14">
        <v>0</v>
      </c>
      <c r="N14">
        <v>0</v>
      </c>
    </row>
    <row r="15" spans="1:18" x14ac:dyDescent="0.25">
      <c r="A15">
        <v>14</v>
      </c>
      <c r="B15" t="s">
        <v>69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7631</v>
      </c>
      <c r="L15">
        <v>178.87</v>
      </c>
      <c r="M15">
        <v>0</v>
      </c>
      <c r="N15">
        <v>0</v>
      </c>
    </row>
    <row r="16" spans="1:18" x14ac:dyDescent="0.25">
      <c r="A16">
        <v>15</v>
      </c>
      <c r="B16" t="s">
        <v>69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15638</v>
      </c>
      <c r="L16">
        <v>171.05</v>
      </c>
      <c r="M16">
        <v>0</v>
      </c>
      <c r="N16">
        <v>0</v>
      </c>
    </row>
    <row r="17" spans="1:14" x14ac:dyDescent="0.25">
      <c r="A17">
        <v>16</v>
      </c>
      <c r="B17" t="s">
        <v>69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11031</v>
      </c>
      <c r="L17">
        <v>172.71</v>
      </c>
      <c r="M17">
        <v>0</v>
      </c>
      <c r="N17">
        <v>0</v>
      </c>
    </row>
    <row r="18" spans="1:14" x14ac:dyDescent="0.25">
      <c r="A18">
        <v>17</v>
      </c>
      <c r="B18" t="s">
        <v>69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1696</v>
      </c>
      <c r="L18">
        <v>186.38</v>
      </c>
      <c r="M18">
        <v>0</v>
      </c>
      <c r="N18">
        <v>0</v>
      </c>
    </row>
    <row r="19" spans="1:14" x14ac:dyDescent="0.25">
      <c r="A19">
        <v>18</v>
      </c>
      <c r="B19" t="s">
        <v>69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22674</v>
      </c>
      <c r="L19">
        <v>175.48</v>
      </c>
      <c r="M19">
        <v>0</v>
      </c>
      <c r="N19">
        <v>0</v>
      </c>
    </row>
    <row r="20" spans="1:14" x14ac:dyDescent="0.25">
      <c r="A20">
        <v>19</v>
      </c>
      <c r="B20" t="s">
        <v>69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1463</v>
      </c>
      <c r="L20">
        <v>173.65</v>
      </c>
      <c r="M20">
        <v>0</v>
      </c>
      <c r="N20">
        <v>0</v>
      </c>
    </row>
    <row r="21" spans="1:14" x14ac:dyDescent="0.25">
      <c r="A21">
        <v>20</v>
      </c>
      <c r="B21" t="s">
        <v>69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915</v>
      </c>
      <c r="L21">
        <v>176.28</v>
      </c>
      <c r="M21">
        <v>0</v>
      </c>
      <c r="N21">
        <v>0</v>
      </c>
    </row>
    <row r="22" spans="1:14" x14ac:dyDescent="0.25">
      <c r="A22">
        <v>21</v>
      </c>
      <c r="B22" t="s">
        <v>69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8047</v>
      </c>
      <c r="L22">
        <v>182.2</v>
      </c>
      <c r="M22">
        <v>0</v>
      </c>
      <c r="N22">
        <v>0</v>
      </c>
    </row>
    <row r="23" spans="1:14" x14ac:dyDescent="0.25">
      <c r="A23">
        <v>22</v>
      </c>
      <c r="B23" t="s">
        <v>69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7345</v>
      </c>
      <c r="L23">
        <v>185.89</v>
      </c>
      <c r="M23">
        <v>0</v>
      </c>
      <c r="N23">
        <v>0</v>
      </c>
    </row>
    <row r="24" spans="1:14" x14ac:dyDescent="0.25">
      <c r="A24" t="s">
        <v>39</v>
      </c>
      <c r="B24" t="s">
        <v>40</v>
      </c>
      <c r="C24" t="s">
        <v>41</v>
      </c>
      <c r="D24" t="s">
        <v>42</v>
      </c>
      <c r="E24" t="s">
        <v>43</v>
      </c>
    </row>
    <row r="25" spans="1:14" x14ac:dyDescent="0.25">
      <c r="A25" t="s">
        <v>31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32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33</v>
      </c>
      <c r="B27">
        <v>19233.5</v>
      </c>
      <c r="C27">
        <v>21159.84</v>
      </c>
      <c r="D27">
        <v>915</v>
      </c>
      <c r="E27">
        <v>75748</v>
      </c>
    </row>
    <row r="28" spans="1:14" x14ac:dyDescent="0.25">
      <c r="A28" t="s">
        <v>34</v>
      </c>
      <c r="B28">
        <v>182.46</v>
      </c>
      <c r="C28">
        <v>6.74</v>
      </c>
      <c r="D28">
        <v>171.05</v>
      </c>
      <c r="E28">
        <v>193.87</v>
      </c>
    </row>
    <row r="29" spans="1:14" x14ac:dyDescent="0.25">
      <c r="A29" t="s">
        <v>35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36</v>
      </c>
      <c r="B30">
        <v>0</v>
      </c>
      <c r="C30">
        <v>0</v>
      </c>
      <c r="D30">
        <v>0</v>
      </c>
      <c r="E30">
        <v>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60" zoomScaleNormal="60" workbookViewId="0">
      <pane xSplit="4" topLeftCell="K1" activePane="topRight" state="frozen"/>
      <selection pane="topRight" activeCell="R5" sqref="R5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71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71389</v>
      </c>
      <c r="L2">
        <v>199.84</v>
      </c>
      <c r="M2">
        <v>0</v>
      </c>
      <c r="N2">
        <v>0</v>
      </c>
    </row>
    <row r="3" spans="1:18" x14ac:dyDescent="0.25">
      <c r="A3">
        <v>2</v>
      </c>
      <c r="B3" t="s">
        <v>71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58180</v>
      </c>
      <c r="L3">
        <v>196.85</v>
      </c>
      <c r="M3">
        <v>0</v>
      </c>
      <c r="N3">
        <v>0</v>
      </c>
    </row>
    <row r="4" spans="1:18" x14ac:dyDescent="0.25">
      <c r="A4">
        <v>3</v>
      </c>
      <c r="B4" t="s">
        <v>71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65119</v>
      </c>
      <c r="L4">
        <v>191.19</v>
      </c>
      <c r="M4">
        <v>0</v>
      </c>
      <c r="N4">
        <v>0</v>
      </c>
    </row>
    <row r="5" spans="1:18" x14ac:dyDescent="0.25">
      <c r="A5">
        <v>4</v>
      </c>
      <c r="B5" t="s">
        <v>71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50139</v>
      </c>
      <c r="L5">
        <v>194.82</v>
      </c>
      <c r="M5">
        <v>0</v>
      </c>
      <c r="N5">
        <v>0</v>
      </c>
      <c r="Q5" t="s">
        <v>44</v>
      </c>
      <c r="R5">
        <f>K9+K10+K11+K12+K13+K14+K15+K16+K17</f>
        <v>25669</v>
      </c>
    </row>
    <row r="6" spans="1:18" x14ac:dyDescent="0.25">
      <c r="A6">
        <v>5</v>
      </c>
      <c r="B6" t="s">
        <v>71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33693</v>
      </c>
      <c r="L6">
        <v>192.45</v>
      </c>
      <c r="M6">
        <v>0</v>
      </c>
      <c r="N6">
        <v>0</v>
      </c>
    </row>
    <row r="7" spans="1:18" x14ac:dyDescent="0.25">
      <c r="A7">
        <v>6</v>
      </c>
      <c r="B7" t="s">
        <v>71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8612</v>
      </c>
      <c r="L7">
        <v>179.72</v>
      </c>
      <c r="M7">
        <v>0</v>
      </c>
      <c r="N7">
        <v>0</v>
      </c>
      <c r="Q7" t="s">
        <v>45</v>
      </c>
      <c r="R7">
        <f>K18+K19+K20+K21</f>
        <v>31689</v>
      </c>
    </row>
    <row r="8" spans="1:18" x14ac:dyDescent="0.25">
      <c r="A8">
        <v>7</v>
      </c>
      <c r="B8" t="s">
        <v>71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9315</v>
      </c>
      <c r="L8">
        <v>176.9</v>
      </c>
      <c r="M8">
        <v>0</v>
      </c>
      <c r="N8">
        <v>0</v>
      </c>
    </row>
    <row r="9" spans="1:18" x14ac:dyDescent="0.25">
      <c r="A9">
        <v>8</v>
      </c>
      <c r="B9" t="s">
        <v>71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3215</v>
      </c>
      <c r="L9">
        <v>192.41</v>
      </c>
      <c r="M9">
        <v>0</v>
      </c>
      <c r="N9">
        <v>0</v>
      </c>
      <c r="Q9" t="s">
        <v>51</v>
      </c>
      <c r="R9">
        <f>K22+K23+K24+K25+K26</f>
        <v>28125</v>
      </c>
    </row>
    <row r="10" spans="1:18" x14ac:dyDescent="0.25">
      <c r="A10">
        <v>9</v>
      </c>
      <c r="B10" t="s">
        <v>71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1669</v>
      </c>
      <c r="L10">
        <v>192.38</v>
      </c>
      <c r="M10">
        <v>0</v>
      </c>
      <c r="N10">
        <v>0</v>
      </c>
    </row>
    <row r="11" spans="1:18" x14ac:dyDescent="0.25">
      <c r="A11">
        <v>10</v>
      </c>
      <c r="B11" t="s">
        <v>71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787</v>
      </c>
      <c r="L11">
        <v>196.2</v>
      </c>
      <c r="M11">
        <v>0</v>
      </c>
      <c r="N11">
        <v>0</v>
      </c>
      <c r="Q11" t="s">
        <v>47</v>
      </c>
      <c r="R11">
        <f>K27+K28+K29+K30</f>
        <v>22076</v>
      </c>
    </row>
    <row r="12" spans="1:18" x14ac:dyDescent="0.25">
      <c r="A12">
        <v>11</v>
      </c>
      <c r="B12" t="s">
        <v>71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2514</v>
      </c>
      <c r="L12">
        <v>188.73</v>
      </c>
      <c r="M12">
        <v>0</v>
      </c>
      <c r="N12">
        <v>0</v>
      </c>
    </row>
    <row r="13" spans="1:18" x14ac:dyDescent="0.25">
      <c r="A13">
        <v>12</v>
      </c>
      <c r="B13" t="s">
        <v>71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4504</v>
      </c>
      <c r="L13">
        <v>186.83</v>
      </c>
      <c r="M13">
        <v>0</v>
      </c>
      <c r="N13">
        <v>0</v>
      </c>
      <c r="Q13" t="s">
        <v>48</v>
      </c>
      <c r="R13">
        <f>K31+K32+K33</f>
        <v>19394</v>
      </c>
    </row>
    <row r="14" spans="1:18" x14ac:dyDescent="0.25">
      <c r="A14">
        <v>13</v>
      </c>
      <c r="B14" t="s">
        <v>71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1773</v>
      </c>
      <c r="L14">
        <v>191.92</v>
      </c>
      <c r="M14">
        <v>0</v>
      </c>
      <c r="N14">
        <v>0</v>
      </c>
    </row>
    <row r="15" spans="1:18" x14ac:dyDescent="0.25">
      <c r="A15">
        <v>14</v>
      </c>
      <c r="B15" t="s">
        <v>71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1895</v>
      </c>
      <c r="L15">
        <v>194.22</v>
      </c>
      <c r="M15">
        <v>0</v>
      </c>
      <c r="N15">
        <v>0</v>
      </c>
    </row>
    <row r="16" spans="1:18" x14ac:dyDescent="0.25">
      <c r="A16">
        <v>15</v>
      </c>
      <c r="B16" t="s">
        <v>71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874</v>
      </c>
      <c r="L16">
        <v>189.09</v>
      </c>
      <c r="M16">
        <v>0</v>
      </c>
      <c r="N16">
        <v>0</v>
      </c>
    </row>
    <row r="17" spans="1:14" x14ac:dyDescent="0.25">
      <c r="A17">
        <v>16</v>
      </c>
      <c r="B17" t="s">
        <v>71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8438</v>
      </c>
      <c r="L17">
        <v>190.88</v>
      </c>
      <c r="M17">
        <v>0</v>
      </c>
      <c r="N17">
        <v>0</v>
      </c>
    </row>
    <row r="18" spans="1:14" x14ac:dyDescent="0.25">
      <c r="A18">
        <v>17</v>
      </c>
      <c r="B18" t="s">
        <v>71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12594</v>
      </c>
      <c r="L18">
        <v>189.22</v>
      </c>
      <c r="M18">
        <v>0</v>
      </c>
      <c r="N18">
        <v>0</v>
      </c>
    </row>
    <row r="19" spans="1:14" x14ac:dyDescent="0.25">
      <c r="A19">
        <v>18</v>
      </c>
      <c r="B19" t="s">
        <v>71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602</v>
      </c>
      <c r="L19">
        <v>191.13</v>
      </c>
      <c r="M19">
        <v>0</v>
      </c>
      <c r="N19">
        <v>0</v>
      </c>
    </row>
    <row r="20" spans="1:14" x14ac:dyDescent="0.25">
      <c r="A20">
        <v>19</v>
      </c>
      <c r="B20" t="s">
        <v>71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17279</v>
      </c>
      <c r="L20">
        <v>184.47</v>
      </c>
      <c r="M20">
        <v>0</v>
      </c>
      <c r="N20">
        <v>0</v>
      </c>
    </row>
    <row r="21" spans="1:14" x14ac:dyDescent="0.25">
      <c r="A21">
        <v>20</v>
      </c>
      <c r="B21" t="s">
        <v>71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1214</v>
      </c>
      <c r="L21">
        <v>193.37</v>
      </c>
      <c r="M21">
        <v>0</v>
      </c>
      <c r="N21">
        <v>0</v>
      </c>
    </row>
    <row r="22" spans="1:14" x14ac:dyDescent="0.25">
      <c r="A22">
        <v>21</v>
      </c>
      <c r="B22" t="s">
        <v>71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6304</v>
      </c>
      <c r="L22">
        <v>184.1</v>
      </c>
      <c r="M22">
        <v>0</v>
      </c>
      <c r="N22">
        <v>0</v>
      </c>
    </row>
    <row r="23" spans="1:14" x14ac:dyDescent="0.25">
      <c r="A23">
        <v>22</v>
      </c>
      <c r="B23" t="s">
        <v>71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8096</v>
      </c>
      <c r="L23">
        <v>181.09</v>
      </c>
      <c r="M23">
        <v>0</v>
      </c>
      <c r="N23">
        <v>0</v>
      </c>
    </row>
    <row r="24" spans="1:14" x14ac:dyDescent="0.25">
      <c r="A24">
        <v>23</v>
      </c>
      <c r="B24" t="s">
        <v>71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1355</v>
      </c>
      <c r="L24">
        <v>186.13</v>
      </c>
      <c r="M24">
        <v>0</v>
      </c>
      <c r="N24">
        <v>0</v>
      </c>
    </row>
    <row r="25" spans="1:14" x14ac:dyDescent="0.25">
      <c r="A25">
        <v>24</v>
      </c>
      <c r="B25" t="s">
        <v>71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11934</v>
      </c>
      <c r="L25">
        <v>182.72</v>
      </c>
      <c r="M25">
        <v>0</v>
      </c>
      <c r="N25">
        <v>0</v>
      </c>
    </row>
    <row r="26" spans="1:14" x14ac:dyDescent="0.25">
      <c r="A26">
        <v>25</v>
      </c>
      <c r="B26" t="s">
        <v>71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436</v>
      </c>
      <c r="L26">
        <v>188.52</v>
      </c>
      <c r="M26">
        <v>0</v>
      </c>
      <c r="N26">
        <v>0</v>
      </c>
    </row>
    <row r="27" spans="1:14" x14ac:dyDescent="0.25">
      <c r="A27">
        <v>26</v>
      </c>
      <c r="B27" t="s">
        <v>71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514</v>
      </c>
      <c r="L27">
        <v>195.9</v>
      </c>
      <c r="M27">
        <v>0</v>
      </c>
      <c r="N27">
        <v>0</v>
      </c>
    </row>
    <row r="28" spans="1:14" x14ac:dyDescent="0.25">
      <c r="A28">
        <v>27</v>
      </c>
      <c r="B28" t="s">
        <v>71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4589</v>
      </c>
      <c r="L28">
        <v>181.23</v>
      </c>
      <c r="M28">
        <v>0</v>
      </c>
      <c r="N28">
        <v>0</v>
      </c>
    </row>
    <row r="29" spans="1:14" x14ac:dyDescent="0.25">
      <c r="A29">
        <v>28</v>
      </c>
      <c r="B29" t="s">
        <v>71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3250</v>
      </c>
      <c r="L29">
        <v>181.16</v>
      </c>
      <c r="M29">
        <v>0</v>
      </c>
      <c r="N29">
        <v>0</v>
      </c>
    </row>
    <row r="30" spans="1:14" x14ac:dyDescent="0.25">
      <c r="A30">
        <v>29</v>
      </c>
      <c r="B30" t="s">
        <v>71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13723</v>
      </c>
      <c r="L30">
        <v>181.71</v>
      </c>
      <c r="M30">
        <v>0</v>
      </c>
      <c r="N30">
        <v>0</v>
      </c>
    </row>
    <row r="31" spans="1:14" x14ac:dyDescent="0.25">
      <c r="A31">
        <v>30</v>
      </c>
      <c r="B31" t="s">
        <v>71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9300</v>
      </c>
      <c r="L31">
        <v>183.86</v>
      </c>
      <c r="M31">
        <v>0</v>
      </c>
      <c r="N31">
        <v>0</v>
      </c>
    </row>
    <row r="32" spans="1:14" x14ac:dyDescent="0.25">
      <c r="A32">
        <v>31</v>
      </c>
      <c r="B32" t="s">
        <v>71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9522</v>
      </c>
      <c r="L32">
        <v>182.48</v>
      </c>
      <c r="M32">
        <v>0</v>
      </c>
      <c r="N32">
        <v>0</v>
      </c>
    </row>
    <row r="33" spans="1:14" x14ac:dyDescent="0.25">
      <c r="A33">
        <v>32</v>
      </c>
      <c r="B33" t="s">
        <v>71</v>
      </c>
      <c r="C33">
        <v>1</v>
      </c>
      <c r="D33">
        <v>32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572</v>
      </c>
      <c r="L33">
        <v>189.57</v>
      </c>
      <c r="M33">
        <v>0</v>
      </c>
      <c r="N33">
        <v>0</v>
      </c>
    </row>
    <row r="34" spans="1:14" x14ac:dyDescent="0.25">
      <c r="A34" t="s">
        <v>39</v>
      </c>
      <c r="B34" t="s">
        <v>40</v>
      </c>
      <c r="C34" t="s">
        <v>41</v>
      </c>
      <c r="D34" t="s">
        <v>42</v>
      </c>
      <c r="E34" t="s">
        <v>43</v>
      </c>
    </row>
    <row r="35" spans="1:14" x14ac:dyDescent="0.25">
      <c r="A35" t="s">
        <v>31</v>
      </c>
      <c r="B35">
        <v>0</v>
      </c>
      <c r="C35">
        <v>0</v>
      </c>
      <c r="D35">
        <v>0</v>
      </c>
      <c r="E35">
        <v>0</v>
      </c>
    </row>
    <row r="36" spans="1:14" x14ac:dyDescent="0.25">
      <c r="A36" t="s">
        <v>32</v>
      </c>
      <c r="B36">
        <v>0</v>
      </c>
      <c r="C36">
        <v>0</v>
      </c>
      <c r="D36">
        <v>0</v>
      </c>
      <c r="E36">
        <v>0</v>
      </c>
    </row>
    <row r="37" spans="1:14" x14ac:dyDescent="0.25">
      <c r="A37" t="s">
        <v>33</v>
      </c>
      <c r="B37">
        <v>13231.25</v>
      </c>
      <c r="C37">
        <v>19489.759999999998</v>
      </c>
      <c r="D37">
        <v>436</v>
      </c>
      <c r="E37">
        <v>71389</v>
      </c>
    </row>
    <row r="38" spans="1:14" x14ac:dyDescent="0.25">
      <c r="A38" t="s">
        <v>34</v>
      </c>
      <c r="B38">
        <v>188.47</v>
      </c>
      <c r="C38">
        <v>5.71</v>
      </c>
      <c r="D38">
        <v>176.9</v>
      </c>
      <c r="E38">
        <v>199.84</v>
      </c>
    </row>
    <row r="39" spans="1:14" x14ac:dyDescent="0.25">
      <c r="A39" t="s">
        <v>35</v>
      </c>
      <c r="B39">
        <v>0</v>
      </c>
      <c r="C39">
        <v>0</v>
      </c>
      <c r="D39">
        <v>0</v>
      </c>
      <c r="E39">
        <v>0</v>
      </c>
    </row>
    <row r="40" spans="1:14" x14ac:dyDescent="0.25">
      <c r="A40" t="s">
        <v>36</v>
      </c>
      <c r="B40">
        <v>0</v>
      </c>
      <c r="C40">
        <v>0</v>
      </c>
      <c r="D40">
        <v>0</v>
      </c>
      <c r="E4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Q1" sqref="Q1:S10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S1">
        <v>31766</v>
      </c>
    </row>
    <row r="2" spans="1:19" x14ac:dyDescent="0.25">
      <c r="A2">
        <v>1</v>
      </c>
      <c r="B2" t="s">
        <v>356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31766</v>
      </c>
      <c r="L2">
        <v>215.33</v>
      </c>
      <c r="M2">
        <v>0</v>
      </c>
      <c r="N2">
        <v>0</v>
      </c>
      <c r="S2">
        <v>26307</v>
      </c>
    </row>
    <row r="3" spans="1:19" x14ac:dyDescent="0.25">
      <c r="A3">
        <v>2</v>
      </c>
      <c r="B3" t="s">
        <v>356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26307</v>
      </c>
      <c r="L3">
        <v>201.97</v>
      </c>
      <c r="M3">
        <v>0</v>
      </c>
      <c r="N3">
        <v>0</v>
      </c>
      <c r="S3">
        <v>30160</v>
      </c>
    </row>
    <row r="4" spans="1:19" x14ac:dyDescent="0.25">
      <c r="A4">
        <v>3</v>
      </c>
      <c r="B4" t="s">
        <v>356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30160</v>
      </c>
      <c r="L4">
        <v>199.65</v>
      </c>
      <c r="M4">
        <v>0</v>
      </c>
      <c r="N4">
        <v>0</v>
      </c>
      <c r="S4">
        <v>15794</v>
      </c>
    </row>
    <row r="5" spans="1:19" x14ac:dyDescent="0.25">
      <c r="A5">
        <v>4</v>
      </c>
      <c r="B5" t="s">
        <v>356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15794</v>
      </c>
      <c r="L5">
        <v>199.02</v>
      </c>
      <c r="M5">
        <v>0</v>
      </c>
      <c r="N5">
        <v>0</v>
      </c>
      <c r="S5">
        <v>10918</v>
      </c>
    </row>
    <row r="6" spans="1:19" x14ac:dyDescent="0.25">
      <c r="A6">
        <v>5</v>
      </c>
      <c r="B6" t="s">
        <v>356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10918</v>
      </c>
      <c r="L6">
        <v>197.19</v>
      </c>
      <c r="M6">
        <v>0</v>
      </c>
      <c r="N6">
        <v>0</v>
      </c>
      <c r="P6" t="s">
        <v>304</v>
      </c>
      <c r="Q6">
        <v>1</v>
      </c>
      <c r="R6" t="s">
        <v>58</v>
      </c>
      <c r="S6">
        <f>SUM(K7:K15)</f>
        <v>8360</v>
      </c>
    </row>
    <row r="7" spans="1:19" x14ac:dyDescent="0.25">
      <c r="A7">
        <v>6</v>
      </c>
      <c r="B7" t="s">
        <v>356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2862</v>
      </c>
      <c r="L7">
        <v>192.91</v>
      </c>
      <c r="M7">
        <v>0</v>
      </c>
      <c r="N7">
        <v>0</v>
      </c>
      <c r="Q7">
        <v>2</v>
      </c>
      <c r="R7" t="s">
        <v>58</v>
      </c>
      <c r="S7">
        <f>SUM(K16:K20)</f>
        <v>6401</v>
      </c>
    </row>
    <row r="8" spans="1:19" x14ac:dyDescent="0.25">
      <c r="A8">
        <v>7</v>
      </c>
      <c r="B8" t="s">
        <v>356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2562</v>
      </c>
      <c r="L8">
        <v>196.07</v>
      </c>
      <c r="M8">
        <v>0</v>
      </c>
      <c r="N8">
        <v>0</v>
      </c>
      <c r="Q8">
        <v>3</v>
      </c>
      <c r="R8" t="s">
        <v>58</v>
      </c>
      <c r="S8">
        <f>SUM(K21:K26)</f>
        <v>9912</v>
      </c>
    </row>
    <row r="9" spans="1:19" x14ac:dyDescent="0.25">
      <c r="A9">
        <v>8</v>
      </c>
      <c r="B9" t="s">
        <v>356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308</v>
      </c>
      <c r="L9">
        <v>198.39</v>
      </c>
      <c r="M9">
        <v>0</v>
      </c>
      <c r="N9">
        <v>0</v>
      </c>
      <c r="Q9">
        <v>4</v>
      </c>
      <c r="R9" t="s">
        <v>58</v>
      </c>
      <c r="S9">
        <f>SUM(K27:K29)</f>
        <v>5695</v>
      </c>
    </row>
    <row r="10" spans="1:19" x14ac:dyDescent="0.25">
      <c r="A10">
        <v>9</v>
      </c>
      <c r="B10" t="s">
        <v>356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1187</v>
      </c>
      <c r="L10">
        <v>206.55</v>
      </c>
      <c r="M10">
        <v>0</v>
      </c>
      <c r="N10">
        <v>0</v>
      </c>
      <c r="Q10">
        <v>5</v>
      </c>
      <c r="R10" t="s">
        <v>58</v>
      </c>
      <c r="S10">
        <f>SUM(K30:K32)</f>
        <v>3755</v>
      </c>
    </row>
    <row r="11" spans="1:19" x14ac:dyDescent="0.25">
      <c r="A11">
        <v>10</v>
      </c>
      <c r="B11" t="s">
        <v>356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761</v>
      </c>
      <c r="L11">
        <v>207.22</v>
      </c>
      <c r="M11">
        <v>0</v>
      </c>
      <c r="N11">
        <v>0</v>
      </c>
    </row>
    <row r="12" spans="1:19" x14ac:dyDescent="0.25">
      <c r="A12">
        <v>11</v>
      </c>
      <c r="B12" t="s">
        <v>356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327</v>
      </c>
      <c r="L12">
        <v>192.17</v>
      </c>
      <c r="M12">
        <v>0</v>
      </c>
      <c r="N12">
        <v>0</v>
      </c>
    </row>
    <row r="13" spans="1:19" x14ac:dyDescent="0.25">
      <c r="A13">
        <v>12</v>
      </c>
      <c r="B13" t="s">
        <v>356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132</v>
      </c>
      <c r="L13">
        <v>195.3</v>
      </c>
      <c r="M13">
        <v>0</v>
      </c>
      <c r="N13">
        <v>0</v>
      </c>
    </row>
    <row r="14" spans="1:19" x14ac:dyDescent="0.25">
      <c r="A14">
        <v>13</v>
      </c>
      <c r="B14" t="s">
        <v>356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125</v>
      </c>
      <c r="L14">
        <v>199.53</v>
      </c>
      <c r="M14">
        <v>0</v>
      </c>
      <c r="N14">
        <v>0</v>
      </c>
    </row>
    <row r="15" spans="1:19" x14ac:dyDescent="0.25">
      <c r="A15">
        <v>14</v>
      </c>
      <c r="B15" t="s">
        <v>356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96</v>
      </c>
      <c r="L15">
        <v>197.53</v>
      </c>
      <c r="M15">
        <v>0</v>
      </c>
      <c r="N15">
        <v>0</v>
      </c>
    </row>
    <row r="16" spans="1:19" x14ac:dyDescent="0.25">
      <c r="A16">
        <v>15</v>
      </c>
      <c r="B16" t="s">
        <v>356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2667</v>
      </c>
      <c r="L16">
        <v>177.74</v>
      </c>
      <c r="M16">
        <v>0</v>
      </c>
      <c r="N16">
        <v>0</v>
      </c>
    </row>
    <row r="17" spans="1:14" x14ac:dyDescent="0.25">
      <c r="A17">
        <v>16</v>
      </c>
      <c r="B17" t="s">
        <v>356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564</v>
      </c>
      <c r="L17">
        <v>185.12</v>
      </c>
      <c r="M17">
        <v>0</v>
      </c>
      <c r="N17">
        <v>0</v>
      </c>
    </row>
    <row r="18" spans="1:14" x14ac:dyDescent="0.25">
      <c r="A18">
        <v>17</v>
      </c>
      <c r="B18" t="s">
        <v>356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2298</v>
      </c>
      <c r="L18">
        <v>174.21</v>
      </c>
      <c r="M18">
        <v>0</v>
      </c>
      <c r="N18">
        <v>0</v>
      </c>
    </row>
    <row r="19" spans="1:14" x14ac:dyDescent="0.25">
      <c r="A19">
        <v>18</v>
      </c>
      <c r="B19" t="s">
        <v>356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726</v>
      </c>
      <c r="L19">
        <v>178.12</v>
      </c>
      <c r="M19">
        <v>0</v>
      </c>
      <c r="N19">
        <v>0</v>
      </c>
    </row>
    <row r="20" spans="1:14" x14ac:dyDescent="0.25">
      <c r="A20">
        <v>19</v>
      </c>
      <c r="B20" t="s">
        <v>356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146</v>
      </c>
      <c r="L20">
        <v>184.81</v>
      </c>
      <c r="M20">
        <v>0</v>
      </c>
      <c r="N20">
        <v>0</v>
      </c>
    </row>
    <row r="21" spans="1:14" x14ac:dyDescent="0.25">
      <c r="A21">
        <v>20</v>
      </c>
      <c r="B21" t="s">
        <v>356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2001</v>
      </c>
      <c r="L21">
        <v>178.5</v>
      </c>
      <c r="M21">
        <v>0</v>
      </c>
      <c r="N21">
        <v>0</v>
      </c>
    </row>
    <row r="22" spans="1:14" x14ac:dyDescent="0.25">
      <c r="A22">
        <v>21</v>
      </c>
      <c r="B22" t="s">
        <v>356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1756</v>
      </c>
      <c r="L22">
        <v>176.18</v>
      </c>
      <c r="M22">
        <v>0</v>
      </c>
      <c r="N22">
        <v>0</v>
      </c>
    </row>
    <row r="23" spans="1:14" x14ac:dyDescent="0.25">
      <c r="A23">
        <v>22</v>
      </c>
      <c r="B23" t="s">
        <v>356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3152</v>
      </c>
      <c r="L23">
        <v>179.18</v>
      </c>
      <c r="M23">
        <v>0</v>
      </c>
      <c r="N23">
        <v>0</v>
      </c>
    </row>
    <row r="24" spans="1:14" x14ac:dyDescent="0.25">
      <c r="A24">
        <v>23</v>
      </c>
      <c r="B24" t="s">
        <v>356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2501</v>
      </c>
      <c r="L24">
        <v>176.95</v>
      </c>
      <c r="M24">
        <v>0</v>
      </c>
      <c r="N24">
        <v>0</v>
      </c>
    </row>
    <row r="25" spans="1:14" x14ac:dyDescent="0.25">
      <c r="A25">
        <v>24</v>
      </c>
      <c r="B25" t="s">
        <v>356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396</v>
      </c>
      <c r="L25">
        <v>178.61</v>
      </c>
      <c r="M25">
        <v>0</v>
      </c>
      <c r="N25">
        <v>0</v>
      </c>
    </row>
    <row r="26" spans="1:14" x14ac:dyDescent="0.25">
      <c r="A26">
        <v>25</v>
      </c>
      <c r="B26" t="s">
        <v>356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106</v>
      </c>
      <c r="L26">
        <v>180.15</v>
      </c>
      <c r="M26">
        <v>0</v>
      </c>
      <c r="N26">
        <v>0</v>
      </c>
    </row>
    <row r="27" spans="1:14" x14ac:dyDescent="0.25">
      <c r="A27">
        <v>26</v>
      </c>
      <c r="B27" t="s">
        <v>356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5171</v>
      </c>
      <c r="L27">
        <v>181.12</v>
      </c>
      <c r="M27">
        <v>0</v>
      </c>
      <c r="N27">
        <v>0</v>
      </c>
    </row>
    <row r="28" spans="1:14" x14ac:dyDescent="0.25">
      <c r="A28">
        <v>27</v>
      </c>
      <c r="B28" t="s">
        <v>356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259</v>
      </c>
      <c r="L28">
        <v>181.3</v>
      </c>
      <c r="M28">
        <v>0</v>
      </c>
      <c r="N28">
        <v>0</v>
      </c>
    </row>
    <row r="29" spans="1:14" x14ac:dyDescent="0.25">
      <c r="A29">
        <v>28</v>
      </c>
      <c r="B29" t="s">
        <v>356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265</v>
      </c>
      <c r="L29">
        <v>179.75</v>
      </c>
      <c r="M29">
        <v>0</v>
      </c>
      <c r="N29">
        <v>0</v>
      </c>
    </row>
    <row r="30" spans="1:14" x14ac:dyDescent="0.25">
      <c r="A30">
        <v>29</v>
      </c>
      <c r="B30" t="s">
        <v>356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2256</v>
      </c>
      <c r="L30">
        <v>176.88</v>
      </c>
      <c r="M30">
        <v>0</v>
      </c>
      <c r="N30">
        <v>0</v>
      </c>
    </row>
    <row r="31" spans="1:14" x14ac:dyDescent="0.25">
      <c r="A31">
        <v>30</v>
      </c>
      <c r="B31" t="s">
        <v>356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910</v>
      </c>
      <c r="L31">
        <v>171.4</v>
      </c>
      <c r="M31">
        <v>0</v>
      </c>
      <c r="N31">
        <v>0</v>
      </c>
    </row>
    <row r="32" spans="1:14" x14ac:dyDescent="0.25">
      <c r="A32">
        <v>31</v>
      </c>
      <c r="B32" t="s">
        <v>356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589</v>
      </c>
      <c r="L32">
        <v>177.99</v>
      </c>
      <c r="M32">
        <v>0</v>
      </c>
      <c r="N32">
        <v>0</v>
      </c>
    </row>
    <row r="33" spans="1:5" x14ac:dyDescent="0.25">
      <c r="A33" t="s">
        <v>39</v>
      </c>
      <c r="B33" t="s">
        <v>40</v>
      </c>
      <c r="C33" t="s">
        <v>41</v>
      </c>
      <c r="D33" t="s">
        <v>42</v>
      </c>
      <c r="E33" t="s">
        <v>43</v>
      </c>
    </row>
    <row r="34" spans="1:5" x14ac:dyDescent="0.25">
      <c r="A34" t="s">
        <v>31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32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33</v>
      </c>
      <c r="B36">
        <v>4808.6499999999996</v>
      </c>
      <c r="C36">
        <v>8705.64</v>
      </c>
      <c r="D36">
        <v>96</v>
      </c>
      <c r="E36">
        <v>31766</v>
      </c>
    </row>
    <row r="37" spans="1:5" x14ac:dyDescent="0.25">
      <c r="A37" t="s">
        <v>34</v>
      </c>
      <c r="B37">
        <v>188.28</v>
      </c>
      <c r="C37">
        <v>11.55</v>
      </c>
      <c r="D37">
        <v>171.4</v>
      </c>
      <c r="E37">
        <v>215.33</v>
      </c>
    </row>
    <row r="38" spans="1:5" x14ac:dyDescent="0.25">
      <c r="A38" t="s">
        <v>35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36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70" zoomScaleNormal="70" workbookViewId="0">
      <pane xSplit="4" topLeftCell="K1" activePane="topRight" state="frozen"/>
      <selection pane="topRight" activeCell="Q7" sqref="Q7:Q15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73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78339</v>
      </c>
      <c r="L2">
        <v>199.06</v>
      </c>
      <c r="M2">
        <v>0</v>
      </c>
      <c r="N2">
        <v>0</v>
      </c>
    </row>
    <row r="3" spans="1:17" x14ac:dyDescent="0.25">
      <c r="A3">
        <v>2</v>
      </c>
      <c r="B3" t="s">
        <v>73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55224</v>
      </c>
      <c r="L3">
        <v>198.67</v>
      </c>
      <c r="M3">
        <v>0</v>
      </c>
      <c r="N3">
        <v>0</v>
      </c>
    </row>
    <row r="4" spans="1:17" x14ac:dyDescent="0.25">
      <c r="A4">
        <v>3</v>
      </c>
      <c r="B4" t="s">
        <v>73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41962</v>
      </c>
      <c r="L4">
        <v>194.29</v>
      </c>
      <c r="M4">
        <v>0</v>
      </c>
      <c r="N4">
        <v>0</v>
      </c>
    </row>
    <row r="5" spans="1:17" x14ac:dyDescent="0.25">
      <c r="A5">
        <v>4</v>
      </c>
      <c r="B5" t="s">
        <v>73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36682</v>
      </c>
      <c r="L5">
        <v>195.92</v>
      </c>
      <c r="M5">
        <v>0</v>
      </c>
      <c r="N5">
        <v>0</v>
      </c>
    </row>
    <row r="6" spans="1:17" x14ac:dyDescent="0.25">
      <c r="A6">
        <v>5</v>
      </c>
      <c r="B6" t="s">
        <v>73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39842</v>
      </c>
      <c r="L6">
        <v>193.49</v>
      </c>
      <c r="M6">
        <v>0</v>
      </c>
      <c r="N6">
        <v>0</v>
      </c>
    </row>
    <row r="7" spans="1:17" x14ac:dyDescent="0.25">
      <c r="A7">
        <v>6</v>
      </c>
      <c r="B7" t="s">
        <v>73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25574</v>
      </c>
      <c r="L7">
        <v>187.06</v>
      </c>
      <c r="M7">
        <v>0</v>
      </c>
      <c r="N7">
        <v>0</v>
      </c>
      <c r="P7" t="s">
        <v>44</v>
      </c>
      <c r="Q7">
        <f>K7+K8+K9+K10+K11+K12</f>
        <v>38999</v>
      </c>
    </row>
    <row r="8" spans="1:17" x14ac:dyDescent="0.25">
      <c r="A8">
        <v>7</v>
      </c>
      <c r="B8" t="s">
        <v>73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3904</v>
      </c>
      <c r="L8">
        <v>192.04</v>
      </c>
      <c r="M8">
        <v>0</v>
      </c>
      <c r="N8">
        <v>0</v>
      </c>
    </row>
    <row r="9" spans="1:17" x14ac:dyDescent="0.25">
      <c r="A9">
        <v>8</v>
      </c>
      <c r="B9" t="s">
        <v>73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1572</v>
      </c>
      <c r="L9">
        <v>190.73</v>
      </c>
      <c r="M9">
        <v>0</v>
      </c>
      <c r="N9">
        <v>0</v>
      </c>
      <c r="P9" t="s">
        <v>45</v>
      </c>
      <c r="Q9">
        <f>K13+K14+K15+K16+K17+K18+K19+K20+K21+K22</f>
        <v>24847</v>
      </c>
    </row>
    <row r="10" spans="1:17" x14ac:dyDescent="0.25">
      <c r="A10">
        <v>9</v>
      </c>
      <c r="B10" t="s">
        <v>73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7180</v>
      </c>
      <c r="L10">
        <v>189</v>
      </c>
      <c r="M10">
        <v>0</v>
      </c>
      <c r="N10">
        <v>0</v>
      </c>
    </row>
    <row r="11" spans="1:17" x14ac:dyDescent="0.25">
      <c r="A11">
        <v>10</v>
      </c>
      <c r="B11" t="s">
        <v>73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324</v>
      </c>
      <c r="L11">
        <v>191.2</v>
      </c>
      <c r="M11">
        <v>0</v>
      </c>
      <c r="N11">
        <v>0</v>
      </c>
      <c r="P11" t="s">
        <v>51</v>
      </c>
      <c r="Q11">
        <f>K23+K24+K25</f>
        <v>23751</v>
      </c>
    </row>
    <row r="12" spans="1:17" x14ac:dyDescent="0.25">
      <c r="A12">
        <v>11</v>
      </c>
      <c r="B12" t="s">
        <v>73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445</v>
      </c>
      <c r="L12">
        <v>191.38</v>
      </c>
      <c r="M12">
        <v>0</v>
      </c>
      <c r="N12">
        <v>0</v>
      </c>
    </row>
    <row r="13" spans="1:17" x14ac:dyDescent="0.25">
      <c r="A13">
        <v>12</v>
      </c>
      <c r="B13" t="s">
        <v>73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2487</v>
      </c>
      <c r="L13">
        <v>188.39</v>
      </c>
      <c r="M13">
        <v>0</v>
      </c>
      <c r="N13">
        <v>0</v>
      </c>
      <c r="P13" t="s">
        <v>47</v>
      </c>
      <c r="Q13">
        <f>K26+K27+K28+K29+K30</f>
        <v>19358</v>
      </c>
    </row>
    <row r="14" spans="1:17" x14ac:dyDescent="0.25">
      <c r="A14">
        <v>13</v>
      </c>
      <c r="B14" t="s">
        <v>73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408</v>
      </c>
      <c r="L14">
        <v>183.08</v>
      </c>
      <c r="M14">
        <v>0</v>
      </c>
      <c r="N14">
        <v>0</v>
      </c>
    </row>
    <row r="15" spans="1:17" x14ac:dyDescent="0.25">
      <c r="A15">
        <v>14</v>
      </c>
      <c r="B15" t="s">
        <v>73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869</v>
      </c>
      <c r="L15">
        <v>189.54</v>
      </c>
      <c r="M15">
        <v>0</v>
      </c>
      <c r="N15">
        <v>0</v>
      </c>
      <c r="P15" t="s">
        <v>48</v>
      </c>
      <c r="Q15">
        <f>K31+K32+K33+K34</f>
        <v>22963</v>
      </c>
    </row>
    <row r="16" spans="1:17" x14ac:dyDescent="0.25">
      <c r="A16">
        <v>15</v>
      </c>
      <c r="B16" t="s">
        <v>73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7501</v>
      </c>
      <c r="L16">
        <v>187.67</v>
      </c>
      <c r="M16">
        <v>0</v>
      </c>
      <c r="N16">
        <v>0</v>
      </c>
    </row>
    <row r="17" spans="1:14" x14ac:dyDescent="0.25">
      <c r="A17">
        <v>16</v>
      </c>
      <c r="B17" t="s">
        <v>73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566</v>
      </c>
      <c r="L17">
        <v>191.68</v>
      </c>
      <c r="M17">
        <v>0</v>
      </c>
      <c r="N17">
        <v>0</v>
      </c>
    </row>
    <row r="18" spans="1:14" x14ac:dyDescent="0.25">
      <c r="A18">
        <v>17</v>
      </c>
      <c r="B18" t="s">
        <v>73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3257</v>
      </c>
      <c r="L18">
        <v>191.76</v>
      </c>
      <c r="M18">
        <v>0</v>
      </c>
      <c r="N18">
        <v>0</v>
      </c>
    </row>
    <row r="19" spans="1:14" x14ac:dyDescent="0.25">
      <c r="A19">
        <v>18</v>
      </c>
      <c r="B19" t="s">
        <v>73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914</v>
      </c>
      <c r="L19">
        <v>183.39</v>
      </c>
      <c r="M19">
        <v>0</v>
      </c>
      <c r="N19">
        <v>0</v>
      </c>
    </row>
    <row r="20" spans="1:14" x14ac:dyDescent="0.25">
      <c r="A20">
        <v>19</v>
      </c>
      <c r="B20" t="s">
        <v>73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5129</v>
      </c>
      <c r="L20">
        <v>187.49</v>
      </c>
      <c r="M20">
        <v>0</v>
      </c>
      <c r="N20">
        <v>0</v>
      </c>
    </row>
    <row r="21" spans="1:14" x14ac:dyDescent="0.25">
      <c r="A21">
        <v>20</v>
      </c>
      <c r="B21" t="s">
        <v>73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1347</v>
      </c>
      <c r="L21">
        <v>183.83</v>
      </c>
      <c r="M21">
        <v>0</v>
      </c>
      <c r="N21">
        <v>0</v>
      </c>
    </row>
    <row r="22" spans="1:14" x14ac:dyDescent="0.25">
      <c r="A22">
        <v>21</v>
      </c>
      <c r="B22" t="s">
        <v>73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2369</v>
      </c>
      <c r="L22">
        <v>186.1</v>
      </c>
      <c r="M22">
        <v>0</v>
      </c>
      <c r="N22">
        <v>0</v>
      </c>
    </row>
    <row r="23" spans="1:14" x14ac:dyDescent="0.25">
      <c r="A23">
        <v>22</v>
      </c>
      <c r="B23" t="s">
        <v>73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9828</v>
      </c>
      <c r="L23">
        <v>185.89</v>
      </c>
      <c r="M23">
        <v>0</v>
      </c>
      <c r="N23">
        <v>0</v>
      </c>
    </row>
    <row r="24" spans="1:14" x14ac:dyDescent="0.25">
      <c r="A24">
        <v>23</v>
      </c>
      <c r="B24" t="s">
        <v>73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13516</v>
      </c>
      <c r="L24">
        <v>182.34</v>
      </c>
      <c r="M24">
        <v>0</v>
      </c>
      <c r="N24">
        <v>0</v>
      </c>
    </row>
    <row r="25" spans="1:14" x14ac:dyDescent="0.25">
      <c r="A25">
        <v>24</v>
      </c>
      <c r="B25" t="s">
        <v>73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407</v>
      </c>
      <c r="L25">
        <v>185.87</v>
      </c>
      <c r="M25">
        <v>0</v>
      </c>
      <c r="N25">
        <v>0</v>
      </c>
    </row>
    <row r="26" spans="1:14" x14ac:dyDescent="0.25">
      <c r="A26">
        <v>25</v>
      </c>
      <c r="B26" t="s">
        <v>73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837</v>
      </c>
      <c r="L26">
        <v>187.55</v>
      </c>
      <c r="M26">
        <v>0</v>
      </c>
      <c r="N26">
        <v>0</v>
      </c>
    </row>
    <row r="27" spans="1:14" x14ac:dyDescent="0.25">
      <c r="A27">
        <v>26</v>
      </c>
      <c r="B27" t="s">
        <v>73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15897</v>
      </c>
      <c r="L27">
        <v>184.29</v>
      </c>
      <c r="M27">
        <v>0</v>
      </c>
      <c r="N27">
        <v>0</v>
      </c>
    </row>
    <row r="28" spans="1:14" x14ac:dyDescent="0.25">
      <c r="A28">
        <v>27</v>
      </c>
      <c r="B28" t="s">
        <v>73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654</v>
      </c>
      <c r="L28">
        <v>179.1</v>
      </c>
      <c r="M28">
        <v>0</v>
      </c>
      <c r="N28">
        <v>0</v>
      </c>
    </row>
    <row r="29" spans="1:14" x14ac:dyDescent="0.25">
      <c r="A29">
        <v>28</v>
      </c>
      <c r="B29" t="s">
        <v>73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1777</v>
      </c>
      <c r="L29">
        <v>190.15</v>
      </c>
      <c r="M29">
        <v>0</v>
      </c>
      <c r="N29">
        <v>0</v>
      </c>
    </row>
    <row r="30" spans="1:14" x14ac:dyDescent="0.25">
      <c r="A30">
        <v>29</v>
      </c>
      <c r="B30" t="s">
        <v>73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193</v>
      </c>
      <c r="L30">
        <v>195.23</v>
      </c>
      <c r="M30">
        <v>0</v>
      </c>
      <c r="N30">
        <v>0</v>
      </c>
    </row>
    <row r="31" spans="1:14" x14ac:dyDescent="0.25">
      <c r="A31">
        <v>30</v>
      </c>
      <c r="B31" t="s">
        <v>73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15653</v>
      </c>
      <c r="L31">
        <v>181.35</v>
      </c>
      <c r="M31">
        <v>0</v>
      </c>
      <c r="N31">
        <v>0</v>
      </c>
    </row>
    <row r="32" spans="1:14" x14ac:dyDescent="0.25">
      <c r="A32">
        <v>31</v>
      </c>
      <c r="B32" t="s">
        <v>73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5246</v>
      </c>
      <c r="L32">
        <v>186.76</v>
      </c>
      <c r="M32">
        <v>0</v>
      </c>
      <c r="N32">
        <v>0</v>
      </c>
    </row>
    <row r="33" spans="1:14" x14ac:dyDescent="0.25">
      <c r="A33">
        <v>32</v>
      </c>
      <c r="B33" t="s">
        <v>73</v>
      </c>
      <c r="C33">
        <v>1</v>
      </c>
      <c r="D33">
        <v>32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867</v>
      </c>
      <c r="L33">
        <v>191.4</v>
      </c>
      <c r="M33">
        <v>0</v>
      </c>
      <c r="N33">
        <v>0</v>
      </c>
    </row>
    <row r="34" spans="1:14" x14ac:dyDescent="0.25">
      <c r="A34">
        <v>33</v>
      </c>
      <c r="B34" t="s">
        <v>73</v>
      </c>
      <c r="C34">
        <v>1</v>
      </c>
      <c r="D34">
        <v>33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1197</v>
      </c>
      <c r="L34">
        <v>193.12</v>
      </c>
      <c r="M34">
        <v>0</v>
      </c>
      <c r="N34">
        <v>0</v>
      </c>
    </row>
    <row r="35" spans="1:14" x14ac:dyDescent="0.25">
      <c r="A35" t="s">
        <v>39</v>
      </c>
      <c r="B35" t="s">
        <v>40</v>
      </c>
      <c r="C35" t="s">
        <v>41</v>
      </c>
      <c r="D35" t="s">
        <v>42</v>
      </c>
      <c r="E35" t="s">
        <v>43</v>
      </c>
    </row>
    <row r="36" spans="1:14" x14ac:dyDescent="0.25">
      <c r="A36" t="s">
        <v>31</v>
      </c>
      <c r="B36">
        <v>0</v>
      </c>
      <c r="C36">
        <v>0</v>
      </c>
      <c r="D36">
        <v>0</v>
      </c>
      <c r="E36">
        <v>0</v>
      </c>
    </row>
    <row r="37" spans="1:14" x14ac:dyDescent="0.25">
      <c r="A37" t="s">
        <v>32</v>
      </c>
      <c r="B37">
        <v>0</v>
      </c>
      <c r="C37">
        <v>0</v>
      </c>
      <c r="D37">
        <v>0</v>
      </c>
      <c r="E37">
        <v>0</v>
      </c>
    </row>
    <row r="38" spans="1:14" x14ac:dyDescent="0.25">
      <c r="A38" t="s">
        <v>33</v>
      </c>
      <c r="B38">
        <v>11574.76</v>
      </c>
      <c r="C38">
        <v>18342.650000000001</v>
      </c>
      <c r="D38">
        <v>193</v>
      </c>
      <c r="E38">
        <v>78339</v>
      </c>
    </row>
    <row r="39" spans="1:14" x14ac:dyDescent="0.25">
      <c r="A39" t="s">
        <v>34</v>
      </c>
      <c r="B39">
        <v>189.05</v>
      </c>
      <c r="C39">
        <v>4.7699999999999996</v>
      </c>
      <c r="D39">
        <v>179.1</v>
      </c>
      <c r="E39">
        <v>199.06</v>
      </c>
    </row>
    <row r="40" spans="1:14" x14ac:dyDescent="0.25">
      <c r="A40" t="s">
        <v>35</v>
      </c>
      <c r="B40">
        <v>0</v>
      </c>
      <c r="C40">
        <v>0</v>
      </c>
      <c r="D40">
        <v>0</v>
      </c>
      <c r="E40">
        <v>0</v>
      </c>
    </row>
    <row r="41" spans="1:14" x14ac:dyDescent="0.25">
      <c r="A41" t="s">
        <v>36</v>
      </c>
      <c r="B41">
        <v>0</v>
      </c>
      <c r="C41">
        <v>0</v>
      </c>
      <c r="D41">
        <v>0</v>
      </c>
      <c r="E41">
        <v>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4" zoomScale="80" zoomScaleNormal="80" workbookViewId="0">
      <pane xSplit="4" topLeftCell="K1" activePane="topRight" state="frozen"/>
      <selection pane="topRight" activeCell="R10" sqref="R10:R19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75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76702</v>
      </c>
      <c r="L2">
        <v>198.29</v>
      </c>
      <c r="M2">
        <v>0</v>
      </c>
      <c r="N2">
        <v>0</v>
      </c>
    </row>
    <row r="3" spans="1:18" x14ac:dyDescent="0.25">
      <c r="A3">
        <v>2</v>
      </c>
      <c r="B3" t="s">
        <v>75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64013</v>
      </c>
      <c r="L3">
        <v>196.38</v>
      </c>
      <c r="M3">
        <v>0</v>
      </c>
      <c r="N3">
        <v>0</v>
      </c>
    </row>
    <row r="4" spans="1:18" x14ac:dyDescent="0.25">
      <c r="A4">
        <v>3</v>
      </c>
      <c r="B4" t="s">
        <v>75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66962</v>
      </c>
      <c r="L4">
        <v>183.7</v>
      </c>
      <c r="M4">
        <v>0</v>
      </c>
      <c r="N4">
        <v>0</v>
      </c>
    </row>
    <row r="5" spans="1:18" x14ac:dyDescent="0.25">
      <c r="A5">
        <v>4</v>
      </c>
      <c r="B5" t="s">
        <v>75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33946</v>
      </c>
      <c r="L5">
        <v>191.26</v>
      </c>
      <c r="M5">
        <v>0</v>
      </c>
      <c r="N5">
        <v>0</v>
      </c>
    </row>
    <row r="6" spans="1:18" x14ac:dyDescent="0.25">
      <c r="A6">
        <v>5</v>
      </c>
      <c r="B6" t="s">
        <v>75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32452</v>
      </c>
      <c r="L6">
        <v>192.2</v>
      </c>
      <c r="M6">
        <v>0</v>
      </c>
      <c r="N6">
        <v>0</v>
      </c>
    </row>
    <row r="7" spans="1:18" x14ac:dyDescent="0.25">
      <c r="A7">
        <v>6</v>
      </c>
      <c r="B7" t="s">
        <v>75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8267</v>
      </c>
      <c r="L7">
        <v>185.19</v>
      </c>
      <c r="M7">
        <v>0</v>
      </c>
      <c r="N7">
        <v>0</v>
      </c>
    </row>
    <row r="8" spans="1:18" x14ac:dyDescent="0.25">
      <c r="A8">
        <v>7</v>
      </c>
      <c r="B8" t="s">
        <v>75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36386</v>
      </c>
      <c r="L8">
        <v>175.42</v>
      </c>
      <c r="M8">
        <v>0</v>
      </c>
      <c r="N8">
        <v>0</v>
      </c>
    </row>
    <row r="9" spans="1:18" x14ac:dyDescent="0.25">
      <c r="A9">
        <v>8</v>
      </c>
      <c r="B9" t="s">
        <v>75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21946</v>
      </c>
      <c r="L9">
        <v>188.58</v>
      </c>
      <c r="M9">
        <v>0</v>
      </c>
      <c r="N9">
        <v>0</v>
      </c>
    </row>
    <row r="10" spans="1:18" x14ac:dyDescent="0.25">
      <c r="A10">
        <v>9</v>
      </c>
      <c r="B10" t="s">
        <v>75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1474</v>
      </c>
      <c r="L10">
        <v>185.92</v>
      </c>
      <c r="M10">
        <v>0</v>
      </c>
      <c r="N10">
        <v>0</v>
      </c>
      <c r="Q10" t="s">
        <v>44</v>
      </c>
      <c r="R10">
        <f>K9+K10+K11+K12</f>
        <v>30503</v>
      </c>
    </row>
    <row r="11" spans="1:18" x14ac:dyDescent="0.25">
      <c r="A11">
        <v>10</v>
      </c>
      <c r="B11" t="s">
        <v>75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1028</v>
      </c>
      <c r="L11">
        <v>194.1</v>
      </c>
      <c r="M11">
        <v>0</v>
      </c>
      <c r="N11">
        <v>0</v>
      </c>
    </row>
    <row r="12" spans="1:18" x14ac:dyDescent="0.25">
      <c r="A12">
        <v>11</v>
      </c>
      <c r="B12" t="s">
        <v>75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6055</v>
      </c>
      <c r="L12">
        <v>182.64</v>
      </c>
      <c r="M12">
        <v>0</v>
      </c>
      <c r="N12">
        <v>0</v>
      </c>
      <c r="Q12" t="s">
        <v>45</v>
      </c>
      <c r="R12">
        <f>K13+K14+K15+K16+K17+K18</f>
        <v>24529</v>
      </c>
    </row>
    <row r="13" spans="1:18" x14ac:dyDescent="0.25">
      <c r="A13">
        <v>12</v>
      </c>
      <c r="B13" t="s">
        <v>75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2279</v>
      </c>
      <c r="L13">
        <v>183.44</v>
      </c>
      <c r="M13">
        <v>0</v>
      </c>
      <c r="N13">
        <v>0</v>
      </c>
    </row>
    <row r="14" spans="1:18" x14ac:dyDescent="0.25">
      <c r="A14">
        <v>13</v>
      </c>
      <c r="B14" t="s">
        <v>75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913</v>
      </c>
      <c r="L14">
        <v>184.27</v>
      </c>
      <c r="M14">
        <v>0</v>
      </c>
      <c r="N14">
        <v>0</v>
      </c>
      <c r="Q14" t="s">
        <v>51</v>
      </c>
      <c r="R14">
        <f>K19</f>
        <v>11534</v>
      </c>
    </row>
    <row r="15" spans="1:18" x14ac:dyDescent="0.25">
      <c r="A15">
        <v>14</v>
      </c>
      <c r="B15" t="s">
        <v>75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2967</v>
      </c>
      <c r="L15">
        <v>178.85</v>
      </c>
      <c r="M15">
        <v>0</v>
      </c>
      <c r="N15">
        <v>0</v>
      </c>
    </row>
    <row r="16" spans="1:18" x14ac:dyDescent="0.25">
      <c r="A16">
        <v>15</v>
      </c>
      <c r="B16" t="s">
        <v>75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3608</v>
      </c>
      <c r="L16">
        <v>183.65</v>
      </c>
      <c r="M16">
        <v>0</v>
      </c>
      <c r="N16">
        <v>0</v>
      </c>
      <c r="Q16" t="s">
        <v>47</v>
      </c>
      <c r="R16">
        <f>K20+K21+K22+K23</f>
        <v>12959</v>
      </c>
    </row>
    <row r="17" spans="1:18" x14ac:dyDescent="0.25">
      <c r="A17">
        <v>16</v>
      </c>
      <c r="B17" t="s">
        <v>75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5589</v>
      </c>
      <c r="L17">
        <v>185.83</v>
      </c>
      <c r="M17">
        <v>0</v>
      </c>
      <c r="N17">
        <v>0</v>
      </c>
    </row>
    <row r="18" spans="1:18" x14ac:dyDescent="0.25">
      <c r="A18">
        <v>17</v>
      </c>
      <c r="B18" t="s">
        <v>75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9173</v>
      </c>
      <c r="L18">
        <v>185.95</v>
      </c>
      <c r="M18">
        <v>0</v>
      </c>
      <c r="N18">
        <v>0</v>
      </c>
      <c r="Q18" t="s">
        <v>48</v>
      </c>
      <c r="R18">
        <f>K24+K25+K26+K27+K28</f>
        <v>7104</v>
      </c>
    </row>
    <row r="19" spans="1:18" x14ac:dyDescent="0.25">
      <c r="A19">
        <v>18</v>
      </c>
      <c r="B19" t="s">
        <v>75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11534</v>
      </c>
      <c r="L19">
        <v>182.74</v>
      </c>
      <c r="M19">
        <v>0</v>
      </c>
      <c r="N19">
        <v>0</v>
      </c>
      <c r="R19">
        <f>K29</f>
        <v>2276</v>
      </c>
    </row>
    <row r="20" spans="1:18" x14ac:dyDescent="0.25">
      <c r="A20">
        <v>19</v>
      </c>
      <c r="B20" t="s">
        <v>75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6188</v>
      </c>
      <c r="L20">
        <v>177.64</v>
      </c>
      <c r="M20">
        <v>0</v>
      </c>
      <c r="N20">
        <v>0</v>
      </c>
    </row>
    <row r="21" spans="1:18" x14ac:dyDescent="0.25">
      <c r="A21">
        <v>20</v>
      </c>
      <c r="B21" t="s">
        <v>75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970</v>
      </c>
      <c r="L21">
        <v>182.68</v>
      </c>
      <c r="M21">
        <v>0</v>
      </c>
      <c r="N21">
        <v>0</v>
      </c>
    </row>
    <row r="22" spans="1:18" x14ac:dyDescent="0.25">
      <c r="A22">
        <v>21</v>
      </c>
      <c r="B22" t="s">
        <v>75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3528</v>
      </c>
      <c r="L22">
        <v>182.88</v>
      </c>
      <c r="M22">
        <v>0</v>
      </c>
      <c r="N22">
        <v>0</v>
      </c>
    </row>
    <row r="23" spans="1:18" x14ac:dyDescent="0.25">
      <c r="A23">
        <v>22</v>
      </c>
      <c r="B23" t="s">
        <v>75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2273</v>
      </c>
      <c r="L23">
        <v>177.16</v>
      </c>
      <c r="M23">
        <v>0</v>
      </c>
      <c r="N23">
        <v>0</v>
      </c>
    </row>
    <row r="24" spans="1:18" x14ac:dyDescent="0.25">
      <c r="A24">
        <v>23</v>
      </c>
      <c r="B24" t="s">
        <v>75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2934</v>
      </c>
      <c r="L24">
        <v>179.8</v>
      </c>
      <c r="M24">
        <v>0</v>
      </c>
      <c r="N24">
        <v>0</v>
      </c>
    </row>
    <row r="25" spans="1:18" x14ac:dyDescent="0.25">
      <c r="A25">
        <v>24</v>
      </c>
      <c r="B25" t="s">
        <v>75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531</v>
      </c>
      <c r="L25">
        <v>171.44</v>
      </c>
      <c r="M25">
        <v>0</v>
      </c>
      <c r="N25">
        <v>0</v>
      </c>
    </row>
    <row r="26" spans="1:18" x14ac:dyDescent="0.25">
      <c r="A26">
        <v>25</v>
      </c>
      <c r="B26" t="s">
        <v>75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936</v>
      </c>
      <c r="L26">
        <v>173.79</v>
      </c>
      <c r="M26">
        <v>0</v>
      </c>
      <c r="N26">
        <v>0</v>
      </c>
    </row>
    <row r="27" spans="1:18" x14ac:dyDescent="0.25">
      <c r="A27">
        <v>26</v>
      </c>
      <c r="B27" t="s">
        <v>75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2235</v>
      </c>
      <c r="L27">
        <v>179.8</v>
      </c>
      <c r="M27">
        <v>0</v>
      </c>
      <c r="N27">
        <v>0</v>
      </c>
    </row>
    <row r="28" spans="1:18" x14ac:dyDescent="0.25">
      <c r="A28">
        <v>27</v>
      </c>
      <c r="B28" t="s">
        <v>75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468</v>
      </c>
      <c r="L28">
        <v>178.65</v>
      </c>
      <c r="M28">
        <v>0</v>
      </c>
      <c r="N28">
        <v>0</v>
      </c>
    </row>
    <row r="29" spans="1:18" x14ac:dyDescent="0.25">
      <c r="A29">
        <v>28</v>
      </c>
      <c r="B29" t="s">
        <v>75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2276</v>
      </c>
      <c r="L29">
        <v>182.11</v>
      </c>
      <c r="M29">
        <v>0</v>
      </c>
      <c r="N29">
        <v>0</v>
      </c>
    </row>
    <row r="30" spans="1:18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</row>
    <row r="31" spans="1:18" x14ac:dyDescent="0.25">
      <c r="A31" t="s">
        <v>31</v>
      </c>
      <c r="B31">
        <v>0</v>
      </c>
      <c r="C31">
        <v>0</v>
      </c>
      <c r="D31">
        <v>0</v>
      </c>
      <c r="E31">
        <v>0</v>
      </c>
    </row>
    <row r="32" spans="1:18" x14ac:dyDescent="0.25">
      <c r="A32" t="s">
        <v>32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33</v>
      </c>
      <c r="B33">
        <v>14558.32</v>
      </c>
      <c r="C33">
        <v>21549.65</v>
      </c>
      <c r="D33">
        <v>468</v>
      </c>
      <c r="E33">
        <v>76702</v>
      </c>
    </row>
    <row r="34" spans="1:5" x14ac:dyDescent="0.25">
      <c r="A34" t="s">
        <v>34</v>
      </c>
      <c r="B34">
        <v>183.73</v>
      </c>
      <c r="C34">
        <v>6.37</v>
      </c>
      <c r="D34">
        <v>171.44</v>
      </c>
      <c r="E34">
        <v>198.29</v>
      </c>
    </row>
    <row r="35" spans="1:5" x14ac:dyDescent="0.25">
      <c r="A35" t="s">
        <v>35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36</v>
      </c>
      <c r="B36">
        <v>0</v>
      </c>
      <c r="C36">
        <v>0</v>
      </c>
      <c r="D36">
        <v>0</v>
      </c>
      <c r="E36">
        <v>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R6" sqref="R6:S17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184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81454</v>
      </c>
      <c r="L2">
        <v>197.46</v>
      </c>
      <c r="M2">
        <v>0</v>
      </c>
      <c r="N2">
        <v>0</v>
      </c>
    </row>
    <row r="3" spans="1:19" x14ac:dyDescent="0.25">
      <c r="A3">
        <v>2</v>
      </c>
      <c r="B3" t="s">
        <v>184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80988</v>
      </c>
      <c r="L3">
        <v>194.12</v>
      </c>
      <c r="M3">
        <v>0</v>
      </c>
      <c r="N3">
        <v>0</v>
      </c>
    </row>
    <row r="4" spans="1:19" x14ac:dyDescent="0.25">
      <c r="A4">
        <v>3</v>
      </c>
      <c r="B4" t="s">
        <v>184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61976</v>
      </c>
      <c r="L4">
        <v>188.52</v>
      </c>
      <c r="M4">
        <v>0</v>
      </c>
      <c r="N4">
        <v>0</v>
      </c>
    </row>
    <row r="5" spans="1:19" x14ac:dyDescent="0.25">
      <c r="A5">
        <v>4</v>
      </c>
      <c r="B5" t="s">
        <v>184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35348</v>
      </c>
      <c r="L5">
        <v>195.65</v>
      </c>
      <c r="M5">
        <v>0</v>
      </c>
      <c r="N5">
        <v>0</v>
      </c>
    </row>
    <row r="6" spans="1:19" x14ac:dyDescent="0.25">
      <c r="A6">
        <v>5</v>
      </c>
      <c r="B6" t="s">
        <v>184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27387</v>
      </c>
      <c r="L6">
        <v>185.33</v>
      </c>
      <c r="M6">
        <v>0</v>
      </c>
      <c r="N6">
        <v>0</v>
      </c>
      <c r="S6">
        <v>81454</v>
      </c>
    </row>
    <row r="7" spans="1:19" x14ac:dyDescent="0.25">
      <c r="A7">
        <v>6</v>
      </c>
      <c r="B7" t="s">
        <v>184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18459</v>
      </c>
      <c r="L7">
        <v>186.96</v>
      </c>
      <c r="M7">
        <v>0</v>
      </c>
      <c r="N7">
        <v>0</v>
      </c>
      <c r="S7">
        <v>80988</v>
      </c>
    </row>
    <row r="8" spans="1:19" x14ac:dyDescent="0.25">
      <c r="A8">
        <v>7</v>
      </c>
      <c r="B8" t="s">
        <v>184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11472</v>
      </c>
      <c r="L8">
        <v>187.86</v>
      </c>
      <c r="M8">
        <v>0</v>
      </c>
      <c r="N8">
        <v>0</v>
      </c>
      <c r="S8">
        <v>61976</v>
      </c>
    </row>
    <row r="9" spans="1:19" x14ac:dyDescent="0.25">
      <c r="A9">
        <v>8</v>
      </c>
      <c r="B9" t="s">
        <v>184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1478</v>
      </c>
      <c r="L9">
        <v>185.04</v>
      </c>
      <c r="M9">
        <v>0</v>
      </c>
      <c r="N9">
        <v>0</v>
      </c>
      <c r="S9">
        <v>35348</v>
      </c>
    </row>
    <row r="10" spans="1:19" x14ac:dyDescent="0.25">
      <c r="A10">
        <v>9</v>
      </c>
      <c r="B10" t="s">
        <v>184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4294</v>
      </c>
      <c r="L10">
        <v>181.62</v>
      </c>
      <c r="M10">
        <v>0</v>
      </c>
      <c r="N10">
        <v>0</v>
      </c>
      <c r="S10">
        <v>27387</v>
      </c>
    </row>
    <row r="11" spans="1:19" x14ac:dyDescent="0.25">
      <c r="A11">
        <v>10</v>
      </c>
      <c r="B11" t="s">
        <v>184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2630</v>
      </c>
      <c r="L11">
        <v>185.13</v>
      </c>
      <c r="M11">
        <v>0</v>
      </c>
      <c r="N11">
        <v>0</v>
      </c>
      <c r="P11" t="s">
        <v>160</v>
      </c>
      <c r="Q11">
        <v>1</v>
      </c>
      <c r="R11" t="s">
        <v>59</v>
      </c>
      <c r="S11">
        <f>K12</f>
        <v>4810</v>
      </c>
    </row>
    <row r="12" spans="1:19" x14ac:dyDescent="0.25">
      <c r="A12">
        <v>11</v>
      </c>
      <c r="B12" t="s">
        <v>184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4810</v>
      </c>
      <c r="L12">
        <v>171.76</v>
      </c>
      <c r="M12">
        <v>0</v>
      </c>
      <c r="N12">
        <v>0</v>
      </c>
      <c r="R12" t="s">
        <v>58</v>
      </c>
      <c r="S12">
        <f>K7+K8+K9+K10+K11</f>
        <v>38333</v>
      </c>
    </row>
    <row r="13" spans="1:19" x14ac:dyDescent="0.25">
      <c r="A13">
        <v>12</v>
      </c>
      <c r="B13" t="s">
        <v>184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6119</v>
      </c>
      <c r="L13">
        <v>185.86</v>
      </c>
      <c r="M13">
        <v>0</v>
      </c>
      <c r="N13">
        <v>0</v>
      </c>
      <c r="Q13">
        <v>2</v>
      </c>
      <c r="R13" t="s">
        <v>58</v>
      </c>
      <c r="S13">
        <f>K13+K14+K15+K16+K17</f>
        <v>46657</v>
      </c>
    </row>
    <row r="14" spans="1:19" x14ac:dyDescent="0.25">
      <c r="A14">
        <v>13</v>
      </c>
      <c r="B14" t="s">
        <v>184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13813</v>
      </c>
      <c r="L14">
        <v>182.68</v>
      </c>
      <c r="M14">
        <v>0</v>
      </c>
      <c r="N14">
        <v>0</v>
      </c>
      <c r="Q14">
        <v>3</v>
      </c>
      <c r="R14" t="s">
        <v>59</v>
      </c>
      <c r="S14">
        <f>K22</f>
        <v>9445</v>
      </c>
    </row>
    <row r="15" spans="1:19" x14ac:dyDescent="0.25">
      <c r="A15">
        <v>14</v>
      </c>
      <c r="B15" t="s">
        <v>184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15520</v>
      </c>
      <c r="L15">
        <v>180.85</v>
      </c>
      <c r="M15">
        <v>0</v>
      </c>
      <c r="N15">
        <v>0</v>
      </c>
      <c r="R15" t="s">
        <v>58</v>
      </c>
      <c r="S15">
        <f>K18+K19+K20+K21</f>
        <v>22038</v>
      </c>
    </row>
    <row r="16" spans="1:19" x14ac:dyDescent="0.25">
      <c r="A16">
        <v>15</v>
      </c>
      <c r="B16" t="s">
        <v>184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4028</v>
      </c>
      <c r="L16">
        <v>184.4</v>
      </c>
      <c r="M16">
        <v>0</v>
      </c>
      <c r="N16">
        <v>0</v>
      </c>
      <c r="Q16">
        <v>4</v>
      </c>
      <c r="R16" t="s">
        <v>58</v>
      </c>
      <c r="S16">
        <f>K23+K24+K25</f>
        <v>12787</v>
      </c>
    </row>
    <row r="17" spans="1:19" x14ac:dyDescent="0.25">
      <c r="A17">
        <v>16</v>
      </c>
      <c r="B17" t="s">
        <v>184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7177</v>
      </c>
      <c r="L17">
        <v>177.69</v>
      </c>
      <c r="M17">
        <v>0</v>
      </c>
      <c r="N17">
        <v>0</v>
      </c>
      <c r="Q17">
        <v>5</v>
      </c>
      <c r="R17" t="s">
        <v>58</v>
      </c>
      <c r="S17">
        <f>K26</f>
        <v>20125</v>
      </c>
    </row>
    <row r="18" spans="1:19" x14ac:dyDescent="0.25">
      <c r="A18">
        <v>17</v>
      </c>
      <c r="B18" t="s">
        <v>184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9284</v>
      </c>
      <c r="L18">
        <v>168.21</v>
      </c>
      <c r="M18">
        <v>0</v>
      </c>
      <c r="N18">
        <v>0</v>
      </c>
    </row>
    <row r="19" spans="1:19" x14ac:dyDescent="0.25">
      <c r="A19">
        <v>18</v>
      </c>
      <c r="B19" t="s">
        <v>184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9605</v>
      </c>
      <c r="L19">
        <v>171.91</v>
      </c>
      <c r="M19">
        <v>0</v>
      </c>
      <c r="N19">
        <v>0</v>
      </c>
    </row>
    <row r="20" spans="1:19" x14ac:dyDescent="0.25">
      <c r="A20">
        <v>19</v>
      </c>
      <c r="B20" t="s">
        <v>184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993</v>
      </c>
      <c r="L20">
        <v>175.55</v>
      </c>
      <c r="M20">
        <v>0</v>
      </c>
      <c r="N20">
        <v>0</v>
      </c>
    </row>
    <row r="21" spans="1:19" x14ac:dyDescent="0.25">
      <c r="A21">
        <v>20</v>
      </c>
      <c r="B21" t="s">
        <v>184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2156</v>
      </c>
      <c r="L21">
        <v>180.92</v>
      </c>
      <c r="M21">
        <v>0</v>
      </c>
      <c r="N21">
        <v>0</v>
      </c>
    </row>
    <row r="22" spans="1:19" x14ac:dyDescent="0.25">
      <c r="A22">
        <v>21</v>
      </c>
      <c r="B22" t="s">
        <v>184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9445</v>
      </c>
      <c r="L22">
        <v>166.41</v>
      </c>
      <c r="M22">
        <v>0</v>
      </c>
      <c r="N22">
        <v>0</v>
      </c>
    </row>
    <row r="23" spans="1:19" x14ac:dyDescent="0.25">
      <c r="A23">
        <v>22</v>
      </c>
      <c r="B23" t="s">
        <v>184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4390</v>
      </c>
      <c r="L23">
        <v>176.72</v>
      </c>
      <c r="M23">
        <v>0</v>
      </c>
      <c r="N23">
        <v>0</v>
      </c>
    </row>
    <row r="24" spans="1:19" x14ac:dyDescent="0.25">
      <c r="A24">
        <v>23</v>
      </c>
      <c r="B24" t="s">
        <v>184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6511</v>
      </c>
      <c r="L24">
        <v>178.92</v>
      </c>
      <c r="M24">
        <v>0</v>
      </c>
      <c r="N24">
        <v>0</v>
      </c>
    </row>
    <row r="25" spans="1:19" x14ac:dyDescent="0.25">
      <c r="A25">
        <v>24</v>
      </c>
      <c r="B25" t="s">
        <v>184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1886</v>
      </c>
      <c r="L25">
        <v>179.47</v>
      </c>
      <c r="M25">
        <v>0</v>
      </c>
      <c r="N25">
        <v>0</v>
      </c>
    </row>
    <row r="26" spans="1:19" x14ac:dyDescent="0.25">
      <c r="A26">
        <v>25</v>
      </c>
      <c r="B26" t="s">
        <v>184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20125</v>
      </c>
      <c r="L26">
        <v>178.14</v>
      </c>
      <c r="M26">
        <v>0</v>
      </c>
      <c r="N26">
        <v>0</v>
      </c>
    </row>
    <row r="27" spans="1:19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</row>
    <row r="28" spans="1:19" x14ac:dyDescent="0.25">
      <c r="A28" t="s">
        <v>31</v>
      </c>
      <c r="B28">
        <v>0</v>
      </c>
      <c r="C28">
        <v>0</v>
      </c>
      <c r="D28">
        <v>0</v>
      </c>
      <c r="E28">
        <v>0</v>
      </c>
    </row>
    <row r="29" spans="1:19" x14ac:dyDescent="0.25">
      <c r="A29" t="s">
        <v>32</v>
      </c>
      <c r="B29">
        <v>0</v>
      </c>
      <c r="C29">
        <v>0</v>
      </c>
      <c r="D29">
        <v>0</v>
      </c>
      <c r="E29">
        <v>0</v>
      </c>
    </row>
    <row r="30" spans="1:19" x14ac:dyDescent="0.25">
      <c r="A30" t="s">
        <v>33</v>
      </c>
      <c r="B30">
        <v>17653.919999999998</v>
      </c>
      <c r="C30">
        <v>22844.02</v>
      </c>
      <c r="D30">
        <v>993</v>
      </c>
      <c r="E30">
        <v>81454</v>
      </c>
    </row>
    <row r="31" spans="1:19" x14ac:dyDescent="0.25">
      <c r="A31" t="s">
        <v>34</v>
      </c>
      <c r="B31">
        <v>181.89</v>
      </c>
      <c r="C31">
        <v>7.71</v>
      </c>
      <c r="D31">
        <v>166.41</v>
      </c>
      <c r="E31">
        <v>197.46</v>
      </c>
    </row>
    <row r="32" spans="1:19" x14ac:dyDescent="0.25">
      <c r="A32" t="s">
        <v>35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>
        <v>0</v>
      </c>
      <c r="C33">
        <v>0</v>
      </c>
      <c r="D33">
        <v>0</v>
      </c>
      <c r="E33">
        <v>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S3" sqref="S3:T14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20" x14ac:dyDescent="0.25">
      <c r="A2">
        <v>1</v>
      </c>
      <c r="B2" t="s">
        <v>186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97448</v>
      </c>
      <c r="L2">
        <v>181.48</v>
      </c>
      <c r="M2">
        <v>0</v>
      </c>
      <c r="N2">
        <v>0</v>
      </c>
    </row>
    <row r="3" spans="1:20" x14ac:dyDescent="0.25">
      <c r="A3">
        <v>2</v>
      </c>
      <c r="B3" t="s">
        <v>186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78691</v>
      </c>
      <c r="L3">
        <v>177.76</v>
      </c>
      <c r="M3">
        <v>0</v>
      </c>
      <c r="N3">
        <v>0</v>
      </c>
      <c r="T3">
        <v>97448</v>
      </c>
    </row>
    <row r="4" spans="1:20" x14ac:dyDescent="0.25">
      <c r="A4">
        <v>3</v>
      </c>
      <c r="B4" t="s">
        <v>186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37164</v>
      </c>
      <c r="L4">
        <v>164.56</v>
      </c>
      <c r="M4">
        <v>0</v>
      </c>
      <c r="N4">
        <v>0</v>
      </c>
      <c r="T4">
        <v>78691</v>
      </c>
    </row>
    <row r="5" spans="1:20" x14ac:dyDescent="0.25">
      <c r="A5">
        <v>4</v>
      </c>
      <c r="B5" t="s">
        <v>186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32035</v>
      </c>
      <c r="L5">
        <v>168.26</v>
      </c>
      <c r="M5">
        <v>0</v>
      </c>
      <c r="N5">
        <v>0</v>
      </c>
      <c r="T5">
        <v>37164</v>
      </c>
    </row>
    <row r="6" spans="1:20" x14ac:dyDescent="0.25">
      <c r="A6">
        <v>5</v>
      </c>
      <c r="B6" t="s">
        <v>186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20200</v>
      </c>
      <c r="L6">
        <v>165.74</v>
      </c>
      <c r="M6">
        <v>0</v>
      </c>
      <c r="N6">
        <v>0</v>
      </c>
      <c r="T6">
        <v>32035</v>
      </c>
    </row>
    <row r="7" spans="1:20" x14ac:dyDescent="0.25">
      <c r="A7">
        <v>6</v>
      </c>
      <c r="B7" t="s">
        <v>186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28833</v>
      </c>
      <c r="L7">
        <v>168.8</v>
      </c>
      <c r="M7">
        <v>0</v>
      </c>
      <c r="N7">
        <v>0</v>
      </c>
      <c r="T7">
        <v>20200</v>
      </c>
    </row>
    <row r="8" spans="1:20" x14ac:dyDescent="0.25">
      <c r="A8">
        <v>7</v>
      </c>
      <c r="B8" t="s">
        <v>186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2936</v>
      </c>
      <c r="L8">
        <v>170.04</v>
      </c>
      <c r="M8">
        <v>0</v>
      </c>
      <c r="N8">
        <v>0</v>
      </c>
    </row>
    <row r="9" spans="1:20" x14ac:dyDescent="0.25">
      <c r="A9">
        <v>8</v>
      </c>
      <c r="B9" t="s">
        <v>186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5170</v>
      </c>
      <c r="L9">
        <v>177.23</v>
      </c>
      <c r="M9">
        <v>0</v>
      </c>
      <c r="N9">
        <v>0</v>
      </c>
      <c r="Q9" t="s">
        <v>165</v>
      </c>
      <c r="R9">
        <v>1</v>
      </c>
      <c r="S9" t="s">
        <v>59</v>
      </c>
      <c r="T9">
        <f>K11</f>
        <v>21762</v>
      </c>
    </row>
    <row r="10" spans="1:20" x14ac:dyDescent="0.25">
      <c r="A10">
        <v>9</v>
      </c>
      <c r="B10" t="s">
        <v>186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2615</v>
      </c>
      <c r="L10">
        <v>181.59</v>
      </c>
      <c r="M10">
        <v>0</v>
      </c>
      <c r="N10">
        <v>0</v>
      </c>
      <c r="S10" t="s">
        <v>58</v>
      </c>
      <c r="T10">
        <f>K7+K8+K9+K10</f>
        <v>39554</v>
      </c>
    </row>
    <row r="11" spans="1:20" x14ac:dyDescent="0.25">
      <c r="A11">
        <v>10</v>
      </c>
      <c r="B11" t="s">
        <v>186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21762</v>
      </c>
      <c r="L11">
        <v>170.59</v>
      </c>
      <c r="M11">
        <v>0</v>
      </c>
      <c r="N11">
        <v>0</v>
      </c>
      <c r="R11">
        <v>2</v>
      </c>
      <c r="S11" t="s">
        <v>58</v>
      </c>
      <c r="T11">
        <f>K12+K13+K14+K15+K16</f>
        <v>40708</v>
      </c>
    </row>
    <row r="12" spans="1:20" x14ac:dyDescent="0.25">
      <c r="A12">
        <v>11</v>
      </c>
      <c r="B12" t="s">
        <v>186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31996</v>
      </c>
      <c r="L12">
        <v>161.81</v>
      </c>
      <c r="M12">
        <v>0</v>
      </c>
      <c r="N12">
        <v>0</v>
      </c>
      <c r="R12">
        <v>3</v>
      </c>
      <c r="S12" t="s">
        <v>58</v>
      </c>
      <c r="T12">
        <f>K17</f>
        <v>25230</v>
      </c>
    </row>
    <row r="13" spans="1:20" x14ac:dyDescent="0.25">
      <c r="A13">
        <v>12</v>
      </c>
      <c r="B13" t="s">
        <v>186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3126</v>
      </c>
      <c r="L13">
        <v>161.81</v>
      </c>
      <c r="M13">
        <v>0</v>
      </c>
      <c r="N13">
        <v>0</v>
      </c>
      <c r="R13">
        <v>4</v>
      </c>
      <c r="S13" t="s">
        <v>58</v>
      </c>
      <c r="T13">
        <f>K18+K19</f>
        <v>19946</v>
      </c>
    </row>
    <row r="14" spans="1:20" x14ac:dyDescent="0.25">
      <c r="A14">
        <v>13</v>
      </c>
      <c r="B14" t="s">
        <v>186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2733</v>
      </c>
      <c r="L14">
        <v>159.28</v>
      </c>
      <c r="M14">
        <v>0</v>
      </c>
      <c r="N14">
        <v>0</v>
      </c>
      <c r="R14">
        <v>5</v>
      </c>
      <c r="S14" t="s">
        <v>58</v>
      </c>
      <c r="T14">
        <f>K20+K21</f>
        <v>13744</v>
      </c>
    </row>
    <row r="15" spans="1:20" x14ac:dyDescent="0.25">
      <c r="A15">
        <v>14</v>
      </c>
      <c r="B15" t="s">
        <v>186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1426</v>
      </c>
      <c r="L15">
        <v>152.31</v>
      </c>
      <c r="M15">
        <v>0</v>
      </c>
      <c r="N15">
        <v>0</v>
      </c>
    </row>
    <row r="16" spans="1:20" x14ac:dyDescent="0.25">
      <c r="A16">
        <v>15</v>
      </c>
      <c r="B16" t="s">
        <v>186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1427</v>
      </c>
      <c r="L16">
        <v>162.52000000000001</v>
      </c>
      <c r="M16">
        <v>0</v>
      </c>
      <c r="N16">
        <v>0</v>
      </c>
    </row>
    <row r="17" spans="1:14" x14ac:dyDescent="0.25">
      <c r="A17">
        <v>16</v>
      </c>
      <c r="B17" t="s">
        <v>186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25230</v>
      </c>
      <c r="L17">
        <v>154.68</v>
      </c>
      <c r="M17">
        <v>0</v>
      </c>
      <c r="N17">
        <v>0</v>
      </c>
    </row>
    <row r="18" spans="1:14" x14ac:dyDescent="0.25">
      <c r="A18">
        <v>17</v>
      </c>
      <c r="B18" t="s">
        <v>186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17522</v>
      </c>
      <c r="L18">
        <v>153.15</v>
      </c>
      <c r="M18">
        <v>0</v>
      </c>
      <c r="N18">
        <v>0</v>
      </c>
    </row>
    <row r="19" spans="1:14" x14ac:dyDescent="0.25">
      <c r="A19">
        <v>18</v>
      </c>
      <c r="B19" t="s">
        <v>186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2424</v>
      </c>
      <c r="L19">
        <v>160.16999999999999</v>
      </c>
      <c r="M19">
        <v>0</v>
      </c>
      <c r="N19">
        <v>0</v>
      </c>
    </row>
    <row r="20" spans="1:14" x14ac:dyDescent="0.25">
      <c r="A20">
        <v>19</v>
      </c>
      <c r="B20" t="s">
        <v>186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12365</v>
      </c>
      <c r="L20">
        <v>155.76</v>
      </c>
      <c r="M20">
        <v>0</v>
      </c>
      <c r="N20">
        <v>0</v>
      </c>
    </row>
    <row r="21" spans="1:14" x14ac:dyDescent="0.25">
      <c r="A21">
        <v>20</v>
      </c>
      <c r="B21" t="s">
        <v>186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1379</v>
      </c>
      <c r="L21">
        <v>160.99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21324.1</v>
      </c>
      <c r="C25">
        <v>25402.66</v>
      </c>
      <c r="D25">
        <v>1379</v>
      </c>
      <c r="E25">
        <v>97448</v>
      </c>
    </row>
    <row r="26" spans="1:14" x14ac:dyDescent="0.25">
      <c r="A26" t="s">
        <v>34</v>
      </c>
      <c r="B26">
        <v>165.43</v>
      </c>
      <c r="C26">
        <v>8.75</v>
      </c>
      <c r="D26">
        <v>152.31</v>
      </c>
      <c r="E26">
        <v>181.59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Q2" sqref="Q2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187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67555</v>
      </c>
      <c r="L2">
        <v>190.63</v>
      </c>
      <c r="M2">
        <v>0</v>
      </c>
      <c r="N2">
        <v>0</v>
      </c>
      <c r="R2">
        <v>67555</v>
      </c>
    </row>
    <row r="3" spans="1:18" x14ac:dyDescent="0.25">
      <c r="A3">
        <v>2</v>
      </c>
      <c r="B3" t="s">
        <v>187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67109</v>
      </c>
      <c r="L3">
        <v>185.68</v>
      </c>
      <c r="M3">
        <v>0</v>
      </c>
      <c r="N3">
        <v>0</v>
      </c>
      <c r="R3">
        <v>67109</v>
      </c>
    </row>
    <row r="4" spans="1:18" x14ac:dyDescent="0.25">
      <c r="A4">
        <v>3</v>
      </c>
      <c r="B4" t="s">
        <v>187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57664</v>
      </c>
      <c r="L4">
        <v>177.88</v>
      </c>
      <c r="M4">
        <v>0</v>
      </c>
      <c r="N4">
        <v>0</v>
      </c>
      <c r="R4">
        <v>57664</v>
      </c>
    </row>
    <row r="5" spans="1:18" x14ac:dyDescent="0.25">
      <c r="A5">
        <v>4</v>
      </c>
      <c r="B5" t="s">
        <v>187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42584</v>
      </c>
      <c r="L5">
        <v>180.83</v>
      </c>
      <c r="M5">
        <v>0</v>
      </c>
      <c r="N5">
        <v>0</v>
      </c>
      <c r="R5">
        <v>42584</v>
      </c>
    </row>
    <row r="6" spans="1:18" x14ac:dyDescent="0.25">
      <c r="A6">
        <v>5</v>
      </c>
      <c r="B6" t="s">
        <v>187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38238</v>
      </c>
      <c r="L6">
        <v>183.83</v>
      </c>
      <c r="M6">
        <v>0</v>
      </c>
      <c r="N6">
        <v>0</v>
      </c>
      <c r="R6">
        <v>38238</v>
      </c>
    </row>
    <row r="7" spans="1:18" x14ac:dyDescent="0.25">
      <c r="A7">
        <v>6</v>
      </c>
      <c r="B7" t="s">
        <v>187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24757</v>
      </c>
      <c r="L7">
        <v>179.98</v>
      </c>
      <c r="M7">
        <v>0</v>
      </c>
      <c r="N7">
        <v>0</v>
      </c>
      <c r="P7" t="s">
        <v>160</v>
      </c>
      <c r="Q7">
        <v>1</v>
      </c>
      <c r="R7">
        <f>K7+K8+K9+K10+K11</f>
        <v>38416</v>
      </c>
    </row>
    <row r="8" spans="1:18" x14ac:dyDescent="0.25">
      <c r="A8">
        <v>7</v>
      </c>
      <c r="B8" t="s">
        <v>187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9670</v>
      </c>
      <c r="L8">
        <v>171.58</v>
      </c>
      <c r="M8">
        <v>0</v>
      </c>
      <c r="N8">
        <v>0</v>
      </c>
      <c r="Q8">
        <v>2</v>
      </c>
      <c r="R8">
        <f>K12+K13+K14</f>
        <v>37056</v>
      </c>
    </row>
    <row r="9" spans="1:18" x14ac:dyDescent="0.25">
      <c r="A9">
        <v>8</v>
      </c>
      <c r="B9" t="s">
        <v>187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1866</v>
      </c>
      <c r="L9">
        <v>177.58</v>
      </c>
      <c r="M9">
        <v>0</v>
      </c>
      <c r="N9">
        <v>0</v>
      </c>
      <c r="Q9">
        <v>3</v>
      </c>
      <c r="R9">
        <f>K15</f>
        <v>36552</v>
      </c>
    </row>
    <row r="10" spans="1:18" x14ac:dyDescent="0.25">
      <c r="A10">
        <v>9</v>
      </c>
      <c r="B10" t="s">
        <v>187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1383</v>
      </c>
      <c r="L10">
        <v>180.86</v>
      </c>
      <c r="M10">
        <v>0</v>
      </c>
      <c r="N10">
        <v>0</v>
      </c>
      <c r="R10">
        <f>K16+K17</f>
        <v>2045</v>
      </c>
    </row>
    <row r="11" spans="1:18" x14ac:dyDescent="0.25">
      <c r="A11">
        <v>10</v>
      </c>
      <c r="B11" t="s">
        <v>187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740</v>
      </c>
      <c r="L11">
        <v>172.01</v>
      </c>
      <c r="M11">
        <v>0</v>
      </c>
      <c r="N11">
        <v>0</v>
      </c>
      <c r="Q11">
        <v>4</v>
      </c>
      <c r="R11">
        <f>K18+K19+K20+K21</f>
        <v>23264</v>
      </c>
    </row>
    <row r="12" spans="1:18" x14ac:dyDescent="0.25">
      <c r="A12">
        <v>11</v>
      </c>
      <c r="B12" t="s">
        <v>187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16756</v>
      </c>
      <c r="L12">
        <v>173.23</v>
      </c>
      <c r="M12">
        <v>0</v>
      </c>
      <c r="N12">
        <v>0</v>
      </c>
      <c r="Q12">
        <v>5</v>
      </c>
      <c r="R12">
        <f>K22</f>
        <v>22337</v>
      </c>
    </row>
    <row r="13" spans="1:18" x14ac:dyDescent="0.25">
      <c r="A13">
        <v>12</v>
      </c>
      <c r="B13" t="s">
        <v>187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795</v>
      </c>
      <c r="L13">
        <v>166.97</v>
      </c>
      <c r="M13">
        <v>0</v>
      </c>
      <c r="N13">
        <v>0</v>
      </c>
    </row>
    <row r="14" spans="1:18" x14ac:dyDescent="0.25">
      <c r="A14">
        <v>13</v>
      </c>
      <c r="B14" t="s">
        <v>187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19505</v>
      </c>
      <c r="L14">
        <v>165.04</v>
      </c>
      <c r="M14">
        <v>0</v>
      </c>
      <c r="N14">
        <v>0</v>
      </c>
    </row>
    <row r="15" spans="1:18" x14ac:dyDescent="0.25">
      <c r="A15">
        <v>14</v>
      </c>
      <c r="B15" t="s">
        <v>187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36552</v>
      </c>
      <c r="L15">
        <v>165.11</v>
      </c>
      <c r="M15">
        <v>0</v>
      </c>
      <c r="N15">
        <v>0</v>
      </c>
    </row>
    <row r="16" spans="1:18" x14ac:dyDescent="0.25">
      <c r="A16">
        <v>15</v>
      </c>
      <c r="B16" t="s">
        <v>187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481</v>
      </c>
      <c r="L16">
        <v>167.13</v>
      </c>
      <c r="M16">
        <v>0</v>
      </c>
      <c r="N16">
        <v>0</v>
      </c>
    </row>
    <row r="17" spans="1:14" x14ac:dyDescent="0.25">
      <c r="A17">
        <v>16</v>
      </c>
      <c r="B17" t="s">
        <v>187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1564</v>
      </c>
      <c r="L17">
        <v>178.15</v>
      </c>
      <c r="M17">
        <v>0</v>
      </c>
      <c r="N17">
        <v>0</v>
      </c>
    </row>
    <row r="18" spans="1:14" x14ac:dyDescent="0.25">
      <c r="A18">
        <v>17</v>
      </c>
      <c r="B18" t="s">
        <v>187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17296</v>
      </c>
      <c r="L18">
        <v>163.77000000000001</v>
      </c>
      <c r="M18">
        <v>0</v>
      </c>
      <c r="N18">
        <v>0</v>
      </c>
    </row>
    <row r="19" spans="1:14" x14ac:dyDescent="0.25">
      <c r="A19">
        <v>18</v>
      </c>
      <c r="B19" t="s">
        <v>187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635</v>
      </c>
      <c r="L19">
        <v>160.63</v>
      </c>
      <c r="M19">
        <v>0</v>
      </c>
      <c r="N19">
        <v>0</v>
      </c>
    </row>
    <row r="20" spans="1:14" x14ac:dyDescent="0.25">
      <c r="A20">
        <v>19</v>
      </c>
      <c r="B20" t="s">
        <v>187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4049</v>
      </c>
      <c r="L20">
        <v>164.25</v>
      </c>
      <c r="M20">
        <v>0</v>
      </c>
      <c r="N20">
        <v>0</v>
      </c>
    </row>
    <row r="21" spans="1:14" x14ac:dyDescent="0.25">
      <c r="A21">
        <v>20</v>
      </c>
      <c r="B21" t="s">
        <v>187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1284</v>
      </c>
      <c r="L21">
        <v>170.18</v>
      </c>
      <c r="M21">
        <v>0</v>
      </c>
      <c r="N21">
        <v>0</v>
      </c>
    </row>
    <row r="22" spans="1:14" x14ac:dyDescent="0.25">
      <c r="A22">
        <v>21</v>
      </c>
      <c r="B22" t="s">
        <v>187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22337</v>
      </c>
      <c r="L22">
        <v>170.39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20610.48</v>
      </c>
      <c r="C26">
        <v>22121.759999999998</v>
      </c>
      <c r="D26">
        <v>481</v>
      </c>
      <c r="E26">
        <v>67555</v>
      </c>
    </row>
    <row r="27" spans="1:14" x14ac:dyDescent="0.25">
      <c r="A27" t="s">
        <v>34</v>
      </c>
      <c r="B27">
        <v>173.61</v>
      </c>
      <c r="C27">
        <v>8.0299999999999994</v>
      </c>
      <c r="D27">
        <v>160.63</v>
      </c>
      <c r="E27">
        <v>190.63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Q3" sqref="Q3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190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70001</v>
      </c>
      <c r="L2">
        <v>193.92</v>
      </c>
      <c r="M2">
        <v>0</v>
      </c>
      <c r="N2">
        <v>0</v>
      </c>
    </row>
    <row r="3" spans="1:18" x14ac:dyDescent="0.25">
      <c r="A3">
        <v>2</v>
      </c>
      <c r="B3" t="s">
        <v>190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74344</v>
      </c>
      <c r="L3">
        <v>185.79</v>
      </c>
      <c r="M3">
        <v>0</v>
      </c>
      <c r="N3">
        <v>0</v>
      </c>
      <c r="R3">
        <v>70001</v>
      </c>
    </row>
    <row r="4" spans="1:18" x14ac:dyDescent="0.25">
      <c r="A4">
        <v>3</v>
      </c>
      <c r="B4" t="s">
        <v>190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68182</v>
      </c>
      <c r="L4">
        <v>184.57</v>
      </c>
      <c r="M4">
        <v>0</v>
      </c>
      <c r="N4">
        <v>0</v>
      </c>
      <c r="R4">
        <v>74344</v>
      </c>
    </row>
    <row r="5" spans="1:18" x14ac:dyDescent="0.25">
      <c r="A5">
        <v>4</v>
      </c>
      <c r="B5" t="s">
        <v>190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41609</v>
      </c>
      <c r="L5">
        <v>190.33</v>
      </c>
      <c r="M5">
        <v>0</v>
      </c>
      <c r="N5">
        <v>0</v>
      </c>
      <c r="R5">
        <v>68182</v>
      </c>
    </row>
    <row r="6" spans="1:18" x14ac:dyDescent="0.25">
      <c r="A6">
        <v>5</v>
      </c>
      <c r="B6" t="s">
        <v>190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30376</v>
      </c>
      <c r="L6">
        <v>187.76</v>
      </c>
      <c r="M6">
        <v>0</v>
      </c>
      <c r="N6">
        <v>0</v>
      </c>
      <c r="R6">
        <v>41609</v>
      </c>
    </row>
    <row r="7" spans="1:18" x14ac:dyDescent="0.25">
      <c r="A7">
        <v>6</v>
      </c>
      <c r="B7" t="s">
        <v>190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40721</v>
      </c>
      <c r="L7">
        <v>183.16</v>
      </c>
      <c r="M7">
        <v>0</v>
      </c>
      <c r="N7">
        <v>0</v>
      </c>
      <c r="R7">
        <v>30376</v>
      </c>
    </row>
    <row r="8" spans="1:18" x14ac:dyDescent="0.25">
      <c r="A8">
        <v>7</v>
      </c>
      <c r="B8" t="s">
        <v>190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1381</v>
      </c>
      <c r="L8">
        <v>176.1</v>
      </c>
      <c r="M8">
        <v>0</v>
      </c>
      <c r="N8">
        <v>0</v>
      </c>
      <c r="P8" t="s">
        <v>160</v>
      </c>
      <c r="Q8">
        <v>1</v>
      </c>
      <c r="R8">
        <f>K7+K8</f>
        <v>42102</v>
      </c>
    </row>
    <row r="9" spans="1:18" x14ac:dyDescent="0.25">
      <c r="A9">
        <v>8</v>
      </c>
      <c r="B9" t="s">
        <v>190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24287</v>
      </c>
      <c r="L9">
        <v>177.78</v>
      </c>
      <c r="M9">
        <v>0</v>
      </c>
      <c r="N9">
        <v>0</v>
      </c>
      <c r="Q9">
        <v>2</v>
      </c>
      <c r="R9">
        <f>K12</f>
        <v>15397</v>
      </c>
    </row>
    <row r="10" spans="1:18" x14ac:dyDescent="0.25">
      <c r="A10">
        <v>9</v>
      </c>
      <c r="B10" t="s">
        <v>190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1525</v>
      </c>
      <c r="L10">
        <v>172.32</v>
      </c>
      <c r="M10">
        <v>0</v>
      </c>
      <c r="N10">
        <v>0</v>
      </c>
      <c r="R10">
        <f>K9+K10+K11+K13</f>
        <v>33694</v>
      </c>
    </row>
    <row r="11" spans="1:18" x14ac:dyDescent="0.25">
      <c r="A11">
        <v>10</v>
      </c>
      <c r="B11" t="s">
        <v>190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5656</v>
      </c>
      <c r="L11">
        <v>168.69</v>
      </c>
      <c r="M11">
        <v>0</v>
      </c>
      <c r="N11">
        <v>0</v>
      </c>
      <c r="Q11">
        <v>3</v>
      </c>
      <c r="R11">
        <f>K14+K15</f>
        <v>40941</v>
      </c>
    </row>
    <row r="12" spans="1:18" x14ac:dyDescent="0.25">
      <c r="A12">
        <v>11</v>
      </c>
      <c r="B12" t="s">
        <v>190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15397</v>
      </c>
      <c r="L12">
        <v>168.1</v>
      </c>
      <c r="M12">
        <v>0</v>
      </c>
      <c r="N12">
        <v>0</v>
      </c>
      <c r="Q12">
        <v>4</v>
      </c>
      <c r="R12">
        <f>K16+K17+K18</f>
        <v>16973</v>
      </c>
    </row>
    <row r="13" spans="1:18" x14ac:dyDescent="0.25">
      <c r="A13">
        <v>12</v>
      </c>
      <c r="B13" t="s">
        <v>190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2226</v>
      </c>
      <c r="L13">
        <v>174.73</v>
      </c>
      <c r="M13">
        <v>0</v>
      </c>
      <c r="N13">
        <v>0</v>
      </c>
      <c r="Q13">
        <v>5</v>
      </c>
      <c r="R13">
        <f>K19+K20+K21+K22</f>
        <v>18415</v>
      </c>
    </row>
    <row r="14" spans="1:18" x14ac:dyDescent="0.25">
      <c r="A14">
        <v>13</v>
      </c>
      <c r="B14" t="s">
        <v>190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35440</v>
      </c>
      <c r="L14">
        <v>171.63</v>
      </c>
      <c r="M14">
        <v>0</v>
      </c>
      <c r="N14">
        <v>0</v>
      </c>
    </row>
    <row r="15" spans="1:18" x14ac:dyDescent="0.25">
      <c r="A15">
        <v>14</v>
      </c>
      <c r="B15" t="s">
        <v>190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5501</v>
      </c>
      <c r="L15">
        <v>162.1</v>
      </c>
      <c r="M15">
        <v>0</v>
      </c>
      <c r="N15">
        <v>0</v>
      </c>
    </row>
    <row r="16" spans="1:18" x14ac:dyDescent="0.25">
      <c r="A16">
        <v>15</v>
      </c>
      <c r="B16" t="s">
        <v>190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14131</v>
      </c>
      <c r="L16">
        <v>166.18</v>
      </c>
      <c r="M16">
        <v>0</v>
      </c>
      <c r="N16">
        <v>0</v>
      </c>
    </row>
    <row r="17" spans="1:14" x14ac:dyDescent="0.25">
      <c r="A17">
        <v>16</v>
      </c>
      <c r="B17" t="s">
        <v>190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1105</v>
      </c>
      <c r="L17">
        <v>172.6</v>
      </c>
      <c r="M17">
        <v>0</v>
      </c>
      <c r="N17">
        <v>0</v>
      </c>
    </row>
    <row r="18" spans="1:14" x14ac:dyDescent="0.25">
      <c r="A18">
        <v>17</v>
      </c>
      <c r="B18" t="s">
        <v>190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1737</v>
      </c>
      <c r="L18">
        <v>176.24</v>
      </c>
      <c r="M18">
        <v>0</v>
      </c>
      <c r="N18">
        <v>0</v>
      </c>
    </row>
    <row r="19" spans="1:14" x14ac:dyDescent="0.25">
      <c r="A19">
        <v>18</v>
      </c>
      <c r="B19" t="s">
        <v>190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11644</v>
      </c>
      <c r="L19">
        <v>179.78</v>
      </c>
      <c r="M19">
        <v>0</v>
      </c>
      <c r="N19">
        <v>0</v>
      </c>
    </row>
    <row r="20" spans="1:14" x14ac:dyDescent="0.25">
      <c r="A20">
        <v>19</v>
      </c>
      <c r="B20" t="s">
        <v>190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4225</v>
      </c>
      <c r="L20">
        <v>170.02</v>
      </c>
      <c r="M20">
        <v>0</v>
      </c>
      <c r="N20">
        <v>0</v>
      </c>
    </row>
    <row r="21" spans="1:14" x14ac:dyDescent="0.25">
      <c r="A21">
        <v>20</v>
      </c>
      <c r="B21" t="s">
        <v>190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1731</v>
      </c>
      <c r="L21">
        <v>174.13</v>
      </c>
      <c r="M21">
        <v>0</v>
      </c>
      <c r="N21">
        <v>0</v>
      </c>
    </row>
    <row r="22" spans="1:14" x14ac:dyDescent="0.25">
      <c r="A22">
        <v>21</v>
      </c>
      <c r="B22" t="s">
        <v>190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815</v>
      </c>
      <c r="L22">
        <v>180.57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21525.43</v>
      </c>
      <c r="C26">
        <v>24076.58</v>
      </c>
      <c r="D26">
        <v>815</v>
      </c>
      <c r="E26">
        <v>74344</v>
      </c>
    </row>
    <row r="27" spans="1:14" x14ac:dyDescent="0.25">
      <c r="A27" t="s">
        <v>34</v>
      </c>
      <c r="B27">
        <v>176.98</v>
      </c>
      <c r="C27">
        <v>8.15</v>
      </c>
      <c r="D27">
        <v>162.1</v>
      </c>
      <c r="E27">
        <v>193.92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R2" sqref="R2:S12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192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75015</v>
      </c>
      <c r="L2">
        <v>198.27</v>
      </c>
      <c r="M2">
        <v>0</v>
      </c>
      <c r="N2">
        <v>0</v>
      </c>
    </row>
    <row r="3" spans="1:19" x14ac:dyDescent="0.25">
      <c r="A3">
        <v>2</v>
      </c>
      <c r="B3" t="s">
        <v>192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84991</v>
      </c>
      <c r="L3">
        <v>189.52</v>
      </c>
      <c r="M3">
        <v>0</v>
      </c>
      <c r="N3">
        <v>0</v>
      </c>
      <c r="S3">
        <v>75015</v>
      </c>
    </row>
    <row r="4" spans="1:19" x14ac:dyDescent="0.25">
      <c r="A4">
        <v>3</v>
      </c>
      <c r="B4" t="s">
        <v>192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64572</v>
      </c>
      <c r="L4">
        <v>186.78</v>
      </c>
      <c r="M4">
        <v>0</v>
      </c>
      <c r="N4">
        <v>0</v>
      </c>
      <c r="S4">
        <v>84991</v>
      </c>
    </row>
    <row r="5" spans="1:19" x14ac:dyDescent="0.25">
      <c r="A5">
        <v>4</v>
      </c>
      <c r="B5" t="s">
        <v>192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50354</v>
      </c>
      <c r="L5">
        <v>189.43</v>
      </c>
      <c r="M5">
        <v>0</v>
      </c>
      <c r="N5">
        <v>0</v>
      </c>
      <c r="S5">
        <v>64572</v>
      </c>
    </row>
    <row r="6" spans="1:19" x14ac:dyDescent="0.25">
      <c r="A6">
        <v>5</v>
      </c>
      <c r="B6" t="s">
        <v>192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35574</v>
      </c>
      <c r="L6">
        <v>193.8</v>
      </c>
      <c r="M6">
        <v>0</v>
      </c>
      <c r="N6">
        <v>0</v>
      </c>
      <c r="S6">
        <v>50354</v>
      </c>
    </row>
    <row r="7" spans="1:19" x14ac:dyDescent="0.25">
      <c r="A7">
        <v>6</v>
      </c>
      <c r="B7" t="s">
        <v>192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3609</v>
      </c>
      <c r="L7">
        <v>179.39</v>
      </c>
      <c r="M7">
        <v>0</v>
      </c>
      <c r="N7">
        <v>0</v>
      </c>
      <c r="S7">
        <v>35574</v>
      </c>
    </row>
    <row r="8" spans="1:19" x14ac:dyDescent="0.25">
      <c r="A8">
        <v>7</v>
      </c>
      <c r="B8" t="s">
        <v>192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6002</v>
      </c>
      <c r="L8">
        <v>173.04</v>
      </c>
      <c r="M8">
        <v>0</v>
      </c>
      <c r="N8">
        <v>0</v>
      </c>
      <c r="Q8" t="s">
        <v>165</v>
      </c>
      <c r="R8">
        <v>1</v>
      </c>
      <c r="S8">
        <f>K7+K8+K9+K10+K11+K12+K13</f>
        <v>26693</v>
      </c>
    </row>
    <row r="9" spans="1:19" x14ac:dyDescent="0.25">
      <c r="A9">
        <v>8</v>
      </c>
      <c r="B9" t="s">
        <v>192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2632</v>
      </c>
      <c r="L9">
        <v>178.56</v>
      </c>
      <c r="M9">
        <v>0</v>
      </c>
      <c r="N9">
        <v>0</v>
      </c>
      <c r="R9">
        <v>2</v>
      </c>
      <c r="S9">
        <f>K14+K15+K16+K17+K18</f>
        <v>50141</v>
      </c>
    </row>
    <row r="10" spans="1:19" x14ac:dyDescent="0.25">
      <c r="A10">
        <v>9</v>
      </c>
      <c r="B10" t="s">
        <v>192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3667</v>
      </c>
      <c r="L10">
        <v>182.22</v>
      </c>
      <c r="M10">
        <v>0</v>
      </c>
      <c r="N10">
        <v>0</v>
      </c>
      <c r="R10">
        <v>3</v>
      </c>
      <c r="S10">
        <f>K19+K20+K21+K22</f>
        <v>35196</v>
      </c>
    </row>
    <row r="11" spans="1:19" x14ac:dyDescent="0.25">
      <c r="A11">
        <v>10</v>
      </c>
      <c r="B11" t="s">
        <v>192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3918</v>
      </c>
      <c r="L11">
        <v>179.72</v>
      </c>
      <c r="M11">
        <v>0</v>
      </c>
      <c r="N11">
        <v>0</v>
      </c>
      <c r="R11">
        <v>4</v>
      </c>
      <c r="S11">
        <f>K23+K24+K25+K26</f>
        <v>25004</v>
      </c>
    </row>
    <row r="12" spans="1:19" x14ac:dyDescent="0.25">
      <c r="A12">
        <v>11</v>
      </c>
      <c r="B12" t="s">
        <v>192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2975</v>
      </c>
      <c r="L12">
        <v>176.42</v>
      </c>
      <c r="M12">
        <v>0</v>
      </c>
      <c r="N12">
        <v>0</v>
      </c>
      <c r="R12">
        <v>5</v>
      </c>
      <c r="S12">
        <f>K27+K28+K29</f>
        <v>22102</v>
      </c>
    </row>
    <row r="13" spans="1:19" x14ac:dyDescent="0.25">
      <c r="A13">
        <v>12</v>
      </c>
      <c r="B13" t="s">
        <v>192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3890</v>
      </c>
      <c r="L13">
        <v>185.39</v>
      </c>
      <c r="M13">
        <v>0</v>
      </c>
      <c r="N13">
        <v>0</v>
      </c>
    </row>
    <row r="14" spans="1:19" x14ac:dyDescent="0.25">
      <c r="A14">
        <v>13</v>
      </c>
      <c r="B14" t="s">
        <v>192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21126</v>
      </c>
      <c r="L14">
        <v>177.82</v>
      </c>
      <c r="M14">
        <v>0</v>
      </c>
      <c r="N14">
        <v>0</v>
      </c>
    </row>
    <row r="15" spans="1:19" x14ac:dyDescent="0.25">
      <c r="A15">
        <v>14</v>
      </c>
      <c r="B15" t="s">
        <v>192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2822</v>
      </c>
      <c r="L15">
        <v>177.2</v>
      </c>
      <c r="M15">
        <v>0</v>
      </c>
      <c r="N15">
        <v>0</v>
      </c>
    </row>
    <row r="16" spans="1:19" x14ac:dyDescent="0.25">
      <c r="A16">
        <v>15</v>
      </c>
      <c r="B16" t="s">
        <v>192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24015</v>
      </c>
      <c r="L16">
        <v>174.18</v>
      </c>
      <c r="M16">
        <v>0</v>
      </c>
      <c r="N16">
        <v>0</v>
      </c>
    </row>
    <row r="17" spans="1:14" x14ac:dyDescent="0.25">
      <c r="A17">
        <v>16</v>
      </c>
      <c r="B17" t="s">
        <v>192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1243</v>
      </c>
      <c r="L17">
        <v>177.67</v>
      </c>
      <c r="M17">
        <v>0</v>
      </c>
      <c r="N17">
        <v>0</v>
      </c>
    </row>
    <row r="18" spans="1:14" x14ac:dyDescent="0.25">
      <c r="A18">
        <v>17</v>
      </c>
      <c r="B18" t="s">
        <v>192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935</v>
      </c>
      <c r="L18">
        <v>178.63</v>
      </c>
      <c r="M18">
        <v>0</v>
      </c>
      <c r="N18">
        <v>0</v>
      </c>
    </row>
    <row r="19" spans="1:14" x14ac:dyDescent="0.25">
      <c r="A19">
        <v>18</v>
      </c>
      <c r="B19" t="s">
        <v>192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12504</v>
      </c>
      <c r="L19">
        <v>175.92</v>
      </c>
      <c r="M19">
        <v>0</v>
      </c>
      <c r="N19">
        <v>0</v>
      </c>
    </row>
    <row r="20" spans="1:14" x14ac:dyDescent="0.25">
      <c r="A20">
        <v>19</v>
      </c>
      <c r="B20" t="s">
        <v>192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3299</v>
      </c>
      <c r="L20">
        <v>175.51</v>
      </c>
      <c r="M20">
        <v>0</v>
      </c>
      <c r="N20">
        <v>0</v>
      </c>
    </row>
    <row r="21" spans="1:14" x14ac:dyDescent="0.25">
      <c r="A21">
        <v>20</v>
      </c>
      <c r="B21" t="s">
        <v>192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18025</v>
      </c>
      <c r="L21">
        <v>172.96</v>
      </c>
      <c r="M21">
        <v>0</v>
      </c>
      <c r="N21">
        <v>0</v>
      </c>
    </row>
    <row r="22" spans="1:14" x14ac:dyDescent="0.25">
      <c r="A22">
        <v>21</v>
      </c>
      <c r="B22" t="s">
        <v>192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1368</v>
      </c>
      <c r="L22">
        <v>171.58</v>
      </c>
      <c r="M22">
        <v>0</v>
      </c>
      <c r="N22">
        <v>0</v>
      </c>
    </row>
    <row r="23" spans="1:14" x14ac:dyDescent="0.25">
      <c r="A23">
        <v>22</v>
      </c>
      <c r="B23" t="s">
        <v>192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9158</v>
      </c>
      <c r="L23">
        <v>175.49</v>
      </c>
      <c r="M23">
        <v>0</v>
      </c>
      <c r="N23">
        <v>0</v>
      </c>
    </row>
    <row r="24" spans="1:14" x14ac:dyDescent="0.25">
      <c r="A24">
        <v>23</v>
      </c>
      <c r="B24" t="s">
        <v>192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8726</v>
      </c>
      <c r="L24">
        <v>175.77</v>
      </c>
      <c r="M24">
        <v>0</v>
      </c>
      <c r="N24">
        <v>0</v>
      </c>
    </row>
    <row r="25" spans="1:14" x14ac:dyDescent="0.25">
      <c r="A25">
        <v>24</v>
      </c>
      <c r="B25" t="s">
        <v>192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4142</v>
      </c>
      <c r="L25">
        <v>178.88</v>
      </c>
      <c r="M25">
        <v>0</v>
      </c>
      <c r="N25">
        <v>0</v>
      </c>
    </row>
    <row r="26" spans="1:14" x14ac:dyDescent="0.25">
      <c r="A26">
        <v>25</v>
      </c>
      <c r="B26" t="s">
        <v>192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2978</v>
      </c>
      <c r="L26">
        <v>170.31</v>
      </c>
      <c r="M26">
        <v>0</v>
      </c>
      <c r="N26">
        <v>0</v>
      </c>
    </row>
    <row r="27" spans="1:14" x14ac:dyDescent="0.25">
      <c r="A27">
        <v>26</v>
      </c>
      <c r="B27" t="s">
        <v>192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3104</v>
      </c>
      <c r="L27">
        <v>179.96</v>
      </c>
      <c r="M27">
        <v>0</v>
      </c>
      <c r="N27">
        <v>0</v>
      </c>
    </row>
    <row r="28" spans="1:14" x14ac:dyDescent="0.25">
      <c r="A28">
        <v>27</v>
      </c>
      <c r="B28" t="s">
        <v>192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12677</v>
      </c>
      <c r="L28">
        <v>183.58</v>
      </c>
      <c r="M28">
        <v>0</v>
      </c>
      <c r="N28">
        <v>0</v>
      </c>
    </row>
    <row r="29" spans="1:14" x14ac:dyDescent="0.25">
      <c r="A29">
        <v>28</v>
      </c>
      <c r="B29" t="s">
        <v>192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6321</v>
      </c>
      <c r="L29">
        <v>183.71</v>
      </c>
      <c r="M29">
        <v>0</v>
      </c>
      <c r="N29">
        <v>0</v>
      </c>
    </row>
    <row r="30" spans="1:14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</row>
    <row r="31" spans="1:14" x14ac:dyDescent="0.25">
      <c r="A31" t="s">
        <v>31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32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33</v>
      </c>
      <c r="B33">
        <v>16772.93</v>
      </c>
      <c r="C33">
        <v>23127.39</v>
      </c>
      <c r="D33">
        <v>935</v>
      </c>
      <c r="E33">
        <v>84991</v>
      </c>
    </row>
    <row r="34" spans="1:5" x14ac:dyDescent="0.25">
      <c r="A34" t="s">
        <v>34</v>
      </c>
      <c r="B34">
        <v>180.06</v>
      </c>
      <c r="C34">
        <v>6.6</v>
      </c>
      <c r="D34">
        <v>170.31</v>
      </c>
      <c r="E34">
        <v>198.27</v>
      </c>
    </row>
    <row r="35" spans="1:5" x14ac:dyDescent="0.25">
      <c r="A35" t="s">
        <v>35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36</v>
      </c>
      <c r="B36">
        <v>0</v>
      </c>
      <c r="C36">
        <v>0</v>
      </c>
      <c r="D36">
        <v>0</v>
      </c>
      <c r="E36">
        <v>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R4" sqref="R4:S13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194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66305</v>
      </c>
      <c r="L2">
        <v>184.94</v>
      </c>
      <c r="M2">
        <v>0</v>
      </c>
      <c r="N2">
        <v>0</v>
      </c>
    </row>
    <row r="3" spans="1:19" x14ac:dyDescent="0.25">
      <c r="A3">
        <v>2</v>
      </c>
      <c r="B3" t="s">
        <v>194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62294</v>
      </c>
      <c r="L3">
        <v>189.09</v>
      </c>
      <c r="M3">
        <v>0</v>
      </c>
      <c r="N3">
        <v>0</v>
      </c>
    </row>
    <row r="4" spans="1:19" x14ac:dyDescent="0.25">
      <c r="A4">
        <v>3</v>
      </c>
      <c r="B4" t="s">
        <v>194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62080</v>
      </c>
      <c r="L4">
        <v>176.78</v>
      </c>
      <c r="M4">
        <v>0</v>
      </c>
      <c r="N4">
        <v>0</v>
      </c>
      <c r="S4">
        <v>66305</v>
      </c>
    </row>
    <row r="5" spans="1:19" x14ac:dyDescent="0.25">
      <c r="A5">
        <v>4</v>
      </c>
      <c r="B5" t="s">
        <v>194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51203</v>
      </c>
      <c r="L5">
        <v>184.33</v>
      </c>
      <c r="M5">
        <v>0</v>
      </c>
      <c r="N5">
        <v>0</v>
      </c>
      <c r="S5">
        <v>62294</v>
      </c>
    </row>
    <row r="6" spans="1:19" x14ac:dyDescent="0.25">
      <c r="A6">
        <v>5</v>
      </c>
      <c r="B6" t="s">
        <v>194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26966</v>
      </c>
      <c r="L6">
        <v>185.92</v>
      </c>
      <c r="M6">
        <v>0</v>
      </c>
      <c r="N6">
        <v>0</v>
      </c>
      <c r="S6">
        <v>62080</v>
      </c>
    </row>
    <row r="7" spans="1:19" x14ac:dyDescent="0.25">
      <c r="A7">
        <v>6</v>
      </c>
      <c r="B7" t="s">
        <v>194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45729</v>
      </c>
      <c r="L7">
        <v>176.37</v>
      </c>
      <c r="M7">
        <v>0</v>
      </c>
      <c r="N7">
        <v>0</v>
      </c>
      <c r="S7">
        <v>51203</v>
      </c>
    </row>
    <row r="8" spans="1:19" x14ac:dyDescent="0.25">
      <c r="A8">
        <v>7</v>
      </c>
      <c r="B8" t="s">
        <v>194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3423</v>
      </c>
      <c r="L8">
        <v>182.72</v>
      </c>
      <c r="M8">
        <v>0</v>
      </c>
      <c r="N8">
        <v>0</v>
      </c>
      <c r="S8">
        <v>26966</v>
      </c>
    </row>
    <row r="9" spans="1:19" x14ac:dyDescent="0.25">
      <c r="A9">
        <v>8</v>
      </c>
      <c r="B9" t="s">
        <v>194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9734</v>
      </c>
      <c r="L9">
        <v>178.72</v>
      </c>
      <c r="M9">
        <v>0</v>
      </c>
      <c r="N9">
        <v>0</v>
      </c>
      <c r="Q9" t="s">
        <v>160</v>
      </c>
      <c r="R9">
        <v>1</v>
      </c>
      <c r="S9">
        <f>K7+K8</f>
        <v>49152</v>
      </c>
    </row>
    <row r="10" spans="1:19" x14ac:dyDescent="0.25">
      <c r="A10">
        <v>9</v>
      </c>
      <c r="B10" t="s">
        <v>194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2435</v>
      </c>
      <c r="L10">
        <v>172.92</v>
      </c>
      <c r="M10">
        <v>0</v>
      </c>
      <c r="N10">
        <v>0</v>
      </c>
      <c r="R10">
        <v>2</v>
      </c>
      <c r="S10">
        <f>K9+K10+K11+K12+K13+K14</f>
        <v>31962</v>
      </c>
    </row>
    <row r="11" spans="1:19" x14ac:dyDescent="0.25">
      <c r="A11">
        <v>10</v>
      </c>
      <c r="B11" t="s">
        <v>194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3706</v>
      </c>
      <c r="L11">
        <v>176</v>
      </c>
      <c r="M11">
        <v>0</v>
      </c>
      <c r="N11">
        <v>0</v>
      </c>
      <c r="R11">
        <v>3</v>
      </c>
      <c r="S11">
        <f>K15+K16+K17+K18</f>
        <v>35473</v>
      </c>
    </row>
    <row r="12" spans="1:19" x14ac:dyDescent="0.25">
      <c r="A12">
        <v>11</v>
      </c>
      <c r="B12" t="s">
        <v>194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13492</v>
      </c>
      <c r="L12">
        <v>171.01</v>
      </c>
      <c r="M12">
        <v>0</v>
      </c>
      <c r="N12">
        <v>0</v>
      </c>
      <c r="R12">
        <v>4</v>
      </c>
      <c r="S12">
        <f>K19+K20+K21+K22</f>
        <v>28923</v>
      </c>
    </row>
    <row r="13" spans="1:19" x14ac:dyDescent="0.25">
      <c r="A13">
        <v>12</v>
      </c>
      <c r="B13" t="s">
        <v>194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1744</v>
      </c>
      <c r="L13">
        <v>168.27</v>
      </c>
      <c r="M13">
        <v>0</v>
      </c>
      <c r="N13">
        <v>0</v>
      </c>
      <c r="R13">
        <v>5</v>
      </c>
      <c r="S13">
        <f>K23+K24+K25+K26+K27</f>
        <v>13040</v>
      </c>
    </row>
    <row r="14" spans="1:19" x14ac:dyDescent="0.25">
      <c r="A14">
        <v>13</v>
      </c>
      <c r="B14" t="s">
        <v>194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851</v>
      </c>
      <c r="L14">
        <v>174.64</v>
      </c>
      <c r="M14">
        <v>0</v>
      </c>
      <c r="N14">
        <v>0</v>
      </c>
    </row>
    <row r="15" spans="1:19" x14ac:dyDescent="0.25">
      <c r="A15">
        <v>14</v>
      </c>
      <c r="B15" t="s">
        <v>194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26126</v>
      </c>
      <c r="L15">
        <v>166</v>
      </c>
      <c r="M15">
        <v>0</v>
      </c>
      <c r="N15">
        <v>0</v>
      </c>
    </row>
    <row r="16" spans="1:19" x14ac:dyDescent="0.25">
      <c r="A16">
        <v>15</v>
      </c>
      <c r="B16" t="s">
        <v>194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7150</v>
      </c>
      <c r="L16">
        <v>157.65</v>
      </c>
      <c r="M16">
        <v>0</v>
      </c>
      <c r="N16">
        <v>0</v>
      </c>
    </row>
    <row r="17" spans="1:14" x14ac:dyDescent="0.25">
      <c r="A17">
        <v>16</v>
      </c>
      <c r="B17" t="s">
        <v>194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1492</v>
      </c>
      <c r="L17">
        <v>158.33000000000001</v>
      </c>
      <c r="M17">
        <v>0</v>
      </c>
      <c r="N17">
        <v>0</v>
      </c>
    </row>
    <row r="18" spans="1:14" x14ac:dyDescent="0.25">
      <c r="A18">
        <v>17</v>
      </c>
      <c r="B18" t="s">
        <v>194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705</v>
      </c>
      <c r="L18">
        <v>166.4</v>
      </c>
      <c r="M18">
        <v>0</v>
      </c>
      <c r="N18">
        <v>0</v>
      </c>
    </row>
    <row r="19" spans="1:14" x14ac:dyDescent="0.25">
      <c r="A19">
        <v>18</v>
      </c>
      <c r="B19" t="s">
        <v>194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12745</v>
      </c>
      <c r="L19">
        <v>172.19</v>
      </c>
      <c r="M19">
        <v>0</v>
      </c>
      <c r="N19">
        <v>0</v>
      </c>
    </row>
    <row r="20" spans="1:14" x14ac:dyDescent="0.25">
      <c r="A20">
        <v>19</v>
      </c>
      <c r="B20" t="s">
        <v>194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9055</v>
      </c>
      <c r="L20">
        <v>169.09</v>
      </c>
      <c r="M20">
        <v>0</v>
      </c>
      <c r="N20">
        <v>0</v>
      </c>
    </row>
    <row r="21" spans="1:14" x14ac:dyDescent="0.25">
      <c r="A21">
        <v>20</v>
      </c>
      <c r="B21" t="s">
        <v>194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1608</v>
      </c>
      <c r="L21">
        <v>177.01</v>
      </c>
      <c r="M21">
        <v>0</v>
      </c>
      <c r="N21">
        <v>0</v>
      </c>
    </row>
    <row r="22" spans="1:14" x14ac:dyDescent="0.25">
      <c r="A22">
        <v>21</v>
      </c>
      <c r="B22" t="s">
        <v>194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5515</v>
      </c>
      <c r="L22">
        <v>164.29</v>
      </c>
      <c r="M22">
        <v>0</v>
      </c>
      <c r="N22">
        <v>0</v>
      </c>
    </row>
    <row r="23" spans="1:14" x14ac:dyDescent="0.25">
      <c r="A23">
        <v>22</v>
      </c>
      <c r="B23" t="s">
        <v>194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4204</v>
      </c>
      <c r="L23">
        <v>171.96</v>
      </c>
      <c r="M23">
        <v>0</v>
      </c>
      <c r="N23">
        <v>0</v>
      </c>
    </row>
    <row r="24" spans="1:14" x14ac:dyDescent="0.25">
      <c r="A24">
        <v>23</v>
      </c>
      <c r="B24" t="s">
        <v>194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2472</v>
      </c>
      <c r="L24">
        <v>170.29</v>
      </c>
      <c r="M24">
        <v>0</v>
      </c>
      <c r="N24">
        <v>0</v>
      </c>
    </row>
    <row r="25" spans="1:14" x14ac:dyDescent="0.25">
      <c r="A25">
        <v>24</v>
      </c>
      <c r="B25" t="s">
        <v>194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1291</v>
      </c>
      <c r="L25">
        <v>166.68</v>
      </c>
      <c r="M25">
        <v>0</v>
      </c>
      <c r="N25">
        <v>0</v>
      </c>
    </row>
    <row r="26" spans="1:14" x14ac:dyDescent="0.25">
      <c r="A26">
        <v>25</v>
      </c>
      <c r="B26" t="s">
        <v>194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1919</v>
      </c>
      <c r="L26">
        <v>166.94</v>
      </c>
      <c r="M26">
        <v>0</v>
      </c>
      <c r="N26">
        <v>0</v>
      </c>
    </row>
    <row r="27" spans="1:14" x14ac:dyDescent="0.25">
      <c r="A27">
        <v>26</v>
      </c>
      <c r="B27" t="s">
        <v>194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3154</v>
      </c>
      <c r="L27">
        <v>174.22</v>
      </c>
      <c r="M27">
        <v>0</v>
      </c>
      <c r="N27">
        <v>0</v>
      </c>
    </row>
    <row r="28" spans="1:14" x14ac:dyDescent="0.25">
      <c r="A28" t="s">
        <v>39</v>
      </c>
      <c r="B28" t="s">
        <v>40</v>
      </c>
      <c r="C28" t="s">
        <v>41</v>
      </c>
      <c r="D28" t="s">
        <v>42</v>
      </c>
      <c r="E28" t="s">
        <v>43</v>
      </c>
    </row>
    <row r="29" spans="1:14" x14ac:dyDescent="0.25">
      <c r="A29" t="s">
        <v>31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32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33</v>
      </c>
      <c r="B31">
        <v>16438.38</v>
      </c>
      <c r="C31">
        <v>21402.73</v>
      </c>
      <c r="D31">
        <v>705</v>
      </c>
      <c r="E31">
        <v>66305</v>
      </c>
    </row>
    <row r="32" spans="1:14" x14ac:dyDescent="0.25">
      <c r="A32" t="s">
        <v>34</v>
      </c>
      <c r="B32">
        <v>173.18</v>
      </c>
      <c r="C32">
        <v>7.9</v>
      </c>
      <c r="D32">
        <v>157.65</v>
      </c>
      <c r="E32">
        <v>189.09</v>
      </c>
    </row>
    <row r="33" spans="1:5" x14ac:dyDescent="0.25">
      <c r="A33" t="s">
        <v>35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36</v>
      </c>
      <c r="B34">
        <v>0</v>
      </c>
      <c r="C34">
        <v>0</v>
      </c>
      <c r="D34">
        <v>0</v>
      </c>
      <c r="E34">
        <v>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2" sqref="Q2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195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84703</v>
      </c>
      <c r="L2">
        <v>185.17</v>
      </c>
      <c r="M2">
        <v>0</v>
      </c>
      <c r="N2">
        <v>0</v>
      </c>
      <c r="R2">
        <v>84703</v>
      </c>
    </row>
    <row r="3" spans="1:18" x14ac:dyDescent="0.25">
      <c r="A3">
        <v>2</v>
      </c>
      <c r="B3" t="s">
        <v>195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84626</v>
      </c>
      <c r="L3">
        <v>187.17</v>
      </c>
      <c r="M3">
        <v>0</v>
      </c>
      <c r="N3">
        <v>0</v>
      </c>
      <c r="R3">
        <v>84626</v>
      </c>
    </row>
    <row r="4" spans="1:18" x14ac:dyDescent="0.25">
      <c r="A4">
        <v>3</v>
      </c>
      <c r="B4" t="s">
        <v>195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55647</v>
      </c>
      <c r="L4">
        <v>176.82</v>
      </c>
      <c r="M4">
        <v>0</v>
      </c>
      <c r="N4">
        <v>0</v>
      </c>
      <c r="R4">
        <v>55647</v>
      </c>
    </row>
    <row r="5" spans="1:18" x14ac:dyDescent="0.25">
      <c r="A5">
        <v>4</v>
      </c>
      <c r="B5" t="s">
        <v>195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53780</v>
      </c>
      <c r="L5">
        <v>170.34</v>
      </c>
      <c r="M5">
        <v>0</v>
      </c>
      <c r="N5">
        <v>0</v>
      </c>
      <c r="R5">
        <v>53780</v>
      </c>
    </row>
    <row r="6" spans="1:18" x14ac:dyDescent="0.25">
      <c r="A6">
        <v>5</v>
      </c>
      <c r="B6" t="s">
        <v>195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40598</v>
      </c>
      <c r="L6">
        <v>170.12</v>
      </c>
      <c r="M6">
        <v>0</v>
      </c>
      <c r="N6">
        <v>0</v>
      </c>
      <c r="R6">
        <v>40598</v>
      </c>
    </row>
    <row r="7" spans="1:18" x14ac:dyDescent="0.25">
      <c r="A7">
        <v>6</v>
      </c>
      <c r="B7" t="s">
        <v>195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58702</v>
      </c>
      <c r="L7">
        <v>176.05</v>
      </c>
      <c r="M7">
        <v>0</v>
      </c>
      <c r="N7">
        <v>0</v>
      </c>
    </row>
    <row r="8" spans="1:18" x14ac:dyDescent="0.25">
      <c r="A8">
        <v>7</v>
      </c>
      <c r="B8" t="s">
        <v>195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11444</v>
      </c>
      <c r="L8">
        <v>161.49</v>
      </c>
      <c r="M8">
        <v>0</v>
      </c>
      <c r="N8">
        <v>0</v>
      </c>
      <c r="P8" t="s">
        <v>165</v>
      </c>
      <c r="Q8">
        <v>1</v>
      </c>
      <c r="R8">
        <f>K7</f>
        <v>58702</v>
      </c>
    </row>
    <row r="9" spans="1:18" x14ac:dyDescent="0.25">
      <c r="A9">
        <v>8</v>
      </c>
      <c r="B9" t="s">
        <v>195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6724</v>
      </c>
      <c r="L9">
        <v>169.63</v>
      </c>
      <c r="M9">
        <v>0</v>
      </c>
      <c r="N9">
        <v>0</v>
      </c>
      <c r="Q9">
        <v>2</v>
      </c>
      <c r="R9">
        <f>K8</f>
        <v>11444</v>
      </c>
    </row>
    <row r="10" spans="1:18" x14ac:dyDescent="0.25">
      <c r="A10">
        <v>9</v>
      </c>
      <c r="B10" t="s">
        <v>195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2564</v>
      </c>
      <c r="L10">
        <v>165.6</v>
      </c>
      <c r="M10">
        <v>0</v>
      </c>
      <c r="N10">
        <v>0</v>
      </c>
      <c r="R10">
        <f>K9+K10+K11+K12+K13</f>
        <v>29791</v>
      </c>
    </row>
    <row r="11" spans="1:18" x14ac:dyDescent="0.25">
      <c r="A11">
        <v>10</v>
      </c>
      <c r="B11" t="s">
        <v>195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3028</v>
      </c>
      <c r="L11">
        <v>164.94</v>
      </c>
      <c r="M11">
        <v>0</v>
      </c>
      <c r="N11">
        <v>0</v>
      </c>
      <c r="Q11">
        <v>3</v>
      </c>
      <c r="R11">
        <f>K14</f>
        <v>47294</v>
      </c>
    </row>
    <row r="12" spans="1:18" x14ac:dyDescent="0.25">
      <c r="A12">
        <v>11</v>
      </c>
      <c r="B12" t="s">
        <v>195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2085</v>
      </c>
      <c r="L12">
        <v>178.62</v>
      </c>
      <c r="M12">
        <v>0</v>
      </c>
      <c r="N12">
        <v>0</v>
      </c>
      <c r="Q12">
        <v>4</v>
      </c>
      <c r="R12">
        <f>K15</f>
        <v>49521</v>
      </c>
    </row>
    <row r="13" spans="1:18" x14ac:dyDescent="0.25">
      <c r="A13">
        <v>12</v>
      </c>
      <c r="B13" t="s">
        <v>195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15390</v>
      </c>
      <c r="L13">
        <v>172.36</v>
      </c>
      <c r="M13">
        <v>0</v>
      </c>
      <c r="N13">
        <v>0</v>
      </c>
      <c r="Q13">
        <v>5</v>
      </c>
      <c r="R13">
        <f>K16</f>
        <v>40524</v>
      </c>
    </row>
    <row r="14" spans="1:18" x14ac:dyDescent="0.25">
      <c r="A14">
        <v>13</v>
      </c>
      <c r="B14" t="s">
        <v>195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47294</v>
      </c>
      <c r="L14">
        <v>173.99</v>
      </c>
      <c r="M14">
        <v>0</v>
      </c>
      <c r="N14">
        <v>0</v>
      </c>
    </row>
    <row r="15" spans="1:18" x14ac:dyDescent="0.25">
      <c r="A15">
        <v>14</v>
      </c>
      <c r="B15" t="s">
        <v>195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49521</v>
      </c>
      <c r="L15">
        <v>168.28</v>
      </c>
      <c r="M15">
        <v>0</v>
      </c>
      <c r="N15">
        <v>0</v>
      </c>
    </row>
    <row r="16" spans="1:18" x14ac:dyDescent="0.25">
      <c r="A16">
        <v>15</v>
      </c>
      <c r="B16" t="s">
        <v>195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40524</v>
      </c>
      <c r="L16">
        <v>170.02</v>
      </c>
      <c r="M16">
        <v>0</v>
      </c>
      <c r="N16">
        <v>0</v>
      </c>
    </row>
    <row r="17" spans="1:5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</row>
    <row r="18" spans="1:5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B20">
        <v>37108.67</v>
      </c>
      <c r="C20">
        <v>27722.1</v>
      </c>
      <c r="D20">
        <v>2085</v>
      </c>
      <c r="E20">
        <v>84703</v>
      </c>
    </row>
    <row r="21" spans="1:5" x14ac:dyDescent="0.25">
      <c r="A21" t="s">
        <v>34</v>
      </c>
      <c r="B21">
        <v>172.71</v>
      </c>
      <c r="C21">
        <v>6.9</v>
      </c>
      <c r="D21">
        <v>161.49</v>
      </c>
      <c r="E21">
        <v>187.17</v>
      </c>
    </row>
    <row r="22" spans="1:5" x14ac:dyDescent="0.25">
      <c r="A22" t="s">
        <v>35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36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6" sqref="Q6:R15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198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72001</v>
      </c>
      <c r="L2">
        <v>194.3</v>
      </c>
      <c r="M2">
        <v>0</v>
      </c>
      <c r="N2">
        <v>0</v>
      </c>
    </row>
    <row r="3" spans="1:18" x14ac:dyDescent="0.25">
      <c r="A3">
        <v>2</v>
      </c>
      <c r="B3" t="s">
        <v>198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81840</v>
      </c>
      <c r="L3">
        <v>185.4</v>
      </c>
      <c r="M3">
        <v>0</v>
      </c>
      <c r="N3">
        <v>0</v>
      </c>
    </row>
    <row r="4" spans="1:18" x14ac:dyDescent="0.25">
      <c r="A4">
        <v>3</v>
      </c>
      <c r="B4" t="s">
        <v>198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61447</v>
      </c>
      <c r="L4">
        <v>186.8</v>
      </c>
      <c r="M4">
        <v>0</v>
      </c>
      <c r="N4">
        <v>0</v>
      </c>
    </row>
    <row r="5" spans="1:18" x14ac:dyDescent="0.25">
      <c r="A5">
        <v>4</v>
      </c>
      <c r="B5" t="s">
        <v>198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49912</v>
      </c>
      <c r="L5">
        <v>187.2</v>
      </c>
      <c r="M5">
        <v>0</v>
      </c>
      <c r="N5">
        <v>0</v>
      </c>
    </row>
    <row r="6" spans="1:18" x14ac:dyDescent="0.25">
      <c r="A6">
        <v>5</v>
      </c>
      <c r="B6" t="s">
        <v>198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40634</v>
      </c>
      <c r="L6">
        <v>182.44</v>
      </c>
      <c r="M6">
        <v>0</v>
      </c>
      <c r="N6">
        <v>0</v>
      </c>
      <c r="R6">
        <v>72001</v>
      </c>
    </row>
    <row r="7" spans="1:18" x14ac:dyDescent="0.25">
      <c r="A7">
        <v>6</v>
      </c>
      <c r="B7" t="s">
        <v>198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25801</v>
      </c>
      <c r="L7">
        <v>177.42</v>
      </c>
      <c r="M7">
        <v>0</v>
      </c>
      <c r="N7">
        <v>0</v>
      </c>
      <c r="R7">
        <v>81840</v>
      </c>
    </row>
    <row r="8" spans="1:18" x14ac:dyDescent="0.25">
      <c r="A8">
        <v>7</v>
      </c>
      <c r="B8" t="s">
        <v>198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5445</v>
      </c>
      <c r="L8">
        <v>179.85</v>
      </c>
      <c r="M8">
        <v>0</v>
      </c>
      <c r="N8">
        <v>0</v>
      </c>
      <c r="R8">
        <v>61447</v>
      </c>
    </row>
    <row r="9" spans="1:18" x14ac:dyDescent="0.25">
      <c r="A9">
        <v>8</v>
      </c>
      <c r="B9" t="s">
        <v>198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2309</v>
      </c>
      <c r="L9">
        <v>173.72</v>
      </c>
      <c r="M9">
        <v>0</v>
      </c>
      <c r="N9">
        <v>0</v>
      </c>
      <c r="R9">
        <v>49912</v>
      </c>
    </row>
    <row r="10" spans="1:18" x14ac:dyDescent="0.25">
      <c r="A10">
        <v>9</v>
      </c>
      <c r="B10" t="s">
        <v>198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11186</v>
      </c>
      <c r="L10">
        <v>167</v>
      </c>
      <c r="M10">
        <v>0</v>
      </c>
      <c r="N10">
        <v>0</v>
      </c>
      <c r="R10">
        <v>40634</v>
      </c>
    </row>
    <row r="11" spans="1:18" x14ac:dyDescent="0.25">
      <c r="A11">
        <v>10</v>
      </c>
      <c r="B11" t="s">
        <v>198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3087</v>
      </c>
      <c r="L11">
        <v>172.99</v>
      </c>
      <c r="M11">
        <v>0</v>
      </c>
      <c r="N11">
        <v>0</v>
      </c>
      <c r="P11" t="s">
        <v>165</v>
      </c>
      <c r="Q11">
        <v>1</v>
      </c>
      <c r="R11">
        <f>K7+K8+K9</f>
        <v>33555</v>
      </c>
    </row>
    <row r="12" spans="1:18" x14ac:dyDescent="0.25">
      <c r="A12">
        <v>11</v>
      </c>
      <c r="B12" t="s">
        <v>198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15880</v>
      </c>
      <c r="L12">
        <v>165.85</v>
      </c>
      <c r="M12">
        <v>0</v>
      </c>
      <c r="N12">
        <v>0</v>
      </c>
      <c r="Q12">
        <v>2</v>
      </c>
      <c r="R12">
        <f>K10+K11+K12+K13+K14+K15</f>
        <v>38062</v>
      </c>
    </row>
    <row r="13" spans="1:18" x14ac:dyDescent="0.25">
      <c r="A13">
        <v>12</v>
      </c>
      <c r="B13" t="s">
        <v>198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3117</v>
      </c>
      <c r="L13">
        <v>169.78</v>
      </c>
      <c r="M13">
        <v>0</v>
      </c>
      <c r="N13">
        <v>0</v>
      </c>
      <c r="Q13">
        <v>3</v>
      </c>
      <c r="R13">
        <f>K16+K17+K18</f>
        <v>26377</v>
      </c>
    </row>
    <row r="14" spans="1:18" x14ac:dyDescent="0.25">
      <c r="A14">
        <v>13</v>
      </c>
      <c r="B14" t="s">
        <v>198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2649</v>
      </c>
      <c r="L14">
        <v>177.02</v>
      </c>
      <c r="M14">
        <v>0</v>
      </c>
      <c r="N14">
        <v>0</v>
      </c>
      <c r="Q14">
        <v>4</v>
      </c>
      <c r="R14">
        <f>K19+K20+K21+K22</f>
        <v>19033</v>
      </c>
    </row>
    <row r="15" spans="1:18" x14ac:dyDescent="0.25">
      <c r="A15">
        <v>14</v>
      </c>
      <c r="B15" t="s">
        <v>198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2143</v>
      </c>
      <c r="L15">
        <v>167.48</v>
      </c>
      <c r="M15">
        <v>0</v>
      </c>
      <c r="N15">
        <v>0</v>
      </c>
      <c r="Q15">
        <v>5</v>
      </c>
      <c r="R15">
        <f>K23+K24+K25+K26</f>
        <v>18355</v>
      </c>
    </row>
    <row r="16" spans="1:18" x14ac:dyDescent="0.25">
      <c r="A16">
        <v>15</v>
      </c>
      <c r="B16" t="s">
        <v>198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12407</v>
      </c>
      <c r="L16">
        <v>165.46</v>
      </c>
      <c r="M16">
        <v>0</v>
      </c>
      <c r="N16">
        <v>0</v>
      </c>
    </row>
    <row r="17" spans="1:14" x14ac:dyDescent="0.25">
      <c r="A17">
        <v>16</v>
      </c>
      <c r="B17" t="s">
        <v>198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12769</v>
      </c>
      <c r="L17">
        <v>168.39</v>
      </c>
      <c r="M17">
        <v>0</v>
      </c>
      <c r="N17">
        <v>0</v>
      </c>
    </row>
    <row r="18" spans="1:14" x14ac:dyDescent="0.25">
      <c r="A18">
        <v>17</v>
      </c>
      <c r="B18" t="s">
        <v>198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1201</v>
      </c>
      <c r="L18">
        <v>166.58</v>
      </c>
      <c r="M18">
        <v>0</v>
      </c>
      <c r="N18">
        <v>0</v>
      </c>
    </row>
    <row r="19" spans="1:14" x14ac:dyDescent="0.25">
      <c r="A19">
        <v>18</v>
      </c>
      <c r="B19" t="s">
        <v>198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8901</v>
      </c>
      <c r="L19">
        <v>160.32</v>
      </c>
      <c r="M19">
        <v>0</v>
      </c>
      <c r="N19">
        <v>0</v>
      </c>
    </row>
    <row r="20" spans="1:14" x14ac:dyDescent="0.25">
      <c r="A20">
        <v>19</v>
      </c>
      <c r="B20" t="s">
        <v>198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8239</v>
      </c>
      <c r="L20">
        <v>163.93</v>
      </c>
      <c r="M20">
        <v>0</v>
      </c>
      <c r="N20">
        <v>0</v>
      </c>
    </row>
    <row r="21" spans="1:14" x14ac:dyDescent="0.25">
      <c r="A21">
        <v>20</v>
      </c>
      <c r="B21" t="s">
        <v>198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1214</v>
      </c>
      <c r="L21">
        <v>167.4</v>
      </c>
      <c r="M21">
        <v>0</v>
      </c>
      <c r="N21">
        <v>0</v>
      </c>
    </row>
    <row r="22" spans="1:14" x14ac:dyDescent="0.25">
      <c r="A22">
        <v>21</v>
      </c>
      <c r="B22" t="s">
        <v>198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679</v>
      </c>
      <c r="L22">
        <v>171.02</v>
      </c>
      <c r="M22">
        <v>0</v>
      </c>
      <c r="N22">
        <v>0</v>
      </c>
    </row>
    <row r="23" spans="1:14" x14ac:dyDescent="0.25">
      <c r="A23">
        <v>22</v>
      </c>
      <c r="B23" t="s">
        <v>198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14983</v>
      </c>
      <c r="L23">
        <v>161.69999999999999</v>
      </c>
      <c r="M23">
        <v>0</v>
      </c>
      <c r="N23">
        <v>0</v>
      </c>
    </row>
    <row r="24" spans="1:14" x14ac:dyDescent="0.25">
      <c r="A24">
        <v>23</v>
      </c>
      <c r="B24" t="s">
        <v>198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1305</v>
      </c>
      <c r="L24">
        <v>161.22999999999999</v>
      </c>
      <c r="M24">
        <v>0</v>
      </c>
      <c r="N24">
        <v>0</v>
      </c>
    </row>
    <row r="25" spans="1:14" x14ac:dyDescent="0.25">
      <c r="A25">
        <v>24</v>
      </c>
      <c r="B25" t="s">
        <v>198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1639</v>
      </c>
      <c r="L25">
        <v>166.31</v>
      </c>
      <c r="M25">
        <v>0</v>
      </c>
      <c r="N25">
        <v>0</v>
      </c>
    </row>
    <row r="26" spans="1:14" x14ac:dyDescent="0.25">
      <c r="A26">
        <v>25</v>
      </c>
      <c r="B26" t="s">
        <v>198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428</v>
      </c>
      <c r="L26">
        <v>158.47999999999999</v>
      </c>
      <c r="M26">
        <v>0</v>
      </c>
      <c r="N26">
        <v>0</v>
      </c>
    </row>
    <row r="27" spans="1:14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</row>
    <row r="28" spans="1:14" x14ac:dyDescent="0.25">
      <c r="A28" t="s">
        <v>31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32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33</v>
      </c>
      <c r="B30">
        <v>17648.64</v>
      </c>
      <c r="C30">
        <v>23510.41</v>
      </c>
      <c r="D30">
        <v>428</v>
      </c>
      <c r="E30">
        <v>81840</v>
      </c>
    </row>
    <row r="31" spans="1:14" x14ac:dyDescent="0.25">
      <c r="A31" t="s">
        <v>34</v>
      </c>
      <c r="B31">
        <v>171.92</v>
      </c>
      <c r="C31">
        <v>9.36</v>
      </c>
      <c r="D31">
        <v>158.47999999999999</v>
      </c>
      <c r="E31">
        <v>194.3</v>
      </c>
    </row>
    <row r="32" spans="1:14" x14ac:dyDescent="0.25">
      <c r="A32" t="s">
        <v>35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>
        <v>0</v>
      </c>
      <c r="C33">
        <v>0</v>
      </c>
      <c r="D33">
        <v>0</v>
      </c>
      <c r="E3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J21" sqref="J21:L30"/>
    </sheetView>
  </sheetViews>
  <sheetFormatPr defaultRowHeight="15" x14ac:dyDescent="0.25"/>
  <sheetData>
    <row r="1" spans="1:1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25">
      <c r="A2">
        <v>1</v>
      </c>
      <c r="B2" t="s">
        <v>358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97827</v>
      </c>
      <c r="L2">
        <v>204.66</v>
      </c>
      <c r="M2">
        <v>0</v>
      </c>
      <c r="N2">
        <v>0</v>
      </c>
    </row>
    <row r="3" spans="1:14" x14ac:dyDescent="0.25">
      <c r="A3">
        <v>2</v>
      </c>
      <c r="B3" t="s">
        <v>358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64039</v>
      </c>
      <c r="L3">
        <v>202.87</v>
      </c>
      <c r="M3">
        <v>0</v>
      </c>
      <c r="N3">
        <v>0</v>
      </c>
    </row>
    <row r="4" spans="1:14" x14ac:dyDescent="0.25">
      <c r="A4">
        <v>3</v>
      </c>
      <c r="B4" t="s">
        <v>358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102268</v>
      </c>
      <c r="L4">
        <v>182.61</v>
      </c>
      <c r="M4">
        <v>0</v>
      </c>
      <c r="N4">
        <v>0</v>
      </c>
    </row>
    <row r="5" spans="1:14" x14ac:dyDescent="0.25">
      <c r="A5">
        <v>4</v>
      </c>
      <c r="B5" t="s">
        <v>358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51269</v>
      </c>
      <c r="L5">
        <v>197.97</v>
      </c>
      <c r="M5">
        <v>0</v>
      </c>
      <c r="N5">
        <v>0</v>
      </c>
    </row>
    <row r="6" spans="1:14" x14ac:dyDescent="0.25">
      <c r="A6">
        <v>5</v>
      </c>
      <c r="B6" t="s">
        <v>358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34786</v>
      </c>
      <c r="L6">
        <v>196.04</v>
      </c>
      <c r="M6">
        <v>0</v>
      </c>
      <c r="N6">
        <v>0</v>
      </c>
    </row>
    <row r="7" spans="1:14" x14ac:dyDescent="0.25">
      <c r="A7">
        <v>6</v>
      </c>
      <c r="B7" t="s">
        <v>358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1829</v>
      </c>
      <c r="L7">
        <v>213.41</v>
      </c>
      <c r="M7">
        <v>0</v>
      </c>
      <c r="N7">
        <v>0</v>
      </c>
    </row>
    <row r="8" spans="1:14" x14ac:dyDescent="0.25">
      <c r="A8">
        <v>7</v>
      </c>
      <c r="B8" t="s">
        <v>358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10389</v>
      </c>
      <c r="L8">
        <v>174.58</v>
      </c>
      <c r="M8">
        <v>0</v>
      </c>
      <c r="N8">
        <v>0</v>
      </c>
    </row>
    <row r="9" spans="1:14" x14ac:dyDescent="0.25">
      <c r="A9">
        <v>8</v>
      </c>
      <c r="B9" t="s">
        <v>358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8905</v>
      </c>
      <c r="L9">
        <v>172.78</v>
      </c>
      <c r="M9">
        <v>0</v>
      </c>
      <c r="N9">
        <v>0</v>
      </c>
    </row>
    <row r="10" spans="1:14" x14ac:dyDescent="0.25">
      <c r="A10">
        <v>9</v>
      </c>
      <c r="B10" t="s">
        <v>358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4290</v>
      </c>
      <c r="L10">
        <v>171.5</v>
      </c>
      <c r="M10">
        <v>0</v>
      </c>
      <c r="N10">
        <v>0</v>
      </c>
    </row>
    <row r="11" spans="1:14" x14ac:dyDescent="0.25">
      <c r="A11">
        <v>10</v>
      </c>
      <c r="B11" t="s">
        <v>358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3090</v>
      </c>
      <c r="L11">
        <v>174.56</v>
      </c>
      <c r="M11">
        <v>0</v>
      </c>
      <c r="N11">
        <v>0</v>
      </c>
    </row>
    <row r="12" spans="1:14" x14ac:dyDescent="0.25">
      <c r="A12">
        <v>11</v>
      </c>
      <c r="B12" t="s">
        <v>358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57576</v>
      </c>
      <c r="L12">
        <v>168.55</v>
      </c>
      <c r="M12">
        <v>0</v>
      </c>
      <c r="N12">
        <v>0</v>
      </c>
    </row>
    <row r="13" spans="1:14" x14ac:dyDescent="0.25">
      <c r="A13">
        <v>12</v>
      </c>
      <c r="B13" t="s">
        <v>358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7105</v>
      </c>
      <c r="L13">
        <v>166.21</v>
      </c>
      <c r="M13">
        <v>0</v>
      </c>
      <c r="N13">
        <v>0</v>
      </c>
    </row>
    <row r="14" spans="1:14" x14ac:dyDescent="0.25">
      <c r="A14">
        <v>13</v>
      </c>
      <c r="B14" t="s">
        <v>358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12988</v>
      </c>
      <c r="L14">
        <v>170.73</v>
      </c>
      <c r="M14">
        <v>0</v>
      </c>
      <c r="N14">
        <v>0</v>
      </c>
    </row>
    <row r="15" spans="1:14" x14ac:dyDescent="0.25">
      <c r="A15">
        <v>14</v>
      </c>
      <c r="B15" t="s">
        <v>358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10863</v>
      </c>
      <c r="L15">
        <v>172.71</v>
      </c>
      <c r="M15">
        <v>0</v>
      </c>
      <c r="N15">
        <v>0</v>
      </c>
    </row>
    <row r="16" spans="1:14" x14ac:dyDescent="0.25">
      <c r="A16">
        <v>15</v>
      </c>
      <c r="B16" t="s">
        <v>358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1478</v>
      </c>
      <c r="L16">
        <v>167.82</v>
      </c>
      <c r="M16">
        <v>0</v>
      </c>
      <c r="N16">
        <v>0</v>
      </c>
    </row>
    <row r="17" spans="1:14" x14ac:dyDescent="0.25">
      <c r="A17">
        <v>16</v>
      </c>
      <c r="B17" t="s">
        <v>358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556</v>
      </c>
      <c r="L17">
        <v>183.52</v>
      </c>
      <c r="M17">
        <v>0</v>
      </c>
      <c r="N17">
        <v>0</v>
      </c>
    </row>
    <row r="18" spans="1:14" x14ac:dyDescent="0.25">
      <c r="A18">
        <v>17</v>
      </c>
      <c r="B18" t="s">
        <v>358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252</v>
      </c>
      <c r="L18">
        <v>182.58</v>
      </c>
      <c r="M18">
        <v>0</v>
      </c>
      <c r="N18">
        <v>0</v>
      </c>
    </row>
    <row r="19" spans="1:14" x14ac:dyDescent="0.25">
      <c r="A19">
        <v>18</v>
      </c>
      <c r="B19" t="s">
        <v>358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189</v>
      </c>
      <c r="L19">
        <v>173.95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  <c r="L21">
        <v>97827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  <c r="L22">
        <v>64039</v>
      </c>
    </row>
    <row r="23" spans="1:14" x14ac:dyDescent="0.25">
      <c r="A23" t="s">
        <v>33</v>
      </c>
      <c r="B23">
        <v>26094.39</v>
      </c>
      <c r="C23">
        <v>32985.870000000003</v>
      </c>
      <c r="D23">
        <v>189</v>
      </c>
      <c r="E23">
        <v>102268</v>
      </c>
      <c r="L23">
        <v>102268</v>
      </c>
    </row>
    <row r="24" spans="1:14" x14ac:dyDescent="0.25">
      <c r="A24" t="s">
        <v>34</v>
      </c>
      <c r="B24">
        <v>182.06</v>
      </c>
      <c r="C24">
        <v>14.15</v>
      </c>
      <c r="D24">
        <v>166.21</v>
      </c>
      <c r="E24">
        <v>213.41</v>
      </c>
      <c r="L24">
        <v>51269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  <c r="L25">
        <v>34786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  <c r="I26" t="s">
        <v>304</v>
      </c>
      <c r="J26">
        <v>1</v>
      </c>
      <c r="K26" t="s">
        <v>58</v>
      </c>
      <c r="L26">
        <f>SUM(K8:K9)</f>
        <v>19294</v>
      </c>
    </row>
    <row r="27" spans="1:14" x14ac:dyDescent="0.25">
      <c r="J27">
        <v>2</v>
      </c>
      <c r="K27" t="s">
        <v>58</v>
      </c>
      <c r="L27">
        <f>SUM(K10:K11)</f>
        <v>7380</v>
      </c>
    </row>
    <row r="28" spans="1:14" x14ac:dyDescent="0.25">
      <c r="J28">
        <v>3</v>
      </c>
      <c r="K28" t="s">
        <v>58</v>
      </c>
      <c r="L28">
        <f>SUM(K12:K13)</f>
        <v>64681</v>
      </c>
    </row>
    <row r="29" spans="1:14" x14ac:dyDescent="0.25">
      <c r="J29">
        <v>4</v>
      </c>
      <c r="K29" t="s">
        <v>58</v>
      </c>
      <c r="L29">
        <f>SUM(K14)</f>
        <v>12988</v>
      </c>
    </row>
    <row r="30" spans="1:14" x14ac:dyDescent="0.25">
      <c r="J30">
        <v>5</v>
      </c>
      <c r="K30" t="s">
        <v>58</v>
      </c>
      <c r="L30">
        <f>SUM(K15:K19)</f>
        <v>13338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Q4" sqref="Q4:R15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200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84857</v>
      </c>
      <c r="L2">
        <v>201.71</v>
      </c>
      <c r="M2">
        <v>0</v>
      </c>
      <c r="N2">
        <v>0</v>
      </c>
    </row>
    <row r="3" spans="1:18" x14ac:dyDescent="0.25">
      <c r="A3">
        <v>2</v>
      </c>
      <c r="B3" t="s">
        <v>200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66302</v>
      </c>
      <c r="L3">
        <v>204.32</v>
      </c>
      <c r="M3">
        <v>0</v>
      </c>
      <c r="N3">
        <v>0</v>
      </c>
    </row>
    <row r="4" spans="1:18" x14ac:dyDescent="0.25">
      <c r="A4">
        <v>3</v>
      </c>
      <c r="B4" t="s">
        <v>200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76257</v>
      </c>
      <c r="L4">
        <v>191.69</v>
      </c>
      <c r="M4">
        <v>0</v>
      </c>
      <c r="N4">
        <v>0</v>
      </c>
      <c r="R4">
        <v>84857</v>
      </c>
    </row>
    <row r="5" spans="1:18" x14ac:dyDescent="0.25">
      <c r="A5">
        <v>4</v>
      </c>
      <c r="B5" t="s">
        <v>200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37161</v>
      </c>
      <c r="L5">
        <v>196.54</v>
      </c>
      <c r="M5">
        <v>0</v>
      </c>
      <c r="N5">
        <v>0</v>
      </c>
      <c r="R5">
        <v>66302</v>
      </c>
    </row>
    <row r="6" spans="1:18" x14ac:dyDescent="0.25">
      <c r="A6">
        <v>5</v>
      </c>
      <c r="B6" t="s">
        <v>200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20845</v>
      </c>
      <c r="L6">
        <v>199.75</v>
      </c>
      <c r="M6">
        <v>0</v>
      </c>
      <c r="N6">
        <v>0</v>
      </c>
      <c r="R6">
        <v>76257</v>
      </c>
    </row>
    <row r="7" spans="1:18" x14ac:dyDescent="0.25">
      <c r="A7">
        <v>6</v>
      </c>
      <c r="B7" t="s">
        <v>200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8711</v>
      </c>
      <c r="L7">
        <v>185.41</v>
      </c>
      <c r="M7">
        <v>0</v>
      </c>
      <c r="N7">
        <v>0</v>
      </c>
      <c r="R7">
        <v>37161</v>
      </c>
    </row>
    <row r="8" spans="1:18" x14ac:dyDescent="0.25">
      <c r="A8">
        <v>7</v>
      </c>
      <c r="B8" t="s">
        <v>200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12313</v>
      </c>
      <c r="L8">
        <v>180.89</v>
      </c>
      <c r="M8">
        <v>0</v>
      </c>
      <c r="N8">
        <v>0</v>
      </c>
      <c r="R8">
        <v>20845</v>
      </c>
    </row>
    <row r="9" spans="1:18" x14ac:dyDescent="0.25">
      <c r="A9">
        <v>8</v>
      </c>
      <c r="B9" t="s">
        <v>200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4029</v>
      </c>
      <c r="L9">
        <v>183.14</v>
      </c>
      <c r="M9">
        <v>0</v>
      </c>
      <c r="N9">
        <v>0</v>
      </c>
    </row>
    <row r="10" spans="1:18" x14ac:dyDescent="0.25">
      <c r="A10">
        <v>9</v>
      </c>
      <c r="B10" t="s">
        <v>200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2523</v>
      </c>
      <c r="L10">
        <v>186.09</v>
      </c>
      <c r="M10">
        <v>0</v>
      </c>
      <c r="N10">
        <v>0</v>
      </c>
      <c r="P10" t="s">
        <v>165</v>
      </c>
      <c r="Q10">
        <v>1</v>
      </c>
      <c r="R10">
        <f>K7+K8+K9+K10+K11</f>
        <v>36168</v>
      </c>
    </row>
    <row r="11" spans="1:18" x14ac:dyDescent="0.25">
      <c r="A11">
        <v>10</v>
      </c>
      <c r="B11" t="s">
        <v>200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8592</v>
      </c>
      <c r="L11">
        <v>185.2</v>
      </c>
      <c r="M11">
        <v>0</v>
      </c>
      <c r="N11">
        <v>0</v>
      </c>
      <c r="Q11">
        <v>2</v>
      </c>
      <c r="R11">
        <f>K12+K13+K14</f>
        <v>12955</v>
      </c>
    </row>
    <row r="12" spans="1:18" x14ac:dyDescent="0.25">
      <c r="A12">
        <v>11</v>
      </c>
      <c r="B12" t="s">
        <v>200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9287</v>
      </c>
      <c r="L12">
        <v>176.17</v>
      </c>
      <c r="M12">
        <v>0</v>
      </c>
      <c r="N12">
        <v>0</v>
      </c>
      <c r="Q12">
        <v>3</v>
      </c>
      <c r="R12">
        <f>K15</f>
        <v>18187</v>
      </c>
    </row>
    <row r="13" spans="1:18" x14ac:dyDescent="0.25">
      <c r="A13">
        <v>12</v>
      </c>
      <c r="B13" t="s">
        <v>200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1139</v>
      </c>
      <c r="L13">
        <v>171.21</v>
      </c>
      <c r="M13">
        <v>0</v>
      </c>
      <c r="N13">
        <v>0</v>
      </c>
      <c r="R13">
        <f>K16+K17</f>
        <v>16717</v>
      </c>
    </row>
    <row r="14" spans="1:18" x14ac:dyDescent="0.25">
      <c r="A14">
        <v>13</v>
      </c>
      <c r="B14" t="s">
        <v>200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2529</v>
      </c>
      <c r="L14">
        <v>189.22</v>
      </c>
      <c r="M14">
        <v>0</v>
      </c>
      <c r="N14">
        <v>0</v>
      </c>
      <c r="Q14">
        <v>4</v>
      </c>
      <c r="R14">
        <f>K18+K19</f>
        <v>10238</v>
      </c>
    </row>
    <row r="15" spans="1:18" x14ac:dyDescent="0.25">
      <c r="A15">
        <v>14</v>
      </c>
      <c r="B15" t="s">
        <v>200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18187</v>
      </c>
      <c r="L15">
        <v>161.91999999999999</v>
      </c>
      <c r="M15">
        <v>0</v>
      </c>
      <c r="N15">
        <v>0</v>
      </c>
      <c r="Q15">
        <v>5</v>
      </c>
      <c r="R15">
        <f>K20+K21</f>
        <v>7271</v>
      </c>
    </row>
    <row r="16" spans="1:18" x14ac:dyDescent="0.25">
      <c r="A16">
        <v>15</v>
      </c>
      <c r="B16" t="s">
        <v>200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15394</v>
      </c>
      <c r="L16">
        <v>176.85</v>
      </c>
      <c r="M16">
        <v>0</v>
      </c>
      <c r="N16">
        <v>0</v>
      </c>
    </row>
    <row r="17" spans="1:14" x14ac:dyDescent="0.25">
      <c r="A17">
        <v>16</v>
      </c>
      <c r="B17" t="s">
        <v>200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1323</v>
      </c>
      <c r="L17">
        <v>177.09</v>
      </c>
      <c r="M17">
        <v>0</v>
      </c>
      <c r="N17">
        <v>0</v>
      </c>
    </row>
    <row r="18" spans="1:14" x14ac:dyDescent="0.25">
      <c r="A18">
        <v>17</v>
      </c>
      <c r="B18" t="s">
        <v>200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7448</v>
      </c>
      <c r="L18">
        <v>175.9</v>
      </c>
      <c r="M18">
        <v>0</v>
      </c>
      <c r="N18">
        <v>0</v>
      </c>
    </row>
    <row r="19" spans="1:14" x14ac:dyDescent="0.25">
      <c r="A19">
        <v>18</v>
      </c>
      <c r="B19" t="s">
        <v>200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2790</v>
      </c>
      <c r="L19">
        <v>181.88</v>
      </c>
      <c r="M19">
        <v>0</v>
      </c>
      <c r="N19">
        <v>0</v>
      </c>
    </row>
    <row r="20" spans="1:14" x14ac:dyDescent="0.25">
      <c r="A20">
        <v>19</v>
      </c>
      <c r="B20" t="s">
        <v>200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3913</v>
      </c>
      <c r="L20">
        <v>178.4</v>
      </c>
      <c r="M20">
        <v>0</v>
      </c>
      <c r="N20">
        <v>0</v>
      </c>
    </row>
    <row r="21" spans="1:14" x14ac:dyDescent="0.25">
      <c r="A21">
        <v>20</v>
      </c>
      <c r="B21" t="s">
        <v>200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3358</v>
      </c>
      <c r="L21">
        <v>183.18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19347.900000000001</v>
      </c>
      <c r="C25">
        <v>25315.62</v>
      </c>
      <c r="D25">
        <v>1139</v>
      </c>
      <c r="E25">
        <v>84857</v>
      </c>
    </row>
    <row r="26" spans="1:14" x14ac:dyDescent="0.25">
      <c r="A26" t="s">
        <v>34</v>
      </c>
      <c r="B26">
        <v>184.33</v>
      </c>
      <c r="C26">
        <v>10.36</v>
      </c>
      <c r="D26">
        <v>161.91999999999999</v>
      </c>
      <c r="E26">
        <v>204.32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Q6" sqref="Q6:R17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202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80252</v>
      </c>
      <c r="L2">
        <v>202.13</v>
      </c>
      <c r="M2">
        <v>0</v>
      </c>
      <c r="N2">
        <v>0</v>
      </c>
    </row>
    <row r="3" spans="1:18" x14ac:dyDescent="0.25">
      <c r="A3">
        <v>2</v>
      </c>
      <c r="B3" t="s">
        <v>202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80520</v>
      </c>
      <c r="L3">
        <v>198.37</v>
      </c>
      <c r="M3">
        <v>0</v>
      </c>
      <c r="N3">
        <v>0</v>
      </c>
    </row>
    <row r="4" spans="1:18" x14ac:dyDescent="0.25">
      <c r="A4">
        <v>3</v>
      </c>
      <c r="B4" t="s">
        <v>202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60376</v>
      </c>
      <c r="L4">
        <v>188.21</v>
      </c>
      <c r="M4">
        <v>0</v>
      </c>
      <c r="N4">
        <v>0</v>
      </c>
    </row>
    <row r="5" spans="1:18" x14ac:dyDescent="0.25">
      <c r="A5">
        <v>4</v>
      </c>
      <c r="B5" t="s">
        <v>202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39321</v>
      </c>
      <c r="L5">
        <v>189.65</v>
      </c>
      <c r="M5">
        <v>0</v>
      </c>
      <c r="N5">
        <v>0</v>
      </c>
    </row>
    <row r="6" spans="1:18" x14ac:dyDescent="0.25">
      <c r="A6">
        <v>5</v>
      </c>
      <c r="B6" t="s">
        <v>202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23066</v>
      </c>
      <c r="L6">
        <v>187.45</v>
      </c>
      <c r="M6">
        <v>0</v>
      </c>
      <c r="N6">
        <v>0</v>
      </c>
      <c r="R6">
        <v>80252</v>
      </c>
    </row>
    <row r="7" spans="1:18" x14ac:dyDescent="0.25">
      <c r="A7">
        <v>6</v>
      </c>
      <c r="B7" t="s">
        <v>202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6712</v>
      </c>
      <c r="L7">
        <v>190.14</v>
      </c>
      <c r="M7">
        <v>0</v>
      </c>
      <c r="N7">
        <v>0</v>
      </c>
      <c r="R7">
        <v>80520</v>
      </c>
    </row>
    <row r="8" spans="1:18" x14ac:dyDescent="0.25">
      <c r="A8">
        <v>7</v>
      </c>
      <c r="B8" t="s">
        <v>202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16579</v>
      </c>
      <c r="L8">
        <v>182.43</v>
      </c>
      <c r="M8">
        <v>0</v>
      </c>
      <c r="N8">
        <v>0</v>
      </c>
      <c r="R8">
        <v>60376</v>
      </c>
    </row>
    <row r="9" spans="1:18" x14ac:dyDescent="0.25">
      <c r="A9">
        <v>8</v>
      </c>
      <c r="B9" t="s">
        <v>202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3901</v>
      </c>
      <c r="L9">
        <v>188.04</v>
      </c>
      <c r="M9">
        <v>0</v>
      </c>
      <c r="N9">
        <v>0</v>
      </c>
      <c r="R9">
        <v>39321</v>
      </c>
    </row>
    <row r="10" spans="1:18" x14ac:dyDescent="0.25">
      <c r="A10">
        <v>9</v>
      </c>
      <c r="B10" t="s">
        <v>202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2714</v>
      </c>
      <c r="L10">
        <v>193.76</v>
      </c>
      <c r="M10">
        <v>0</v>
      </c>
      <c r="N10">
        <v>0</v>
      </c>
      <c r="R10">
        <v>23066</v>
      </c>
    </row>
    <row r="11" spans="1:18" x14ac:dyDescent="0.25">
      <c r="A11">
        <v>10</v>
      </c>
      <c r="B11" t="s">
        <v>202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1606</v>
      </c>
      <c r="L11">
        <v>199.97</v>
      </c>
      <c r="M11">
        <v>0</v>
      </c>
      <c r="N11">
        <v>0</v>
      </c>
      <c r="P11" t="s">
        <v>160</v>
      </c>
      <c r="Q11">
        <v>1</v>
      </c>
      <c r="R11">
        <f>K7</f>
        <v>6712</v>
      </c>
    </row>
    <row r="12" spans="1:18" x14ac:dyDescent="0.25">
      <c r="A12">
        <v>11</v>
      </c>
      <c r="B12" t="s">
        <v>202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4204</v>
      </c>
      <c r="L12">
        <v>171.49</v>
      </c>
      <c r="M12">
        <v>0</v>
      </c>
      <c r="N12">
        <v>0</v>
      </c>
      <c r="R12">
        <f>K8+K9+K10+K11</f>
        <v>24800</v>
      </c>
    </row>
    <row r="13" spans="1:18" x14ac:dyDescent="0.25">
      <c r="A13">
        <v>12</v>
      </c>
      <c r="B13" t="s">
        <v>202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2818</v>
      </c>
      <c r="L13">
        <v>181.92</v>
      </c>
      <c r="M13">
        <v>0</v>
      </c>
      <c r="N13">
        <v>0</v>
      </c>
      <c r="Q13">
        <v>2</v>
      </c>
      <c r="R13">
        <f>K12+K13+K14+K15</f>
        <v>33612</v>
      </c>
    </row>
    <row r="14" spans="1:18" x14ac:dyDescent="0.25">
      <c r="A14">
        <v>13</v>
      </c>
      <c r="B14" t="s">
        <v>202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3896</v>
      </c>
      <c r="L14">
        <v>181.29</v>
      </c>
      <c r="M14">
        <v>0</v>
      </c>
      <c r="N14">
        <v>0</v>
      </c>
      <c r="Q14">
        <v>3</v>
      </c>
      <c r="R14">
        <f>K16</f>
        <v>9592</v>
      </c>
    </row>
    <row r="15" spans="1:18" x14ac:dyDescent="0.25">
      <c r="A15">
        <v>14</v>
      </c>
      <c r="B15" t="s">
        <v>202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22694</v>
      </c>
      <c r="L15">
        <v>184.6</v>
      </c>
      <c r="M15">
        <v>0</v>
      </c>
      <c r="N15">
        <v>0</v>
      </c>
      <c r="R15">
        <f>K17+K18+K19+K20+K21</f>
        <v>23300</v>
      </c>
    </row>
    <row r="16" spans="1:18" x14ac:dyDescent="0.25">
      <c r="A16">
        <v>15</v>
      </c>
      <c r="B16" t="s">
        <v>202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9592</v>
      </c>
      <c r="L16">
        <v>170.71</v>
      </c>
      <c r="M16">
        <v>0</v>
      </c>
      <c r="N16">
        <v>0</v>
      </c>
      <c r="Q16">
        <v>4</v>
      </c>
      <c r="R16">
        <f>K22</f>
        <v>23427</v>
      </c>
    </row>
    <row r="17" spans="1:18" x14ac:dyDescent="0.25">
      <c r="A17">
        <v>16</v>
      </c>
      <c r="B17" t="s">
        <v>202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8161</v>
      </c>
      <c r="L17">
        <v>172.51</v>
      </c>
      <c r="M17">
        <v>0</v>
      </c>
      <c r="N17">
        <v>0</v>
      </c>
      <c r="Q17">
        <v>5</v>
      </c>
      <c r="R17">
        <f>K23+K24</f>
        <v>13068</v>
      </c>
    </row>
    <row r="18" spans="1:18" x14ac:dyDescent="0.25">
      <c r="A18">
        <v>17</v>
      </c>
      <c r="B18" t="s">
        <v>202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2972</v>
      </c>
      <c r="L18">
        <v>165.53</v>
      </c>
      <c r="M18">
        <v>0</v>
      </c>
      <c r="N18">
        <v>0</v>
      </c>
    </row>
    <row r="19" spans="1:18" x14ac:dyDescent="0.25">
      <c r="A19">
        <v>18</v>
      </c>
      <c r="B19" t="s">
        <v>202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1553</v>
      </c>
      <c r="L19">
        <v>174.46</v>
      </c>
      <c r="M19">
        <v>0</v>
      </c>
      <c r="N19">
        <v>0</v>
      </c>
    </row>
    <row r="20" spans="1:18" x14ac:dyDescent="0.25">
      <c r="A20">
        <v>19</v>
      </c>
      <c r="B20" t="s">
        <v>202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9389</v>
      </c>
      <c r="L20">
        <v>181.22</v>
      </c>
      <c r="M20">
        <v>0</v>
      </c>
      <c r="N20">
        <v>0</v>
      </c>
    </row>
    <row r="21" spans="1:18" x14ac:dyDescent="0.25">
      <c r="A21">
        <v>20</v>
      </c>
      <c r="B21" t="s">
        <v>202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1225</v>
      </c>
      <c r="L21">
        <v>173.48</v>
      </c>
      <c r="M21">
        <v>0</v>
      </c>
      <c r="N21">
        <v>0</v>
      </c>
    </row>
    <row r="22" spans="1:18" x14ac:dyDescent="0.25">
      <c r="A22">
        <v>21</v>
      </c>
      <c r="B22" t="s">
        <v>202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23427</v>
      </c>
      <c r="L22">
        <v>177.36</v>
      </c>
      <c r="M22">
        <v>0</v>
      </c>
      <c r="N22">
        <v>0</v>
      </c>
    </row>
    <row r="23" spans="1:18" x14ac:dyDescent="0.25">
      <c r="A23">
        <v>22</v>
      </c>
      <c r="B23" t="s">
        <v>202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8615</v>
      </c>
      <c r="L23">
        <v>174.13</v>
      </c>
      <c r="M23">
        <v>0</v>
      </c>
      <c r="N23">
        <v>0</v>
      </c>
    </row>
    <row r="24" spans="1:18" x14ac:dyDescent="0.25">
      <c r="A24">
        <v>23</v>
      </c>
      <c r="B24" t="s">
        <v>202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4453</v>
      </c>
      <c r="L24">
        <v>180.09</v>
      </c>
      <c r="M24">
        <v>0</v>
      </c>
      <c r="N24">
        <v>0</v>
      </c>
    </row>
    <row r="25" spans="1:18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</row>
    <row r="26" spans="1:18" x14ac:dyDescent="0.25">
      <c r="A26" t="s">
        <v>31</v>
      </c>
      <c r="B26">
        <v>0</v>
      </c>
      <c r="C26">
        <v>0</v>
      </c>
      <c r="D26">
        <v>0</v>
      </c>
      <c r="E26">
        <v>0</v>
      </c>
    </row>
    <row r="27" spans="1:18" x14ac:dyDescent="0.25">
      <c r="A27" t="s">
        <v>32</v>
      </c>
      <c r="B27">
        <v>0</v>
      </c>
      <c r="C27">
        <v>0</v>
      </c>
      <c r="D27">
        <v>0</v>
      </c>
      <c r="E27">
        <v>0</v>
      </c>
    </row>
    <row r="28" spans="1:18" x14ac:dyDescent="0.25">
      <c r="A28" t="s">
        <v>33</v>
      </c>
      <c r="B28">
        <v>18175.91</v>
      </c>
      <c r="C28">
        <v>23638.76</v>
      </c>
      <c r="D28">
        <v>1225</v>
      </c>
      <c r="E28">
        <v>80520</v>
      </c>
    </row>
    <row r="29" spans="1:18" x14ac:dyDescent="0.25">
      <c r="A29" t="s">
        <v>34</v>
      </c>
      <c r="B29">
        <v>183</v>
      </c>
      <c r="C29">
        <v>9.6999999999999993</v>
      </c>
      <c r="D29">
        <v>165.53</v>
      </c>
      <c r="E29">
        <v>202.13</v>
      </c>
    </row>
    <row r="30" spans="1:18" x14ac:dyDescent="0.25">
      <c r="A30" t="s">
        <v>35</v>
      </c>
      <c r="B30">
        <v>0</v>
      </c>
      <c r="C30">
        <v>0</v>
      </c>
      <c r="D30">
        <v>0</v>
      </c>
      <c r="E30">
        <v>0</v>
      </c>
    </row>
    <row r="31" spans="1:18" x14ac:dyDescent="0.25">
      <c r="A31" t="s">
        <v>36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Q27" sqref="Q27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204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72099</v>
      </c>
      <c r="L2">
        <v>196.62</v>
      </c>
      <c r="M2">
        <v>0</v>
      </c>
      <c r="N2">
        <v>0</v>
      </c>
    </row>
    <row r="3" spans="1:19" x14ac:dyDescent="0.25">
      <c r="A3">
        <v>2</v>
      </c>
      <c r="B3" t="s">
        <v>204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72204</v>
      </c>
      <c r="L3">
        <v>195.93</v>
      </c>
      <c r="M3">
        <v>0</v>
      </c>
      <c r="N3">
        <v>0</v>
      </c>
      <c r="S3">
        <v>72099</v>
      </c>
    </row>
    <row r="4" spans="1:19" x14ac:dyDescent="0.25">
      <c r="A4">
        <v>3</v>
      </c>
      <c r="B4" t="s">
        <v>204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54722</v>
      </c>
      <c r="L4">
        <v>181.44</v>
      </c>
      <c r="M4">
        <v>0</v>
      </c>
      <c r="N4">
        <v>0</v>
      </c>
      <c r="S4">
        <v>72204</v>
      </c>
    </row>
    <row r="5" spans="1:19" x14ac:dyDescent="0.25">
      <c r="A5">
        <v>4</v>
      </c>
      <c r="B5" t="s">
        <v>204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34167</v>
      </c>
      <c r="L5">
        <v>182.66</v>
      </c>
      <c r="M5">
        <v>0</v>
      </c>
      <c r="N5">
        <v>0</v>
      </c>
      <c r="S5">
        <v>54722</v>
      </c>
    </row>
    <row r="6" spans="1:19" x14ac:dyDescent="0.25">
      <c r="A6">
        <v>5</v>
      </c>
      <c r="B6" t="s">
        <v>204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37132</v>
      </c>
      <c r="L6">
        <v>179.91</v>
      </c>
      <c r="M6">
        <v>0</v>
      </c>
      <c r="N6">
        <v>0</v>
      </c>
      <c r="S6">
        <v>34167</v>
      </c>
    </row>
    <row r="7" spans="1:19" x14ac:dyDescent="0.25">
      <c r="A7">
        <v>6</v>
      </c>
      <c r="B7" t="s">
        <v>204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16003</v>
      </c>
      <c r="L7">
        <v>179.69</v>
      </c>
      <c r="M7">
        <v>0</v>
      </c>
      <c r="N7">
        <v>0</v>
      </c>
      <c r="S7">
        <v>37132</v>
      </c>
    </row>
    <row r="8" spans="1:19" x14ac:dyDescent="0.25">
      <c r="A8">
        <v>7</v>
      </c>
      <c r="B8" t="s">
        <v>204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1610</v>
      </c>
      <c r="L8">
        <v>179.92</v>
      </c>
      <c r="M8">
        <v>0</v>
      </c>
      <c r="N8">
        <v>0</v>
      </c>
    </row>
    <row r="9" spans="1:19" x14ac:dyDescent="0.25">
      <c r="A9">
        <v>8</v>
      </c>
      <c r="B9" t="s">
        <v>204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9222</v>
      </c>
      <c r="L9">
        <v>180.41</v>
      </c>
      <c r="M9">
        <v>0</v>
      </c>
      <c r="N9">
        <v>0</v>
      </c>
      <c r="Q9" t="s">
        <v>160</v>
      </c>
      <c r="R9">
        <v>1</v>
      </c>
      <c r="S9">
        <f>K7+K8+K9+K10+K11</f>
        <v>34100</v>
      </c>
    </row>
    <row r="10" spans="1:19" x14ac:dyDescent="0.25">
      <c r="A10">
        <v>9</v>
      </c>
      <c r="B10" t="s">
        <v>204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6204</v>
      </c>
      <c r="L10">
        <v>181.34</v>
      </c>
      <c r="M10">
        <v>0</v>
      </c>
      <c r="N10">
        <v>0</v>
      </c>
      <c r="R10">
        <v>2</v>
      </c>
      <c r="S10">
        <f>L12+L13+L14+L15</f>
        <v>708.41</v>
      </c>
    </row>
    <row r="11" spans="1:19" x14ac:dyDescent="0.25">
      <c r="A11">
        <v>10</v>
      </c>
      <c r="B11" t="s">
        <v>204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1061</v>
      </c>
      <c r="L11">
        <v>182.23</v>
      </c>
      <c r="M11">
        <v>0</v>
      </c>
      <c r="N11">
        <v>0</v>
      </c>
      <c r="R11">
        <v>3</v>
      </c>
      <c r="S11">
        <f>K17+K16</f>
        <v>11518</v>
      </c>
    </row>
    <row r="12" spans="1:19" x14ac:dyDescent="0.25">
      <c r="A12">
        <v>11</v>
      </c>
      <c r="B12" t="s">
        <v>204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2600</v>
      </c>
      <c r="L12">
        <v>178.48</v>
      </c>
      <c r="M12">
        <v>0</v>
      </c>
      <c r="N12">
        <v>0</v>
      </c>
      <c r="R12">
        <v>4</v>
      </c>
      <c r="S12">
        <f>K18+K19+K20+K21+K22+K23</f>
        <v>49757</v>
      </c>
    </row>
    <row r="13" spans="1:19" x14ac:dyDescent="0.25">
      <c r="A13">
        <v>12</v>
      </c>
      <c r="B13" t="s">
        <v>204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2222</v>
      </c>
      <c r="L13">
        <v>174.37</v>
      </c>
      <c r="M13">
        <v>0</v>
      </c>
      <c r="N13">
        <v>0</v>
      </c>
      <c r="R13">
        <v>5</v>
      </c>
      <c r="S13">
        <f>K24+K25+K26</f>
        <v>15712</v>
      </c>
    </row>
    <row r="14" spans="1:19" x14ac:dyDescent="0.25">
      <c r="A14">
        <v>13</v>
      </c>
      <c r="B14" t="s">
        <v>204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3006</v>
      </c>
      <c r="L14">
        <v>181.7</v>
      </c>
      <c r="M14">
        <v>0</v>
      </c>
      <c r="N14">
        <v>0</v>
      </c>
    </row>
    <row r="15" spans="1:19" x14ac:dyDescent="0.25">
      <c r="A15">
        <v>14</v>
      </c>
      <c r="B15" t="s">
        <v>204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8500</v>
      </c>
      <c r="L15">
        <v>173.86</v>
      </c>
      <c r="M15">
        <v>0</v>
      </c>
      <c r="N15">
        <v>0</v>
      </c>
    </row>
    <row r="16" spans="1:19" x14ac:dyDescent="0.25">
      <c r="A16">
        <v>15</v>
      </c>
      <c r="B16" t="s">
        <v>204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9838</v>
      </c>
      <c r="L16">
        <v>179.45</v>
      </c>
      <c r="M16">
        <v>0</v>
      </c>
      <c r="N16">
        <v>0</v>
      </c>
    </row>
    <row r="17" spans="1:14" x14ac:dyDescent="0.25">
      <c r="A17">
        <v>16</v>
      </c>
      <c r="B17" t="s">
        <v>204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1680</v>
      </c>
      <c r="L17">
        <v>172.87</v>
      </c>
      <c r="M17">
        <v>0</v>
      </c>
      <c r="N17">
        <v>0</v>
      </c>
    </row>
    <row r="18" spans="1:14" x14ac:dyDescent="0.25">
      <c r="A18">
        <v>17</v>
      </c>
      <c r="B18" t="s">
        <v>204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34813</v>
      </c>
      <c r="L18">
        <v>171.42</v>
      </c>
      <c r="M18">
        <v>0</v>
      </c>
      <c r="N18">
        <v>0</v>
      </c>
    </row>
    <row r="19" spans="1:14" x14ac:dyDescent="0.25">
      <c r="A19">
        <v>18</v>
      </c>
      <c r="B19" t="s">
        <v>204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1023</v>
      </c>
      <c r="L19">
        <v>175.31</v>
      </c>
      <c r="M19">
        <v>0</v>
      </c>
      <c r="N19">
        <v>0</v>
      </c>
    </row>
    <row r="20" spans="1:14" x14ac:dyDescent="0.25">
      <c r="A20">
        <v>19</v>
      </c>
      <c r="B20" t="s">
        <v>204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7118</v>
      </c>
      <c r="L20">
        <v>162.02000000000001</v>
      </c>
      <c r="M20">
        <v>0</v>
      </c>
      <c r="N20">
        <v>0</v>
      </c>
    </row>
    <row r="21" spans="1:14" x14ac:dyDescent="0.25">
      <c r="A21">
        <v>20</v>
      </c>
      <c r="B21" t="s">
        <v>204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2669</v>
      </c>
      <c r="L21">
        <v>167.04</v>
      </c>
      <c r="M21">
        <v>0</v>
      </c>
      <c r="N21">
        <v>0</v>
      </c>
    </row>
    <row r="22" spans="1:14" x14ac:dyDescent="0.25">
      <c r="A22">
        <v>21</v>
      </c>
      <c r="B22" t="s">
        <v>204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2832</v>
      </c>
      <c r="L22">
        <v>167.43</v>
      </c>
      <c r="M22">
        <v>0</v>
      </c>
      <c r="N22">
        <v>0</v>
      </c>
    </row>
    <row r="23" spans="1:14" x14ac:dyDescent="0.25">
      <c r="A23">
        <v>22</v>
      </c>
      <c r="B23" t="s">
        <v>204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1302</v>
      </c>
      <c r="L23">
        <v>172.8</v>
      </c>
      <c r="M23">
        <v>0</v>
      </c>
      <c r="N23">
        <v>0</v>
      </c>
    </row>
    <row r="24" spans="1:14" x14ac:dyDescent="0.25">
      <c r="A24">
        <v>23</v>
      </c>
      <c r="B24" t="s">
        <v>204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11793</v>
      </c>
      <c r="L24">
        <v>159.22</v>
      </c>
      <c r="M24">
        <v>0</v>
      </c>
      <c r="N24">
        <v>0</v>
      </c>
    </row>
    <row r="25" spans="1:14" x14ac:dyDescent="0.25">
      <c r="A25">
        <v>24</v>
      </c>
      <c r="B25" t="s">
        <v>204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2010</v>
      </c>
      <c r="L25">
        <v>169.12</v>
      </c>
      <c r="M25">
        <v>0</v>
      </c>
      <c r="N25">
        <v>0</v>
      </c>
    </row>
    <row r="26" spans="1:14" x14ac:dyDescent="0.25">
      <c r="A26">
        <v>25</v>
      </c>
      <c r="B26" t="s">
        <v>204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1909</v>
      </c>
      <c r="L26">
        <v>168.75</v>
      </c>
      <c r="M26">
        <v>0</v>
      </c>
      <c r="N26">
        <v>0</v>
      </c>
    </row>
    <row r="27" spans="1:14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</row>
    <row r="28" spans="1:14" x14ac:dyDescent="0.25">
      <c r="A28" t="s">
        <v>31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32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33</v>
      </c>
      <c r="B30">
        <v>15909.56</v>
      </c>
      <c r="C30">
        <v>21566.36</v>
      </c>
      <c r="D30">
        <v>1023</v>
      </c>
      <c r="E30">
        <v>72204</v>
      </c>
    </row>
    <row r="31" spans="1:14" x14ac:dyDescent="0.25">
      <c r="A31" t="s">
        <v>34</v>
      </c>
      <c r="B31">
        <v>176.56</v>
      </c>
      <c r="C31">
        <v>8.6</v>
      </c>
      <c r="D31">
        <v>159.22</v>
      </c>
      <c r="E31">
        <v>196.62</v>
      </c>
    </row>
    <row r="32" spans="1:14" x14ac:dyDescent="0.25">
      <c r="A32" t="s">
        <v>35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>
        <v>0</v>
      </c>
      <c r="C33">
        <v>0</v>
      </c>
      <c r="D33">
        <v>0</v>
      </c>
      <c r="E33">
        <v>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T14" sqref="T14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206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65735</v>
      </c>
      <c r="L2">
        <v>199.27</v>
      </c>
      <c r="M2">
        <v>0</v>
      </c>
      <c r="N2">
        <v>0</v>
      </c>
    </row>
    <row r="3" spans="1:19" x14ac:dyDescent="0.25">
      <c r="A3">
        <v>2</v>
      </c>
      <c r="B3" t="s">
        <v>206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71296</v>
      </c>
      <c r="L3">
        <v>199.48</v>
      </c>
      <c r="M3">
        <v>0</v>
      </c>
      <c r="N3">
        <v>0</v>
      </c>
    </row>
    <row r="4" spans="1:19" x14ac:dyDescent="0.25">
      <c r="A4">
        <v>3</v>
      </c>
      <c r="B4" t="s">
        <v>206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48801</v>
      </c>
      <c r="L4">
        <v>191.09</v>
      </c>
      <c r="M4">
        <v>0</v>
      </c>
      <c r="N4">
        <v>0</v>
      </c>
    </row>
    <row r="5" spans="1:19" x14ac:dyDescent="0.25">
      <c r="A5">
        <v>4</v>
      </c>
      <c r="B5" t="s">
        <v>206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36888</v>
      </c>
      <c r="L5">
        <v>192.89</v>
      </c>
      <c r="M5">
        <v>0</v>
      </c>
      <c r="N5">
        <v>0</v>
      </c>
    </row>
    <row r="6" spans="1:19" x14ac:dyDescent="0.25">
      <c r="A6">
        <v>5</v>
      </c>
      <c r="B6" t="s">
        <v>206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31508</v>
      </c>
      <c r="L6">
        <v>201.88</v>
      </c>
      <c r="M6">
        <v>0</v>
      </c>
      <c r="N6">
        <v>0</v>
      </c>
      <c r="S6">
        <v>65735</v>
      </c>
    </row>
    <row r="7" spans="1:19" x14ac:dyDescent="0.25">
      <c r="A7">
        <v>6</v>
      </c>
      <c r="B7" t="s">
        <v>206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15023</v>
      </c>
      <c r="L7">
        <v>176.63</v>
      </c>
      <c r="M7">
        <v>0</v>
      </c>
      <c r="N7">
        <v>0</v>
      </c>
      <c r="S7">
        <v>71296</v>
      </c>
    </row>
    <row r="8" spans="1:19" x14ac:dyDescent="0.25">
      <c r="A8">
        <v>7</v>
      </c>
      <c r="B8" t="s">
        <v>206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1400</v>
      </c>
      <c r="L8">
        <v>172.6</v>
      </c>
      <c r="M8">
        <v>0</v>
      </c>
      <c r="N8">
        <v>0</v>
      </c>
      <c r="S8">
        <v>48801</v>
      </c>
    </row>
    <row r="9" spans="1:19" x14ac:dyDescent="0.25">
      <c r="A9">
        <v>8</v>
      </c>
      <c r="B9" t="s">
        <v>206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890</v>
      </c>
      <c r="L9">
        <v>188.92</v>
      </c>
      <c r="M9">
        <v>0</v>
      </c>
      <c r="N9">
        <v>0</v>
      </c>
      <c r="S9">
        <v>36888</v>
      </c>
    </row>
    <row r="10" spans="1:19" x14ac:dyDescent="0.25">
      <c r="A10">
        <v>9</v>
      </c>
      <c r="B10" t="s">
        <v>206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5949</v>
      </c>
      <c r="L10">
        <v>189.53</v>
      </c>
      <c r="M10">
        <v>0</v>
      </c>
      <c r="N10">
        <v>0</v>
      </c>
      <c r="S10">
        <v>31508</v>
      </c>
    </row>
    <row r="11" spans="1:19" x14ac:dyDescent="0.25">
      <c r="A11">
        <v>10</v>
      </c>
      <c r="B11" t="s">
        <v>206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1601</v>
      </c>
      <c r="L11">
        <v>187.41</v>
      </c>
      <c r="M11">
        <v>0</v>
      </c>
      <c r="N11">
        <v>0</v>
      </c>
    </row>
    <row r="12" spans="1:19" x14ac:dyDescent="0.25">
      <c r="A12">
        <v>11</v>
      </c>
      <c r="B12" t="s">
        <v>206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21008</v>
      </c>
      <c r="L12">
        <v>178.97</v>
      </c>
      <c r="M12">
        <v>0</v>
      </c>
      <c r="N12">
        <v>0</v>
      </c>
      <c r="Q12" t="s">
        <v>165</v>
      </c>
      <c r="R12">
        <v>1</v>
      </c>
      <c r="S12">
        <f>K7+K8+K9+K10+K11</f>
        <v>24863</v>
      </c>
    </row>
    <row r="13" spans="1:19" x14ac:dyDescent="0.25">
      <c r="A13">
        <v>12</v>
      </c>
      <c r="B13" t="s">
        <v>206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1335</v>
      </c>
      <c r="L13">
        <v>180.96</v>
      </c>
      <c r="M13">
        <v>0</v>
      </c>
      <c r="N13">
        <v>0</v>
      </c>
      <c r="R13">
        <v>2</v>
      </c>
      <c r="S13">
        <f>K12+K13+K14+K15</f>
        <v>23654</v>
      </c>
    </row>
    <row r="14" spans="1:19" x14ac:dyDescent="0.25">
      <c r="A14">
        <v>13</v>
      </c>
      <c r="B14" t="s">
        <v>206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323</v>
      </c>
      <c r="L14">
        <v>155.72</v>
      </c>
      <c r="M14">
        <v>0</v>
      </c>
      <c r="N14">
        <v>0</v>
      </c>
      <c r="R14">
        <v>3</v>
      </c>
      <c r="S14">
        <f>K16</f>
        <v>6084</v>
      </c>
    </row>
    <row r="15" spans="1:19" x14ac:dyDescent="0.25">
      <c r="A15">
        <v>14</v>
      </c>
      <c r="B15" t="s">
        <v>206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988</v>
      </c>
      <c r="L15">
        <v>169.54</v>
      </c>
      <c r="M15">
        <v>0</v>
      </c>
      <c r="N15">
        <v>0</v>
      </c>
      <c r="S15">
        <f>K17+K18+K19+K20+K21</f>
        <v>17632</v>
      </c>
    </row>
    <row r="16" spans="1:19" x14ac:dyDescent="0.25">
      <c r="A16">
        <v>15</v>
      </c>
      <c r="B16" t="s">
        <v>206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6084</v>
      </c>
      <c r="L16">
        <v>160.47</v>
      </c>
      <c r="M16">
        <v>0</v>
      </c>
      <c r="N16">
        <v>0</v>
      </c>
      <c r="R16">
        <v>4</v>
      </c>
      <c r="S16">
        <f>K22+K23+K24</f>
        <v>14738</v>
      </c>
    </row>
    <row r="17" spans="1:19" x14ac:dyDescent="0.25">
      <c r="A17">
        <v>16</v>
      </c>
      <c r="B17" t="s">
        <v>206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9439</v>
      </c>
      <c r="L17">
        <v>174.11</v>
      </c>
      <c r="M17">
        <v>0</v>
      </c>
      <c r="N17">
        <v>0</v>
      </c>
      <c r="R17">
        <v>5</v>
      </c>
      <c r="S17">
        <f>K25+K26+K27+K28+K29</f>
        <v>7686</v>
      </c>
    </row>
    <row r="18" spans="1:19" x14ac:dyDescent="0.25">
      <c r="A18">
        <v>17</v>
      </c>
      <c r="B18" t="s">
        <v>206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1099</v>
      </c>
      <c r="L18">
        <v>180.8</v>
      </c>
      <c r="M18">
        <v>0</v>
      </c>
      <c r="N18">
        <v>0</v>
      </c>
    </row>
    <row r="19" spans="1:19" x14ac:dyDescent="0.25">
      <c r="A19">
        <v>18</v>
      </c>
      <c r="B19" t="s">
        <v>206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1143</v>
      </c>
      <c r="L19">
        <v>170.94</v>
      </c>
      <c r="M19">
        <v>0</v>
      </c>
      <c r="N19">
        <v>0</v>
      </c>
    </row>
    <row r="20" spans="1:19" x14ac:dyDescent="0.25">
      <c r="A20">
        <v>19</v>
      </c>
      <c r="B20" t="s">
        <v>206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5088</v>
      </c>
      <c r="L20">
        <v>173.85</v>
      </c>
      <c r="M20">
        <v>0</v>
      </c>
      <c r="N20">
        <v>0</v>
      </c>
    </row>
    <row r="21" spans="1:19" x14ac:dyDescent="0.25">
      <c r="A21">
        <v>20</v>
      </c>
      <c r="B21" t="s">
        <v>206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863</v>
      </c>
      <c r="L21">
        <v>178.04</v>
      </c>
      <c r="M21">
        <v>0</v>
      </c>
      <c r="N21">
        <v>0</v>
      </c>
    </row>
    <row r="22" spans="1:19" x14ac:dyDescent="0.25">
      <c r="A22">
        <v>21</v>
      </c>
      <c r="B22" t="s">
        <v>206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12321</v>
      </c>
      <c r="L22">
        <v>172.93</v>
      </c>
      <c r="M22">
        <v>0</v>
      </c>
      <c r="N22">
        <v>0</v>
      </c>
    </row>
    <row r="23" spans="1:19" x14ac:dyDescent="0.25">
      <c r="A23">
        <v>22</v>
      </c>
      <c r="B23" t="s">
        <v>206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1701</v>
      </c>
      <c r="L23">
        <v>169.63</v>
      </c>
      <c r="M23">
        <v>0</v>
      </c>
      <c r="N23">
        <v>0</v>
      </c>
    </row>
    <row r="24" spans="1:19" x14ac:dyDescent="0.25">
      <c r="A24">
        <v>23</v>
      </c>
      <c r="B24" t="s">
        <v>206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716</v>
      </c>
      <c r="L24">
        <v>166.81</v>
      </c>
      <c r="M24">
        <v>0</v>
      </c>
      <c r="N24">
        <v>0</v>
      </c>
    </row>
    <row r="25" spans="1:19" x14ac:dyDescent="0.25">
      <c r="A25">
        <v>24</v>
      </c>
      <c r="B25" t="s">
        <v>206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1187</v>
      </c>
      <c r="L25">
        <v>184.58</v>
      </c>
      <c r="M25">
        <v>0</v>
      </c>
      <c r="N25">
        <v>0</v>
      </c>
    </row>
    <row r="26" spans="1:19" x14ac:dyDescent="0.25">
      <c r="A26">
        <v>25</v>
      </c>
      <c r="B26" t="s">
        <v>206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1747</v>
      </c>
      <c r="L26">
        <v>174.02</v>
      </c>
      <c r="M26">
        <v>0</v>
      </c>
      <c r="N26">
        <v>0</v>
      </c>
    </row>
    <row r="27" spans="1:19" x14ac:dyDescent="0.25">
      <c r="A27">
        <v>26</v>
      </c>
      <c r="B27" t="s">
        <v>206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1025</v>
      </c>
      <c r="L27">
        <v>179.16</v>
      </c>
      <c r="M27">
        <v>0</v>
      </c>
      <c r="N27">
        <v>0</v>
      </c>
    </row>
    <row r="28" spans="1:19" x14ac:dyDescent="0.25">
      <c r="A28">
        <v>27</v>
      </c>
      <c r="B28" t="s">
        <v>206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962</v>
      </c>
      <c r="L28">
        <v>186.77</v>
      </c>
      <c r="M28">
        <v>0</v>
      </c>
      <c r="N28">
        <v>0</v>
      </c>
    </row>
    <row r="29" spans="1:19" x14ac:dyDescent="0.25">
      <c r="A29">
        <v>28</v>
      </c>
      <c r="B29" t="s">
        <v>206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2765</v>
      </c>
      <c r="L29">
        <v>183.06</v>
      </c>
      <c r="M29">
        <v>0</v>
      </c>
      <c r="N29">
        <v>0</v>
      </c>
    </row>
    <row r="30" spans="1:19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</row>
    <row r="31" spans="1:19" x14ac:dyDescent="0.25">
      <c r="A31" t="s">
        <v>31</v>
      </c>
      <c r="B31">
        <v>0</v>
      </c>
      <c r="C31">
        <v>0</v>
      </c>
      <c r="D31">
        <v>0</v>
      </c>
      <c r="E31">
        <v>0</v>
      </c>
    </row>
    <row r="32" spans="1:19" x14ac:dyDescent="0.25">
      <c r="A32" t="s">
        <v>32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33</v>
      </c>
      <c r="B33">
        <v>12460.18</v>
      </c>
      <c r="C33">
        <v>19664.330000000002</v>
      </c>
      <c r="D33">
        <v>323</v>
      </c>
      <c r="E33">
        <v>71296</v>
      </c>
    </row>
    <row r="34" spans="1:5" x14ac:dyDescent="0.25">
      <c r="A34" t="s">
        <v>34</v>
      </c>
      <c r="B34">
        <v>180</v>
      </c>
      <c r="C34">
        <v>11.17</v>
      </c>
      <c r="D34">
        <v>155.72</v>
      </c>
      <c r="E34">
        <v>201.88</v>
      </c>
    </row>
    <row r="35" spans="1:5" x14ac:dyDescent="0.25">
      <c r="A35" t="s">
        <v>35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36</v>
      </c>
      <c r="B36">
        <v>0</v>
      </c>
      <c r="C36">
        <v>0</v>
      </c>
      <c r="D36">
        <v>0</v>
      </c>
      <c r="E36">
        <v>0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Q6" sqref="Q6:R17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208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66719</v>
      </c>
      <c r="L2">
        <v>207.94</v>
      </c>
      <c r="M2">
        <v>0</v>
      </c>
      <c r="N2">
        <v>0</v>
      </c>
    </row>
    <row r="3" spans="1:18" x14ac:dyDescent="0.25">
      <c r="A3">
        <v>2</v>
      </c>
      <c r="B3" t="s">
        <v>208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70207</v>
      </c>
      <c r="L3">
        <v>201.01</v>
      </c>
      <c r="M3">
        <v>0</v>
      </c>
      <c r="N3">
        <v>0</v>
      </c>
    </row>
    <row r="4" spans="1:18" x14ac:dyDescent="0.25">
      <c r="A4">
        <v>3</v>
      </c>
      <c r="B4" t="s">
        <v>208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55319</v>
      </c>
      <c r="L4">
        <v>179.3</v>
      </c>
      <c r="M4">
        <v>0</v>
      </c>
      <c r="N4">
        <v>0</v>
      </c>
    </row>
    <row r="5" spans="1:18" x14ac:dyDescent="0.25">
      <c r="A5">
        <v>4</v>
      </c>
      <c r="B5" t="s">
        <v>208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41080</v>
      </c>
      <c r="L5">
        <v>194.5</v>
      </c>
      <c r="M5">
        <v>0</v>
      </c>
      <c r="N5">
        <v>0</v>
      </c>
    </row>
    <row r="6" spans="1:18" x14ac:dyDescent="0.25">
      <c r="A6">
        <v>5</v>
      </c>
      <c r="B6" t="s">
        <v>208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18798</v>
      </c>
      <c r="L6">
        <v>185.71</v>
      </c>
      <c r="M6">
        <v>0</v>
      </c>
      <c r="N6">
        <v>0</v>
      </c>
      <c r="R6">
        <v>66719</v>
      </c>
    </row>
    <row r="7" spans="1:18" x14ac:dyDescent="0.25">
      <c r="A7">
        <v>6</v>
      </c>
      <c r="B7" t="s">
        <v>208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2044</v>
      </c>
      <c r="L7">
        <v>191.3</v>
      </c>
      <c r="M7">
        <v>0</v>
      </c>
      <c r="N7">
        <v>0</v>
      </c>
      <c r="R7">
        <v>70207</v>
      </c>
    </row>
    <row r="8" spans="1:18" x14ac:dyDescent="0.25">
      <c r="A8">
        <v>7</v>
      </c>
      <c r="B8" t="s">
        <v>208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1412</v>
      </c>
      <c r="L8">
        <v>199.79</v>
      </c>
      <c r="M8">
        <v>0</v>
      </c>
      <c r="N8">
        <v>0</v>
      </c>
      <c r="R8">
        <v>55319</v>
      </c>
    </row>
    <row r="9" spans="1:18" x14ac:dyDescent="0.25">
      <c r="A9">
        <v>8</v>
      </c>
      <c r="B9" t="s">
        <v>208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3659</v>
      </c>
      <c r="L9">
        <v>188.13</v>
      </c>
      <c r="M9">
        <v>0</v>
      </c>
      <c r="N9">
        <v>0</v>
      </c>
      <c r="R9">
        <v>41080</v>
      </c>
    </row>
    <row r="10" spans="1:18" x14ac:dyDescent="0.25">
      <c r="A10">
        <v>9</v>
      </c>
      <c r="B10" t="s">
        <v>208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11677</v>
      </c>
      <c r="L10">
        <v>193.69</v>
      </c>
      <c r="M10">
        <v>0</v>
      </c>
      <c r="N10">
        <v>0</v>
      </c>
      <c r="R10">
        <v>18798</v>
      </c>
    </row>
    <row r="11" spans="1:18" x14ac:dyDescent="0.25">
      <c r="A11">
        <v>10</v>
      </c>
      <c r="B11" t="s">
        <v>208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1371</v>
      </c>
      <c r="L11">
        <v>197.84</v>
      </c>
      <c r="M11">
        <v>0</v>
      </c>
      <c r="N11">
        <v>0</v>
      </c>
    </row>
    <row r="12" spans="1:18" x14ac:dyDescent="0.25">
      <c r="A12">
        <v>11</v>
      </c>
      <c r="B12" t="s">
        <v>208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3499</v>
      </c>
      <c r="L12">
        <v>198.14</v>
      </c>
      <c r="M12">
        <v>0</v>
      </c>
      <c r="N12">
        <v>0</v>
      </c>
      <c r="P12" t="s">
        <v>165</v>
      </c>
      <c r="Q12">
        <v>1</v>
      </c>
      <c r="R12">
        <f>K7+K8+K9+K10+K11+K12+K13</f>
        <v>24610</v>
      </c>
    </row>
    <row r="13" spans="1:18" x14ac:dyDescent="0.25">
      <c r="A13">
        <v>12</v>
      </c>
      <c r="B13" t="s">
        <v>208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948</v>
      </c>
      <c r="L13">
        <v>190.48</v>
      </c>
      <c r="M13">
        <v>0</v>
      </c>
      <c r="N13">
        <v>0</v>
      </c>
      <c r="Q13">
        <v>2</v>
      </c>
      <c r="R13">
        <f>K14+K15+K16+K17+K18+K19+K20+K21</f>
        <v>27265</v>
      </c>
    </row>
    <row r="14" spans="1:18" x14ac:dyDescent="0.25">
      <c r="A14">
        <v>13</v>
      </c>
      <c r="B14" t="s">
        <v>208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5372</v>
      </c>
      <c r="L14">
        <v>178.16</v>
      </c>
      <c r="M14">
        <v>0</v>
      </c>
      <c r="N14">
        <v>0</v>
      </c>
      <c r="Q14">
        <v>3</v>
      </c>
      <c r="R14">
        <f>K22</f>
        <v>6945</v>
      </c>
    </row>
    <row r="15" spans="1:18" x14ac:dyDescent="0.25">
      <c r="A15">
        <v>14</v>
      </c>
      <c r="B15" t="s">
        <v>208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1494</v>
      </c>
      <c r="L15">
        <v>175.81</v>
      </c>
      <c r="M15">
        <v>0</v>
      </c>
      <c r="N15">
        <v>0</v>
      </c>
      <c r="R15">
        <f>K23+K24</f>
        <v>27578</v>
      </c>
    </row>
    <row r="16" spans="1:18" x14ac:dyDescent="0.25">
      <c r="A16">
        <v>15</v>
      </c>
      <c r="B16" t="s">
        <v>208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3893</v>
      </c>
      <c r="L16">
        <v>179.29</v>
      </c>
      <c r="M16">
        <v>0</v>
      </c>
      <c r="N16">
        <v>0</v>
      </c>
      <c r="Q16">
        <v>4</v>
      </c>
      <c r="R16">
        <f>K25+K26+K27+K28</f>
        <v>20936</v>
      </c>
    </row>
    <row r="17" spans="1:18" x14ac:dyDescent="0.25">
      <c r="A17">
        <v>16</v>
      </c>
      <c r="B17" t="s">
        <v>208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2211</v>
      </c>
      <c r="L17">
        <v>173.16</v>
      </c>
      <c r="M17">
        <v>0</v>
      </c>
      <c r="N17">
        <v>0</v>
      </c>
      <c r="Q17">
        <v>5</v>
      </c>
      <c r="R17">
        <f>K29</f>
        <v>11853</v>
      </c>
    </row>
    <row r="18" spans="1:18" x14ac:dyDescent="0.25">
      <c r="A18">
        <v>17</v>
      </c>
      <c r="B18" t="s">
        <v>208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6856</v>
      </c>
      <c r="L18">
        <v>182.4</v>
      </c>
      <c r="M18">
        <v>0</v>
      </c>
      <c r="N18">
        <v>0</v>
      </c>
    </row>
    <row r="19" spans="1:18" x14ac:dyDescent="0.25">
      <c r="A19">
        <v>18</v>
      </c>
      <c r="B19" t="s">
        <v>208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1456</v>
      </c>
      <c r="L19">
        <v>192.24</v>
      </c>
      <c r="M19">
        <v>0</v>
      </c>
      <c r="N19">
        <v>0</v>
      </c>
    </row>
    <row r="20" spans="1:18" x14ac:dyDescent="0.25">
      <c r="A20">
        <v>19</v>
      </c>
      <c r="B20" t="s">
        <v>208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846</v>
      </c>
      <c r="L20">
        <v>183.22</v>
      </c>
      <c r="M20">
        <v>0</v>
      </c>
      <c r="N20">
        <v>0</v>
      </c>
    </row>
    <row r="21" spans="1:18" x14ac:dyDescent="0.25">
      <c r="A21">
        <v>20</v>
      </c>
      <c r="B21" t="s">
        <v>208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5137</v>
      </c>
      <c r="L21">
        <v>178.46</v>
      </c>
      <c r="M21">
        <v>0</v>
      </c>
      <c r="N21">
        <v>0</v>
      </c>
    </row>
    <row r="22" spans="1:18" x14ac:dyDescent="0.25">
      <c r="A22">
        <v>21</v>
      </c>
      <c r="B22" t="s">
        <v>208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6945</v>
      </c>
      <c r="L22">
        <v>162.87</v>
      </c>
      <c r="M22">
        <v>0</v>
      </c>
      <c r="N22">
        <v>0</v>
      </c>
    </row>
    <row r="23" spans="1:18" x14ac:dyDescent="0.25">
      <c r="A23">
        <v>22</v>
      </c>
      <c r="B23" t="s">
        <v>208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25747</v>
      </c>
      <c r="L23">
        <v>171.37</v>
      </c>
      <c r="M23">
        <v>0</v>
      </c>
      <c r="N23">
        <v>0</v>
      </c>
    </row>
    <row r="24" spans="1:18" x14ac:dyDescent="0.25">
      <c r="A24">
        <v>23</v>
      </c>
      <c r="B24" t="s">
        <v>208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1831</v>
      </c>
      <c r="L24">
        <v>165.08</v>
      </c>
      <c r="M24">
        <v>0</v>
      </c>
      <c r="N24">
        <v>0</v>
      </c>
    </row>
    <row r="25" spans="1:18" x14ac:dyDescent="0.25">
      <c r="A25">
        <v>24</v>
      </c>
      <c r="B25" t="s">
        <v>208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12465</v>
      </c>
      <c r="L25">
        <v>182.37</v>
      </c>
      <c r="M25">
        <v>0</v>
      </c>
      <c r="N25">
        <v>0</v>
      </c>
    </row>
    <row r="26" spans="1:18" x14ac:dyDescent="0.25">
      <c r="A26">
        <v>25</v>
      </c>
      <c r="B26" t="s">
        <v>208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1381</v>
      </c>
      <c r="L26">
        <v>172.12</v>
      </c>
      <c r="M26">
        <v>0</v>
      </c>
      <c r="N26">
        <v>0</v>
      </c>
    </row>
    <row r="27" spans="1:18" x14ac:dyDescent="0.25">
      <c r="A27">
        <v>26</v>
      </c>
      <c r="B27" t="s">
        <v>208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548</v>
      </c>
      <c r="L27">
        <v>173.23</v>
      </c>
      <c r="M27">
        <v>0</v>
      </c>
      <c r="N27">
        <v>0</v>
      </c>
    </row>
    <row r="28" spans="1:18" x14ac:dyDescent="0.25">
      <c r="A28">
        <v>27</v>
      </c>
      <c r="B28" t="s">
        <v>208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6542</v>
      </c>
      <c r="L28">
        <v>174.96</v>
      </c>
      <c r="M28">
        <v>0</v>
      </c>
      <c r="N28">
        <v>0</v>
      </c>
    </row>
    <row r="29" spans="1:18" x14ac:dyDescent="0.25">
      <c r="A29">
        <v>28</v>
      </c>
      <c r="B29" t="s">
        <v>208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11853</v>
      </c>
      <c r="L29">
        <v>175.64</v>
      </c>
      <c r="M29">
        <v>0</v>
      </c>
      <c r="N29">
        <v>0</v>
      </c>
    </row>
    <row r="30" spans="1:18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</row>
    <row r="31" spans="1:18" x14ac:dyDescent="0.25">
      <c r="A31" t="s">
        <v>31</v>
      </c>
      <c r="B31">
        <v>0</v>
      </c>
      <c r="C31">
        <v>0</v>
      </c>
      <c r="D31">
        <v>0</v>
      </c>
      <c r="E31">
        <v>0</v>
      </c>
    </row>
    <row r="32" spans="1:18" x14ac:dyDescent="0.25">
      <c r="A32" t="s">
        <v>32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33</v>
      </c>
      <c r="B33">
        <v>13261.07</v>
      </c>
      <c r="C33">
        <v>19740.52</v>
      </c>
      <c r="D33">
        <v>548</v>
      </c>
      <c r="E33">
        <v>70207</v>
      </c>
    </row>
    <row r="34" spans="1:5" x14ac:dyDescent="0.25">
      <c r="A34" t="s">
        <v>34</v>
      </c>
      <c r="B34">
        <v>183.86</v>
      </c>
      <c r="C34">
        <v>11.28</v>
      </c>
      <c r="D34">
        <v>162.87</v>
      </c>
      <c r="E34">
        <v>207.94</v>
      </c>
    </row>
    <row r="35" spans="1:5" x14ac:dyDescent="0.25">
      <c r="A35" t="s">
        <v>35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36</v>
      </c>
      <c r="B36">
        <v>0</v>
      </c>
      <c r="C36">
        <v>0</v>
      </c>
      <c r="D36">
        <v>0</v>
      </c>
      <c r="E36">
        <v>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R3" sqref="R3:S13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210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90924</v>
      </c>
      <c r="L2">
        <v>198.88</v>
      </c>
      <c r="M2">
        <v>0</v>
      </c>
      <c r="N2">
        <v>0</v>
      </c>
    </row>
    <row r="3" spans="1:19" x14ac:dyDescent="0.25">
      <c r="A3">
        <v>2</v>
      </c>
      <c r="B3" t="s">
        <v>210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79223</v>
      </c>
      <c r="L3">
        <v>197.76</v>
      </c>
      <c r="M3">
        <v>0</v>
      </c>
      <c r="N3">
        <v>0</v>
      </c>
      <c r="S3">
        <v>90924</v>
      </c>
    </row>
    <row r="4" spans="1:19" x14ac:dyDescent="0.25">
      <c r="A4">
        <v>3</v>
      </c>
      <c r="B4" t="s">
        <v>210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56574</v>
      </c>
      <c r="L4">
        <v>185</v>
      </c>
      <c r="M4">
        <v>0</v>
      </c>
      <c r="N4">
        <v>0</v>
      </c>
      <c r="S4">
        <v>79223</v>
      </c>
    </row>
    <row r="5" spans="1:19" x14ac:dyDescent="0.25">
      <c r="A5">
        <v>4</v>
      </c>
      <c r="B5" t="s">
        <v>210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46792</v>
      </c>
      <c r="L5">
        <v>186.08</v>
      </c>
      <c r="M5">
        <v>0</v>
      </c>
      <c r="N5">
        <v>0</v>
      </c>
      <c r="S5">
        <v>56574</v>
      </c>
    </row>
    <row r="6" spans="1:19" x14ac:dyDescent="0.25">
      <c r="A6">
        <v>5</v>
      </c>
      <c r="B6" t="s">
        <v>210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26311</v>
      </c>
      <c r="L6">
        <v>177.73</v>
      </c>
      <c r="M6">
        <v>0</v>
      </c>
      <c r="N6">
        <v>0</v>
      </c>
      <c r="S6">
        <v>46792</v>
      </c>
    </row>
    <row r="7" spans="1:19" x14ac:dyDescent="0.25">
      <c r="A7">
        <v>6</v>
      </c>
      <c r="B7" t="s">
        <v>210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12428</v>
      </c>
      <c r="L7">
        <v>183.39</v>
      </c>
      <c r="M7">
        <v>0</v>
      </c>
      <c r="N7">
        <v>0</v>
      </c>
      <c r="S7">
        <v>26311</v>
      </c>
    </row>
    <row r="8" spans="1:19" x14ac:dyDescent="0.25">
      <c r="A8">
        <v>7</v>
      </c>
      <c r="B8" t="s">
        <v>210</v>
      </c>
      <c r="C8">
        <v>1</v>
      </c>
      <c r="D8">
        <v>8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1614</v>
      </c>
      <c r="L8">
        <v>184.44</v>
      </c>
      <c r="M8">
        <v>0</v>
      </c>
      <c r="N8">
        <v>0</v>
      </c>
    </row>
    <row r="9" spans="1:19" x14ac:dyDescent="0.25">
      <c r="A9">
        <v>8</v>
      </c>
      <c r="B9" t="s">
        <v>210</v>
      </c>
      <c r="C9">
        <v>1</v>
      </c>
      <c r="D9">
        <v>9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22676</v>
      </c>
      <c r="L9">
        <v>188.79</v>
      </c>
      <c r="M9">
        <v>0</v>
      </c>
      <c r="N9">
        <v>0</v>
      </c>
      <c r="Q9" t="s">
        <v>160</v>
      </c>
      <c r="R9">
        <v>1</v>
      </c>
      <c r="S9">
        <f>K7+K8+K9+K10+K11</f>
        <v>51472</v>
      </c>
    </row>
    <row r="10" spans="1:19" x14ac:dyDescent="0.25">
      <c r="A10">
        <v>9</v>
      </c>
      <c r="B10" t="s">
        <v>210</v>
      </c>
      <c r="C10">
        <v>1</v>
      </c>
      <c r="D10">
        <v>10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9342</v>
      </c>
      <c r="L10">
        <v>183.92</v>
      </c>
      <c r="M10">
        <v>0</v>
      </c>
      <c r="N10">
        <v>0</v>
      </c>
      <c r="R10">
        <v>2</v>
      </c>
      <c r="S10">
        <f>K12+K13+K14+K15+K16+K17+K18</f>
        <v>57531</v>
      </c>
    </row>
    <row r="11" spans="1:19" x14ac:dyDescent="0.25">
      <c r="A11">
        <v>10</v>
      </c>
      <c r="B11" t="s">
        <v>210</v>
      </c>
      <c r="C11">
        <v>1</v>
      </c>
      <c r="D11">
        <v>11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5412</v>
      </c>
      <c r="L11">
        <v>172.82</v>
      </c>
      <c r="M11">
        <v>0</v>
      </c>
      <c r="N11">
        <v>0</v>
      </c>
      <c r="R11">
        <v>3</v>
      </c>
      <c r="S11">
        <f>K19</f>
        <v>32540</v>
      </c>
    </row>
    <row r="12" spans="1:19" x14ac:dyDescent="0.25">
      <c r="A12">
        <v>11</v>
      </c>
      <c r="B12" t="s">
        <v>210</v>
      </c>
      <c r="C12">
        <v>1</v>
      </c>
      <c r="D12">
        <v>12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6965</v>
      </c>
      <c r="L12">
        <v>176.09</v>
      </c>
      <c r="M12">
        <v>0</v>
      </c>
      <c r="N12">
        <v>0</v>
      </c>
      <c r="R12">
        <v>4</v>
      </c>
      <c r="S12">
        <f>K20</f>
        <v>13459</v>
      </c>
    </row>
    <row r="13" spans="1:19" x14ac:dyDescent="0.25">
      <c r="A13">
        <v>12</v>
      </c>
      <c r="B13" t="s">
        <v>210</v>
      </c>
      <c r="C13">
        <v>1</v>
      </c>
      <c r="D13">
        <v>13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7603</v>
      </c>
      <c r="L13">
        <v>183.92</v>
      </c>
      <c r="M13">
        <v>0</v>
      </c>
      <c r="N13">
        <v>0</v>
      </c>
      <c r="R13">
        <v>5</v>
      </c>
      <c r="S13">
        <f>K21</f>
        <v>2619</v>
      </c>
    </row>
    <row r="14" spans="1:19" x14ac:dyDescent="0.25">
      <c r="A14">
        <v>13</v>
      </c>
      <c r="B14" t="s">
        <v>210</v>
      </c>
      <c r="C14">
        <v>1</v>
      </c>
      <c r="D14">
        <v>14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2741</v>
      </c>
      <c r="L14">
        <v>177.99</v>
      </c>
      <c r="M14">
        <v>0</v>
      </c>
      <c r="N14">
        <v>0</v>
      </c>
    </row>
    <row r="15" spans="1:19" x14ac:dyDescent="0.25">
      <c r="A15">
        <v>14</v>
      </c>
      <c r="B15" t="s">
        <v>210</v>
      </c>
      <c r="C15">
        <v>1</v>
      </c>
      <c r="D15">
        <v>15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2844</v>
      </c>
      <c r="L15">
        <v>181.09</v>
      </c>
      <c r="M15">
        <v>0</v>
      </c>
      <c r="N15">
        <v>0</v>
      </c>
    </row>
    <row r="16" spans="1:19" x14ac:dyDescent="0.25">
      <c r="A16">
        <v>15</v>
      </c>
      <c r="B16" t="s">
        <v>210</v>
      </c>
      <c r="C16">
        <v>1</v>
      </c>
      <c r="D16">
        <v>16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1844</v>
      </c>
      <c r="L16">
        <v>178.93</v>
      </c>
      <c r="M16">
        <v>0</v>
      </c>
      <c r="N16">
        <v>0</v>
      </c>
    </row>
    <row r="17" spans="1:14" x14ac:dyDescent="0.25">
      <c r="A17">
        <v>16</v>
      </c>
      <c r="B17" t="s">
        <v>210</v>
      </c>
      <c r="C17">
        <v>1</v>
      </c>
      <c r="D17">
        <v>17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797</v>
      </c>
      <c r="L17">
        <v>179.98</v>
      </c>
      <c r="M17">
        <v>0</v>
      </c>
      <c r="N17">
        <v>0</v>
      </c>
    </row>
    <row r="18" spans="1:14" x14ac:dyDescent="0.25">
      <c r="A18">
        <v>17</v>
      </c>
      <c r="B18" t="s">
        <v>210</v>
      </c>
      <c r="C18">
        <v>1</v>
      </c>
      <c r="D18">
        <v>18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34737</v>
      </c>
      <c r="L18">
        <v>173.32</v>
      </c>
      <c r="M18">
        <v>0</v>
      </c>
      <c r="N18">
        <v>0</v>
      </c>
    </row>
    <row r="19" spans="1:14" x14ac:dyDescent="0.25">
      <c r="A19">
        <v>18</v>
      </c>
      <c r="B19" t="s">
        <v>210</v>
      </c>
      <c r="C19">
        <v>1</v>
      </c>
      <c r="D19">
        <v>19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32540</v>
      </c>
      <c r="L19">
        <v>177.41</v>
      </c>
      <c r="M19">
        <v>0</v>
      </c>
      <c r="N19">
        <v>0</v>
      </c>
    </row>
    <row r="20" spans="1:14" x14ac:dyDescent="0.25">
      <c r="A20">
        <v>19</v>
      </c>
      <c r="B20" t="s">
        <v>210</v>
      </c>
      <c r="C20">
        <v>1</v>
      </c>
      <c r="D20">
        <v>20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13459</v>
      </c>
      <c r="L20">
        <v>163.38</v>
      </c>
      <c r="M20">
        <v>0</v>
      </c>
      <c r="N20">
        <v>0</v>
      </c>
    </row>
    <row r="21" spans="1:14" x14ac:dyDescent="0.25">
      <c r="A21">
        <v>20</v>
      </c>
      <c r="B21" t="s">
        <v>210</v>
      </c>
      <c r="C21">
        <v>1</v>
      </c>
      <c r="D21">
        <v>21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2619</v>
      </c>
      <c r="L21">
        <v>171.56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22872.25</v>
      </c>
      <c r="C25">
        <v>26009.93</v>
      </c>
      <c r="D25">
        <v>797</v>
      </c>
      <c r="E25">
        <v>90924</v>
      </c>
    </row>
    <row r="26" spans="1:14" x14ac:dyDescent="0.25">
      <c r="A26" t="s">
        <v>34</v>
      </c>
      <c r="B26">
        <v>181.12</v>
      </c>
      <c r="C26">
        <v>8.14</v>
      </c>
      <c r="D26">
        <v>163.38</v>
      </c>
      <c r="E26">
        <v>198.88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Q6" sqref="Q6:R15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212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104662</v>
      </c>
      <c r="L2">
        <v>192.57</v>
      </c>
      <c r="M2">
        <v>0</v>
      </c>
      <c r="N2">
        <v>0</v>
      </c>
    </row>
    <row r="3" spans="1:18" x14ac:dyDescent="0.25">
      <c r="A3">
        <v>2</v>
      </c>
      <c r="B3" t="s">
        <v>212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88996</v>
      </c>
      <c r="L3">
        <v>187.59</v>
      </c>
      <c r="M3">
        <v>0</v>
      </c>
      <c r="N3">
        <v>0</v>
      </c>
    </row>
    <row r="4" spans="1:18" x14ac:dyDescent="0.25">
      <c r="A4">
        <v>3</v>
      </c>
      <c r="B4" t="s">
        <v>212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67784</v>
      </c>
      <c r="L4">
        <v>186.15</v>
      </c>
      <c r="M4">
        <v>0</v>
      </c>
      <c r="N4">
        <v>0</v>
      </c>
    </row>
    <row r="5" spans="1:18" x14ac:dyDescent="0.25">
      <c r="A5">
        <v>4</v>
      </c>
      <c r="B5" t="s">
        <v>212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76295</v>
      </c>
      <c r="L5">
        <v>188.97</v>
      </c>
      <c r="M5">
        <v>0</v>
      </c>
      <c r="N5">
        <v>0</v>
      </c>
    </row>
    <row r="6" spans="1:18" x14ac:dyDescent="0.25">
      <c r="A6">
        <v>5</v>
      </c>
      <c r="B6" t="s">
        <v>212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23216</v>
      </c>
      <c r="L6">
        <v>184.25</v>
      </c>
      <c r="M6">
        <v>0</v>
      </c>
      <c r="N6">
        <v>0</v>
      </c>
      <c r="R6">
        <v>104662</v>
      </c>
    </row>
    <row r="7" spans="1:18" x14ac:dyDescent="0.25">
      <c r="A7">
        <v>6</v>
      </c>
      <c r="B7" t="s">
        <v>212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1420</v>
      </c>
      <c r="L7">
        <v>179.22</v>
      </c>
      <c r="M7">
        <v>0</v>
      </c>
      <c r="N7">
        <v>0</v>
      </c>
      <c r="R7">
        <v>88996</v>
      </c>
    </row>
    <row r="8" spans="1:18" x14ac:dyDescent="0.25">
      <c r="A8">
        <v>7</v>
      </c>
      <c r="B8" t="s">
        <v>212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3040</v>
      </c>
      <c r="L8">
        <v>183.63</v>
      </c>
      <c r="M8">
        <v>0</v>
      </c>
      <c r="N8">
        <v>0</v>
      </c>
      <c r="R8">
        <v>67784</v>
      </c>
    </row>
    <row r="9" spans="1:18" x14ac:dyDescent="0.25">
      <c r="A9">
        <v>8</v>
      </c>
      <c r="B9" t="s">
        <v>212</v>
      </c>
      <c r="C9">
        <v>1</v>
      </c>
      <c r="D9">
        <v>9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8482</v>
      </c>
      <c r="L9">
        <v>180.36</v>
      </c>
      <c r="M9">
        <v>0</v>
      </c>
      <c r="N9">
        <v>0</v>
      </c>
      <c r="R9">
        <v>76295</v>
      </c>
    </row>
    <row r="10" spans="1:18" x14ac:dyDescent="0.25">
      <c r="A10">
        <v>9</v>
      </c>
      <c r="B10" t="s">
        <v>212</v>
      </c>
      <c r="C10">
        <v>1</v>
      </c>
      <c r="D10">
        <v>10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27862</v>
      </c>
      <c r="L10">
        <v>177.6</v>
      </c>
      <c r="M10">
        <v>0</v>
      </c>
      <c r="N10">
        <v>0</v>
      </c>
    </row>
    <row r="11" spans="1:18" x14ac:dyDescent="0.25">
      <c r="A11">
        <v>10</v>
      </c>
      <c r="B11" t="s">
        <v>212</v>
      </c>
      <c r="C11">
        <v>1</v>
      </c>
      <c r="D11">
        <v>11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26937</v>
      </c>
      <c r="L11">
        <v>175.35</v>
      </c>
      <c r="M11">
        <v>0</v>
      </c>
      <c r="N11">
        <v>0</v>
      </c>
      <c r="P11" t="s">
        <v>165</v>
      </c>
      <c r="Q11">
        <v>1</v>
      </c>
      <c r="R11">
        <f>K11</f>
        <v>26937</v>
      </c>
    </row>
    <row r="12" spans="1:18" x14ac:dyDescent="0.25">
      <c r="A12">
        <v>11</v>
      </c>
      <c r="B12" t="s">
        <v>212</v>
      </c>
      <c r="C12">
        <v>1</v>
      </c>
      <c r="D12">
        <v>12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6354</v>
      </c>
      <c r="L12">
        <v>182.7</v>
      </c>
      <c r="M12">
        <v>0</v>
      </c>
      <c r="N12">
        <v>0</v>
      </c>
      <c r="R12">
        <f>K6+K7+K8+K9+K10</f>
        <v>64020</v>
      </c>
    </row>
    <row r="13" spans="1:18" x14ac:dyDescent="0.25">
      <c r="A13">
        <v>12</v>
      </c>
      <c r="B13" t="s">
        <v>212</v>
      </c>
      <c r="C13">
        <v>1</v>
      </c>
      <c r="D13">
        <v>13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3111</v>
      </c>
      <c r="L13">
        <v>179.34</v>
      </c>
      <c r="M13">
        <v>0</v>
      </c>
      <c r="N13">
        <v>0</v>
      </c>
      <c r="Q13">
        <v>2</v>
      </c>
      <c r="R13">
        <f>K12+K13+K14+K15+K16+K17</f>
        <v>55228</v>
      </c>
    </row>
    <row r="14" spans="1:18" x14ac:dyDescent="0.25">
      <c r="A14">
        <v>13</v>
      </c>
      <c r="B14" t="s">
        <v>212</v>
      </c>
      <c r="C14">
        <v>1</v>
      </c>
      <c r="D14">
        <v>14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16846</v>
      </c>
      <c r="L14">
        <v>177.96</v>
      </c>
      <c r="M14">
        <v>0</v>
      </c>
      <c r="N14">
        <v>0</v>
      </c>
      <c r="Q14">
        <v>3</v>
      </c>
      <c r="R14">
        <f>K18+K19+K20+K21</f>
        <v>31297</v>
      </c>
    </row>
    <row r="15" spans="1:18" x14ac:dyDescent="0.25">
      <c r="A15">
        <v>14</v>
      </c>
      <c r="B15" t="s">
        <v>212</v>
      </c>
      <c r="C15">
        <v>1</v>
      </c>
      <c r="D15">
        <v>15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1359</v>
      </c>
      <c r="L15">
        <v>176.01</v>
      </c>
      <c r="M15">
        <v>0</v>
      </c>
      <c r="N15">
        <v>0</v>
      </c>
      <c r="Q15">
        <v>4</v>
      </c>
      <c r="R15">
        <f>K22+K23+K24+K25</f>
        <v>23662</v>
      </c>
    </row>
    <row r="16" spans="1:18" x14ac:dyDescent="0.25">
      <c r="A16">
        <v>15</v>
      </c>
      <c r="B16" t="s">
        <v>212</v>
      </c>
      <c r="C16">
        <v>1</v>
      </c>
      <c r="D16">
        <v>16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955</v>
      </c>
      <c r="L16">
        <v>182.97</v>
      </c>
      <c r="M16">
        <v>0</v>
      </c>
      <c r="N16">
        <v>0</v>
      </c>
      <c r="Q16">
        <v>5</v>
      </c>
    </row>
    <row r="17" spans="1:14" x14ac:dyDescent="0.25">
      <c r="A17">
        <v>16</v>
      </c>
      <c r="B17" t="s">
        <v>212</v>
      </c>
      <c r="C17">
        <v>1</v>
      </c>
      <c r="D17">
        <v>17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26603</v>
      </c>
      <c r="L17">
        <v>174.96</v>
      </c>
      <c r="M17">
        <v>0</v>
      </c>
      <c r="N17">
        <v>0</v>
      </c>
    </row>
    <row r="18" spans="1:14" x14ac:dyDescent="0.25">
      <c r="A18">
        <v>17</v>
      </c>
      <c r="B18" t="s">
        <v>212</v>
      </c>
      <c r="C18">
        <v>1</v>
      </c>
      <c r="D18">
        <v>18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2819</v>
      </c>
      <c r="L18">
        <v>166.75</v>
      </c>
      <c r="M18">
        <v>0</v>
      </c>
      <c r="N18">
        <v>0</v>
      </c>
    </row>
    <row r="19" spans="1:14" x14ac:dyDescent="0.25">
      <c r="A19">
        <v>18</v>
      </c>
      <c r="B19" t="s">
        <v>212</v>
      </c>
      <c r="C19">
        <v>1</v>
      </c>
      <c r="D19">
        <v>19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6109</v>
      </c>
      <c r="L19">
        <v>172.28</v>
      </c>
      <c r="M19">
        <v>0</v>
      </c>
      <c r="N19">
        <v>0</v>
      </c>
    </row>
    <row r="20" spans="1:14" x14ac:dyDescent="0.25">
      <c r="A20">
        <v>19</v>
      </c>
      <c r="B20" t="s">
        <v>212</v>
      </c>
      <c r="C20">
        <v>1</v>
      </c>
      <c r="D20">
        <v>20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2079</v>
      </c>
      <c r="L20">
        <v>170.27</v>
      </c>
      <c r="M20">
        <v>0</v>
      </c>
      <c r="N20">
        <v>0</v>
      </c>
    </row>
    <row r="21" spans="1:14" x14ac:dyDescent="0.25">
      <c r="A21">
        <v>20</v>
      </c>
      <c r="B21" t="s">
        <v>212</v>
      </c>
      <c r="C21">
        <v>1</v>
      </c>
      <c r="D21">
        <v>21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20290</v>
      </c>
      <c r="L21">
        <v>177.79</v>
      </c>
      <c r="M21">
        <v>0</v>
      </c>
      <c r="N21">
        <v>0</v>
      </c>
    </row>
    <row r="22" spans="1:14" x14ac:dyDescent="0.25">
      <c r="A22">
        <v>21</v>
      </c>
      <c r="B22" t="s">
        <v>212</v>
      </c>
      <c r="C22">
        <v>1</v>
      </c>
      <c r="D22">
        <v>22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7326</v>
      </c>
      <c r="L22">
        <v>169.91</v>
      </c>
      <c r="M22">
        <v>0</v>
      </c>
      <c r="N22">
        <v>0</v>
      </c>
    </row>
    <row r="23" spans="1:14" x14ac:dyDescent="0.25">
      <c r="A23">
        <v>22</v>
      </c>
      <c r="B23" t="s">
        <v>212</v>
      </c>
      <c r="C23">
        <v>1</v>
      </c>
      <c r="D23">
        <v>23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5131</v>
      </c>
      <c r="L23">
        <v>172.8</v>
      </c>
      <c r="M23">
        <v>0</v>
      </c>
      <c r="N23">
        <v>0</v>
      </c>
    </row>
    <row r="24" spans="1:14" x14ac:dyDescent="0.25">
      <c r="A24">
        <v>23</v>
      </c>
      <c r="B24" t="s">
        <v>212</v>
      </c>
      <c r="C24">
        <v>1</v>
      </c>
      <c r="D24">
        <v>24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9764</v>
      </c>
      <c r="L24">
        <v>179.47</v>
      </c>
      <c r="M24">
        <v>0</v>
      </c>
      <c r="N24">
        <v>0</v>
      </c>
    </row>
    <row r="25" spans="1:14" x14ac:dyDescent="0.25">
      <c r="A25">
        <v>24</v>
      </c>
      <c r="B25" t="s">
        <v>212</v>
      </c>
      <c r="C25">
        <v>1</v>
      </c>
      <c r="D25">
        <v>25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1441</v>
      </c>
      <c r="L25">
        <v>176.49</v>
      </c>
      <c r="M25">
        <v>0</v>
      </c>
      <c r="N25">
        <v>0</v>
      </c>
    </row>
    <row r="26" spans="1:14" x14ac:dyDescent="0.25">
      <c r="A26" t="s">
        <v>39</v>
      </c>
      <c r="B26" t="s">
        <v>40</v>
      </c>
      <c r="C26" t="s">
        <v>41</v>
      </c>
      <c r="D26" t="s">
        <v>42</v>
      </c>
      <c r="E26" t="s">
        <v>43</v>
      </c>
    </row>
    <row r="27" spans="1:14" x14ac:dyDescent="0.25">
      <c r="A27" t="s">
        <v>31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32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33</v>
      </c>
      <c r="B29">
        <v>22453.38</v>
      </c>
      <c r="C29">
        <v>29578.57</v>
      </c>
      <c r="D29">
        <v>955</v>
      </c>
      <c r="E29">
        <v>104662</v>
      </c>
    </row>
    <row r="30" spans="1:14" x14ac:dyDescent="0.25">
      <c r="A30" t="s">
        <v>34</v>
      </c>
      <c r="B30">
        <v>178.97</v>
      </c>
      <c r="C30">
        <v>6.23</v>
      </c>
      <c r="D30">
        <v>166.75</v>
      </c>
      <c r="E30">
        <v>192.57</v>
      </c>
    </row>
    <row r="31" spans="1:14" x14ac:dyDescent="0.25">
      <c r="A31" t="s">
        <v>35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36</v>
      </c>
      <c r="B32">
        <v>0</v>
      </c>
      <c r="C32">
        <v>0</v>
      </c>
      <c r="D32">
        <v>0</v>
      </c>
      <c r="E32">
        <v>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80" zoomScaleNormal="80" workbookViewId="0">
      <pane xSplit="4" topLeftCell="K1" activePane="topRight" state="frozen"/>
      <selection pane="topRight" activeCell="Q4" sqref="Q4:Q12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77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69188</v>
      </c>
      <c r="L2">
        <v>193.44</v>
      </c>
      <c r="M2">
        <v>0</v>
      </c>
      <c r="N2">
        <v>0</v>
      </c>
    </row>
    <row r="3" spans="1:17" x14ac:dyDescent="0.25">
      <c r="A3">
        <v>2</v>
      </c>
      <c r="B3" t="s">
        <v>77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53617</v>
      </c>
      <c r="L3">
        <v>191.23</v>
      </c>
      <c r="M3">
        <v>0</v>
      </c>
      <c r="N3">
        <v>0</v>
      </c>
    </row>
    <row r="4" spans="1:17" x14ac:dyDescent="0.25">
      <c r="A4">
        <v>3</v>
      </c>
      <c r="B4" t="s">
        <v>77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40905</v>
      </c>
      <c r="L4">
        <v>185.27</v>
      </c>
      <c r="M4">
        <v>0</v>
      </c>
      <c r="N4">
        <v>0</v>
      </c>
      <c r="P4" t="s">
        <v>44</v>
      </c>
      <c r="Q4">
        <f>K7+K8+K9+K10</f>
        <v>31669</v>
      </c>
    </row>
    <row r="5" spans="1:17" x14ac:dyDescent="0.25">
      <c r="A5">
        <v>4</v>
      </c>
      <c r="B5" t="s">
        <v>77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43795</v>
      </c>
      <c r="L5">
        <v>183.19</v>
      </c>
      <c r="M5">
        <v>0</v>
      </c>
      <c r="N5">
        <v>0</v>
      </c>
    </row>
    <row r="6" spans="1:17" x14ac:dyDescent="0.25">
      <c r="A6">
        <v>5</v>
      </c>
      <c r="B6" t="s">
        <v>77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16201</v>
      </c>
      <c r="L6">
        <v>182.39</v>
      </c>
      <c r="M6">
        <v>0</v>
      </c>
      <c r="N6">
        <v>0</v>
      </c>
      <c r="P6" t="s">
        <v>45</v>
      </c>
      <c r="Q6">
        <f>K11</f>
        <v>12302</v>
      </c>
    </row>
    <row r="7" spans="1:17" x14ac:dyDescent="0.25">
      <c r="A7">
        <v>6</v>
      </c>
      <c r="B7" t="s">
        <v>77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11067</v>
      </c>
      <c r="L7">
        <v>186.46</v>
      </c>
      <c r="M7">
        <v>0</v>
      </c>
      <c r="N7">
        <v>0</v>
      </c>
    </row>
    <row r="8" spans="1:17" x14ac:dyDescent="0.25">
      <c r="A8">
        <v>7</v>
      </c>
      <c r="B8" t="s">
        <v>77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2706</v>
      </c>
      <c r="L8">
        <v>186.97</v>
      </c>
      <c r="M8">
        <v>0</v>
      </c>
      <c r="N8">
        <v>0</v>
      </c>
      <c r="P8" t="s">
        <v>51</v>
      </c>
      <c r="Q8">
        <f>K12+K13</f>
        <v>14183</v>
      </c>
    </row>
    <row r="9" spans="1:17" x14ac:dyDescent="0.25">
      <c r="A9">
        <v>8</v>
      </c>
      <c r="B9" t="s">
        <v>77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9206</v>
      </c>
      <c r="L9">
        <v>176.29</v>
      </c>
      <c r="M9">
        <v>0</v>
      </c>
      <c r="N9">
        <v>0</v>
      </c>
    </row>
    <row r="10" spans="1:17" x14ac:dyDescent="0.25">
      <c r="A10">
        <v>9</v>
      </c>
      <c r="B10" t="s">
        <v>77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8690</v>
      </c>
      <c r="L10">
        <v>185.57</v>
      </c>
      <c r="M10">
        <v>0</v>
      </c>
      <c r="N10">
        <v>0</v>
      </c>
      <c r="P10" t="s">
        <v>47</v>
      </c>
      <c r="Q10">
        <f>K14+K15+K16</f>
        <v>21958</v>
      </c>
    </row>
    <row r="11" spans="1:17" x14ac:dyDescent="0.25">
      <c r="A11">
        <v>10</v>
      </c>
      <c r="B11" t="s">
        <v>77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12302</v>
      </c>
      <c r="L11">
        <v>176.86</v>
      </c>
      <c r="M11">
        <v>0</v>
      </c>
      <c r="N11">
        <v>0</v>
      </c>
    </row>
    <row r="12" spans="1:17" x14ac:dyDescent="0.25">
      <c r="A12">
        <v>11</v>
      </c>
      <c r="B12" t="s">
        <v>77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4753</v>
      </c>
      <c r="L12">
        <v>168.97</v>
      </c>
      <c r="M12">
        <v>0</v>
      </c>
      <c r="N12">
        <v>0</v>
      </c>
      <c r="P12" t="s">
        <v>48</v>
      </c>
      <c r="Q12">
        <f>K17+K18</f>
        <v>4448</v>
      </c>
    </row>
    <row r="13" spans="1:17" x14ac:dyDescent="0.25">
      <c r="A13">
        <v>12</v>
      </c>
      <c r="B13" t="s">
        <v>77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9430</v>
      </c>
      <c r="L13">
        <v>170.67</v>
      </c>
      <c r="M13">
        <v>0</v>
      </c>
      <c r="N13">
        <v>0</v>
      </c>
    </row>
    <row r="14" spans="1:17" x14ac:dyDescent="0.25">
      <c r="A14">
        <v>13</v>
      </c>
      <c r="B14" t="s">
        <v>77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12934</v>
      </c>
      <c r="L14">
        <v>168.93</v>
      </c>
      <c r="M14">
        <v>0</v>
      </c>
      <c r="N14">
        <v>0</v>
      </c>
    </row>
    <row r="15" spans="1:17" x14ac:dyDescent="0.25">
      <c r="A15">
        <v>14</v>
      </c>
      <c r="B15" t="s">
        <v>77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5803</v>
      </c>
      <c r="L15">
        <v>169.99</v>
      </c>
      <c r="M15">
        <v>0</v>
      </c>
      <c r="N15">
        <v>0</v>
      </c>
    </row>
    <row r="16" spans="1:17" x14ac:dyDescent="0.25">
      <c r="A16">
        <v>15</v>
      </c>
      <c r="B16" t="s">
        <v>77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3221</v>
      </c>
      <c r="L16">
        <v>176.39</v>
      </c>
      <c r="M16">
        <v>0</v>
      </c>
      <c r="N16">
        <v>0</v>
      </c>
    </row>
    <row r="17" spans="1:14" x14ac:dyDescent="0.25">
      <c r="A17">
        <v>16</v>
      </c>
      <c r="B17" t="s">
        <v>77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2098</v>
      </c>
      <c r="L17">
        <v>166.55</v>
      </c>
      <c r="M17">
        <v>0</v>
      </c>
      <c r="N17">
        <v>0</v>
      </c>
    </row>
    <row r="18" spans="1:14" x14ac:dyDescent="0.25">
      <c r="A18">
        <v>17</v>
      </c>
      <c r="B18" t="s">
        <v>77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2350</v>
      </c>
      <c r="L18">
        <v>173.77</v>
      </c>
      <c r="M18">
        <v>0</v>
      </c>
      <c r="N18">
        <v>0</v>
      </c>
    </row>
    <row r="19" spans="1:14" x14ac:dyDescent="0.25">
      <c r="A19" t="s">
        <v>39</v>
      </c>
      <c r="B19" t="s">
        <v>40</v>
      </c>
      <c r="C19" t="s">
        <v>41</v>
      </c>
      <c r="D19" t="s">
        <v>42</v>
      </c>
      <c r="E19" t="s">
        <v>43</v>
      </c>
    </row>
    <row r="20" spans="1:14" x14ac:dyDescent="0.25">
      <c r="A20" t="s">
        <v>31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32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33</v>
      </c>
      <c r="B22">
        <v>18133.29</v>
      </c>
      <c r="C22">
        <v>19852.04</v>
      </c>
      <c r="D22">
        <v>2098</v>
      </c>
      <c r="E22">
        <v>69188</v>
      </c>
    </row>
    <row r="23" spans="1:14" x14ac:dyDescent="0.25">
      <c r="A23" t="s">
        <v>34</v>
      </c>
      <c r="B23">
        <v>179</v>
      </c>
      <c r="C23">
        <v>8.1999999999999993</v>
      </c>
      <c r="D23">
        <v>166.55</v>
      </c>
      <c r="E23">
        <v>193.44</v>
      </c>
    </row>
    <row r="24" spans="1:14" x14ac:dyDescent="0.25">
      <c r="A24" t="s">
        <v>35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36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pane xSplit="4" topLeftCell="K1" activePane="topRight" state="frozen"/>
      <selection pane="topRight" activeCell="Q3" sqref="Q3:Q9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79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66475</v>
      </c>
      <c r="L2">
        <v>196.81</v>
      </c>
      <c r="M2">
        <v>0</v>
      </c>
      <c r="N2">
        <v>0</v>
      </c>
    </row>
    <row r="3" spans="1:17" x14ac:dyDescent="0.25">
      <c r="A3">
        <v>2</v>
      </c>
      <c r="B3" t="s">
        <v>79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11525</v>
      </c>
      <c r="L3">
        <v>185.88</v>
      </c>
      <c r="M3">
        <v>0</v>
      </c>
      <c r="N3">
        <v>0</v>
      </c>
      <c r="P3" t="s">
        <v>80</v>
      </c>
      <c r="Q3">
        <f>K10+K11+K12+K13+K14+K15+K16+K17+K18</f>
        <v>24752</v>
      </c>
    </row>
    <row r="4" spans="1:17" x14ac:dyDescent="0.25">
      <c r="A4">
        <v>3</v>
      </c>
      <c r="B4" t="s">
        <v>79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910</v>
      </c>
      <c r="L4">
        <v>209.04</v>
      </c>
      <c r="M4">
        <v>0</v>
      </c>
      <c r="N4">
        <v>0</v>
      </c>
    </row>
    <row r="5" spans="1:17" x14ac:dyDescent="0.25">
      <c r="A5">
        <v>4</v>
      </c>
      <c r="B5" t="s">
        <v>79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13189</v>
      </c>
      <c r="L5">
        <v>194.92</v>
      </c>
      <c r="M5">
        <v>0</v>
      </c>
      <c r="N5">
        <v>0</v>
      </c>
      <c r="P5" t="s">
        <v>45</v>
      </c>
      <c r="Q5">
        <f>K19+K20+K21</f>
        <v>13904</v>
      </c>
    </row>
    <row r="6" spans="1:17" x14ac:dyDescent="0.25">
      <c r="A6">
        <v>5</v>
      </c>
      <c r="B6" t="s">
        <v>79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51546</v>
      </c>
      <c r="L6">
        <v>193.48</v>
      </c>
      <c r="M6">
        <v>0</v>
      </c>
      <c r="N6">
        <v>0</v>
      </c>
    </row>
    <row r="7" spans="1:17" x14ac:dyDescent="0.25">
      <c r="A7">
        <v>6</v>
      </c>
      <c r="B7" t="s">
        <v>79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35180</v>
      </c>
      <c r="L7">
        <v>190.27</v>
      </c>
      <c r="M7">
        <v>0</v>
      </c>
      <c r="N7">
        <v>0</v>
      </c>
      <c r="P7" t="s">
        <v>51</v>
      </c>
      <c r="Q7">
        <f>K22+K23+K24</f>
        <v>10346</v>
      </c>
    </row>
    <row r="8" spans="1:17" x14ac:dyDescent="0.25">
      <c r="A8">
        <v>7</v>
      </c>
      <c r="B8" t="s">
        <v>79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31848</v>
      </c>
      <c r="L8">
        <v>184.21</v>
      </c>
      <c r="M8">
        <v>0</v>
      </c>
      <c r="N8">
        <v>0</v>
      </c>
    </row>
    <row r="9" spans="1:17" x14ac:dyDescent="0.25">
      <c r="A9">
        <v>8</v>
      </c>
      <c r="B9" t="s">
        <v>79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16949</v>
      </c>
      <c r="L9">
        <v>167.09</v>
      </c>
      <c r="M9">
        <v>0</v>
      </c>
      <c r="N9">
        <v>0</v>
      </c>
      <c r="P9" t="s">
        <v>47</v>
      </c>
      <c r="Q9">
        <f>K25+K26+K27+K28+K29</f>
        <v>10109</v>
      </c>
    </row>
    <row r="10" spans="1:17" x14ac:dyDescent="0.25">
      <c r="A10">
        <v>9</v>
      </c>
      <c r="B10" t="s">
        <v>79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12448</v>
      </c>
      <c r="L10">
        <v>182.61</v>
      </c>
      <c r="M10">
        <v>0</v>
      </c>
      <c r="N10">
        <v>0</v>
      </c>
    </row>
    <row r="11" spans="1:17" x14ac:dyDescent="0.25">
      <c r="A11">
        <v>10</v>
      </c>
      <c r="B11" t="s">
        <v>79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2307</v>
      </c>
      <c r="L11">
        <v>179.66</v>
      </c>
      <c r="M11">
        <v>0</v>
      </c>
      <c r="N11">
        <v>0</v>
      </c>
      <c r="P11" t="s">
        <v>48</v>
      </c>
    </row>
    <row r="12" spans="1:17" x14ac:dyDescent="0.25">
      <c r="A12">
        <v>11</v>
      </c>
      <c r="B12" t="s">
        <v>79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1158</v>
      </c>
      <c r="L12">
        <v>182.16</v>
      </c>
      <c r="M12">
        <v>0</v>
      </c>
      <c r="N12">
        <v>0</v>
      </c>
    </row>
    <row r="13" spans="1:17" x14ac:dyDescent="0.25">
      <c r="A13">
        <v>12</v>
      </c>
      <c r="B13" t="s">
        <v>79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509</v>
      </c>
      <c r="L13">
        <v>181.51</v>
      </c>
      <c r="M13">
        <v>0</v>
      </c>
      <c r="N13">
        <v>0</v>
      </c>
    </row>
    <row r="14" spans="1:17" x14ac:dyDescent="0.25">
      <c r="A14">
        <v>13</v>
      </c>
      <c r="B14" t="s">
        <v>79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1465</v>
      </c>
      <c r="L14">
        <v>180.92</v>
      </c>
      <c r="M14">
        <v>0</v>
      </c>
      <c r="N14">
        <v>0</v>
      </c>
    </row>
    <row r="15" spans="1:17" x14ac:dyDescent="0.25">
      <c r="A15">
        <v>14</v>
      </c>
      <c r="B15" t="s">
        <v>79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1784</v>
      </c>
      <c r="L15">
        <v>175.37</v>
      </c>
      <c r="M15">
        <v>0</v>
      </c>
      <c r="N15">
        <v>0</v>
      </c>
    </row>
    <row r="16" spans="1:17" x14ac:dyDescent="0.25">
      <c r="A16">
        <v>15</v>
      </c>
      <c r="B16" t="s">
        <v>79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432</v>
      </c>
      <c r="L16">
        <v>186.05</v>
      </c>
      <c r="M16">
        <v>0</v>
      </c>
      <c r="N16">
        <v>0</v>
      </c>
    </row>
    <row r="17" spans="1:14" x14ac:dyDescent="0.25">
      <c r="A17">
        <v>16</v>
      </c>
      <c r="B17" t="s">
        <v>79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1767</v>
      </c>
      <c r="L17">
        <v>188.92</v>
      </c>
      <c r="M17">
        <v>0</v>
      </c>
      <c r="N17">
        <v>0</v>
      </c>
    </row>
    <row r="18" spans="1:14" x14ac:dyDescent="0.25">
      <c r="A18">
        <v>17</v>
      </c>
      <c r="B18" t="s">
        <v>79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2882</v>
      </c>
      <c r="L18">
        <v>191.42</v>
      </c>
      <c r="M18">
        <v>0</v>
      </c>
      <c r="N18">
        <v>0</v>
      </c>
    </row>
    <row r="19" spans="1:14" x14ac:dyDescent="0.25">
      <c r="A19">
        <v>18</v>
      </c>
      <c r="B19" t="s">
        <v>79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732</v>
      </c>
      <c r="L19">
        <v>179.83</v>
      </c>
      <c r="M19">
        <v>0</v>
      </c>
      <c r="N19">
        <v>0</v>
      </c>
    </row>
    <row r="20" spans="1:14" x14ac:dyDescent="0.25">
      <c r="A20">
        <v>19</v>
      </c>
      <c r="B20" t="s">
        <v>79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5145</v>
      </c>
      <c r="L20">
        <v>182.17</v>
      </c>
      <c r="M20">
        <v>0</v>
      </c>
      <c r="N20">
        <v>0</v>
      </c>
    </row>
    <row r="21" spans="1:14" x14ac:dyDescent="0.25">
      <c r="A21">
        <v>20</v>
      </c>
      <c r="B21" t="s">
        <v>79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8027</v>
      </c>
      <c r="L21">
        <v>184</v>
      </c>
      <c r="M21">
        <v>0</v>
      </c>
      <c r="N21">
        <v>0</v>
      </c>
    </row>
    <row r="22" spans="1:14" x14ac:dyDescent="0.25">
      <c r="A22">
        <v>21</v>
      </c>
      <c r="B22" t="s">
        <v>79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4257</v>
      </c>
      <c r="L22">
        <v>171.61</v>
      </c>
      <c r="M22">
        <v>0</v>
      </c>
      <c r="N22">
        <v>0</v>
      </c>
    </row>
    <row r="23" spans="1:14" x14ac:dyDescent="0.25">
      <c r="A23">
        <v>22</v>
      </c>
      <c r="B23" t="s">
        <v>79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5101</v>
      </c>
      <c r="L23">
        <v>173.66</v>
      </c>
      <c r="M23">
        <v>0</v>
      </c>
      <c r="N23">
        <v>0</v>
      </c>
    </row>
    <row r="24" spans="1:14" x14ac:dyDescent="0.25">
      <c r="A24">
        <v>23</v>
      </c>
      <c r="B24" t="s">
        <v>79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988</v>
      </c>
      <c r="L24">
        <v>176.66</v>
      </c>
      <c r="M24">
        <v>0</v>
      </c>
      <c r="N24">
        <v>0</v>
      </c>
    </row>
    <row r="25" spans="1:14" x14ac:dyDescent="0.25">
      <c r="A25">
        <v>24</v>
      </c>
      <c r="B25" t="s">
        <v>79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6880</v>
      </c>
      <c r="L25">
        <v>171.8</v>
      </c>
      <c r="M25">
        <v>0</v>
      </c>
      <c r="N25">
        <v>0</v>
      </c>
    </row>
    <row r="26" spans="1:14" x14ac:dyDescent="0.25">
      <c r="A26">
        <v>25</v>
      </c>
      <c r="B26" t="s">
        <v>79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1067</v>
      </c>
      <c r="L26">
        <v>167.41</v>
      </c>
      <c r="M26">
        <v>0</v>
      </c>
      <c r="N26">
        <v>0</v>
      </c>
    </row>
    <row r="27" spans="1:14" x14ac:dyDescent="0.25">
      <c r="A27">
        <v>26</v>
      </c>
      <c r="B27" t="s">
        <v>79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908</v>
      </c>
      <c r="L27">
        <v>165.24</v>
      </c>
      <c r="M27">
        <v>0</v>
      </c>
      <c r="N27">
        <v>0</v>
      </c>
    </row>
    <row r="28" spans="1:14" x14ac:dyDescent="0.25">
      <c r="A28">
        <v>27</v>
      </c>
      <c r="B28" t="s">
        <v>79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744</v>
      </c>
      <c r="L28">
        <v>173.74</v>
      </c>
      <c r="M28">
        <v>0</v>
      </c>
      <c r="N28">
        <v>0</v>
      </c>
    </row>
    <row r="29" spans="1:14" x14ac:dyDescent="0.25">
      <c r="A29">
        <v>28</v>
      </c>
      <c r="B29" t="s">
        <v>79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510</v>
      </c>
      <c r="L29">
        <v>176.81</v>
      </c>
      <c r="M29">
        <v>0</v>
      </c>
      <c r="N29">
        <v>0</v>
      </c>
    </row>
    <row r="30" spans="1:14" x14ac:dyDescent="0.25">
      <c r="A30">
        <v>29</v>
      </c>
      <c r="B30" t="s">
        <v>79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9753</v>
      </c>
      <c r="L30">
        <v>180.59</v>
      </c>
      <c r="M30">
        <v>0</v>
      </c>
      <c r="N30">
        <v>0</v>
      </c>
    </row>
    <row r="31" spans="1:14" x14ac:dyDescent="0.25">
      <c r="A31" t="s">
        <v>39</v>
      </c>
      <c r="B31" t="s">
        <v>40</v>
      </c>
      <c r="C31" t="s">
        <v>41</v>
      </c>
      <c r="D31" t="s">
        <v>42</v>
      </c>
      <c r="E31" t="s">
        <v>43</v>
      </c>
    </row>
    <row r="32" spans="1:14" x14ac:dyDescent="0.25">
      <c r="A32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33</v>
      </c>
      <c r="B34">
        <v>10223.66</v>
      </c>
      <c r="C34">
        <v>15922.39</v>
      </c>
      <c r="D34">
        <v>432</v>
      </c>
      <c r="E34">
        <v>66475</v>
      </c>
    </row>
    <row r="35" spans="1:5" x14ac:dyDescent="0.25">
      <c r="A35" t="s">
        <v>34</v>
      </c>
      <c r="B35">
        <v>181.86</v>
      </c>
      <c r="C35">
        <v>9.6</v>
      </c>
      <c r="D35">
        <v>165.24</v>
      </c>
      <c r="E35">
        <v>209.04</v>
      </c>
    </row>
    <row r="36" spans="1:5" x14ac:dyDescent="0.25">
      <c r="A36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B4" zoomScale="80" zoomScaleNormal="80" workbookViewId="0">
      <pane xSplit="3" topLeftCell="K1" activePane="topRight" state="frozen"/>
      <selection activeCell="B1" sqref="B1"/>
      <selection pane="topRight" activeCell="Q5" sqref="Q5:Q13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82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69662</v>
      </c>
      <c r="L2">
        <v>188.21</v>
      </c>
      <c r="M2">
        <v>0</v>
      </c>
      <c r="N2">
        <v>0</v>
      </c>
    </row>
    <row r="3" spans="1:17" x14ac:dyDescent="0.25">
      <c r="A3">
        <v>2</v>
      </c>
      <c r="B3" t="s">
        <v>82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73840</v>
      </c>
      <c r="L3">
        <v>183.51</v>
      </c>
      <c r="M3">
        <v>0</v>
      </c>
      <c r="N3">
        <v>0</v>
      </c>
    </row>
    <row r="4" spans="1:17" x14ac:dyDescent="0.25">
      <c r="A4">
        <v>3</v>
      </c>
      <c r="B4" t="s">
        <v>82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40905</v>
      </c>
      <c r="L4">
        <v>186.77</v>
      </c>
      <c r="M4">
        <v>0</v>
      </c>
      <c r="N4">
        <v>0</v>
      </c>
    </row>
    <row r="5" spans="1:17" x14ac:dyDescent="0.25">
      <c r="A5">
        <v>4</v>
      </c>
      <c r="B5" t="s">
        <v>82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29568</v>
      </c>
      <c r="L5">
        <v>185.75</v>
      </c>
      <c r="M5">
        <v>0</v>
      </c>
      <c r="N5">
        <v>0</v>
      </c>
      <c r="P5" t="s">
        <v>44</v>
      </c>
      <c r="Q5">
        <f>K7+K8</f>
        <v>28808</v>
      </c>
    </row>
    <row r="6" spans="1:17" x14ac:dyDescent="0.25">
      <c r="A6">
        <v>5</v>
      </c>
      <c r="B6" t="s">
        <v>82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38668</v>
      </c>
      <c r="L6">
        <v>193.77</v>
      </c>
      <c r="M6">
        <v>0</v>
      </c>
      <c r="N6">
        <v>0</v>
      </c>
    </row>
    <row r="7" spans="1:17" x14ac:dyDescent="0.25">
      <c r="A7">
        <v>6</v>
      </c>
      <c r="B7" t="s">
        <v>82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27629</v>
      </c>
      <c r="L7">
        <v>169.37</v>
      </c>
      <c r="M7">
        <v>0</v>
      </c>
      <c r="N7">
        <v>0</v>
      </c>
      <c r="P7" t="s">
        <v>45</v>
      </c>
      <c r="Q7">
        <f>K9+K10+K11+K12+K13</f>
        <v>36294</v>
      </c>
    </row>
    <row r="8" spans="1:17" x14ac:dyDescent="0.25">
      <c r="A8">
        <v>7</v>
      </c>
      <c r="B8" t="s">
        <v>82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1179</v>
      </c>
      <c r="L8">
        <v>173.87</v>
      </c>
      <c r="M8">
        <v>0</v>
      </c>
      <c r="N8">
        <v>0</v>
      </c>
    </row>
    <row r="9" spans="1:17" x14ac:dyDescent="0.25">
      <c r="A9">
        <v>8</v>
      </c>
      <c r="B9" t="s">
        <v>82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10476</v>
      </c>
      <c r="L9">
        <v>167.75</v>
      </c>
      <c r="M9">
        <v>0</v>
      </c>
      <c r="N9">
        <v>0</v>
      </c>
      <c r="P9" t="s">
        <v>51</v>
      </c>
      <c r="Q9">
        <f>K14+K15+K16+K17</f>
        <v>10037</v>
      </c>
    </row>
    <row r="10" spans="1:17" x14ac:dyDescent="0.25">
      <c r="A10">
        <v>9</v>
      </c>
      <c r="B10" t="s">
        <v>82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2974</v>
      </c>
      <c r="L10">
        <v>174.57</v>
      </c>
      <c r="M10">
        <v>0</v>
      </c>
      <c r="N10">
        <v>0</v>
      </c>
    </row>
    <row r="11" spans="1:17" x14ac:dyDescent="0.25">
      <c r="A11">
        <v>10</v>
      </c>
      <c r="B11" t="s">
        <v>82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575</v>
      </c>
      <c r="L11">
        <v>180.15</v>
      </c>
      <c r="M11">
        <v>0</v>
      </c>
      <c r="N11">
        <v>0</v>
      </c>
      <c r="P11" t="s">
        <v>47</v>
      </c>
      <c r="Q11">
        <f>K18+K19+K20</f>
        <v>7007</v>
      </c>
    </row>
    <row r="12" spans="1:17" x14ac:dyDescent="0.25">
      <c r="A12">
        <v>11</v>
      </c>
      <c r="B12" t="s">
        <v>82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467</v>
      </c>
      <c r="L12">
        <v>171.99</v>
      </c>
      <c r="M12">
        <v>0</v>
      </c>
      <c r="N12">
        <v>0</v>
      </c>
    </row>
    <row r="13" spans="1:17" x14ac:dyDescent="0.25">
      <c r="A13">
        <v>12</v>
      </c>
      <c r="B13" t="s">
        <v>82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21802</v>
      </c>
      <c r="L13">
        <v>165.62</v>
      </c>
      <c r="M13">
        <v>0</v>
      </c>
      <c r="N13">
        <v>0</v>
      </c>
      <c r="P13" t="s">
        <v>48</v>
      </c>
      <c r="Q13">
        <f>K21+K22</f>
        <v>4716</v>
      </c>
    </row>
    <row r="14" spans="1:17" x14ac:dyDescent="0.25">
      <c r="A14">
        <v>13</v>
      </c>
      <c r="B14" t="s">
        <v>82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321</v>
      </c>
      <c r="L14">
        <v>165.56</v>
      </c>
      <c r="M14">
        <v>0</v>
      </c>
      <c r="N14">
        <v>0</v>
      </c>
    </row>
    <row r="15" spans="1:17" x14ac:dyDescent="0.25">
      <c r="A15">
        <v>14</v>
      </c>
      <c r="B15" t="s">
        <v>82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6537</v>
      </c>
      <c r="L15">
        <v>166.3</v>
      </c>
      <c r="M15">
        <v>0</v>
      </c>
      <c r="N15">
        <v>0</v>
      </c>
    </row>
    <row r="16" spans="1:17" x14ac:dyDescent="0.25">
      <c r="A16">
        <v>15</v>
      </c>
      <c r="B16" t="s">
        <v>82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1755</v>
      </c>
      <c r="L16">
        <v>164.81</v>
      </c>
      <c r="M16">
        <v>0</v>
      </c>
      <c r="N16">
        <v>0</v>
      </c>
    </row>
    <row r="17" spans="1:14" x14ac:dyDescent="0.25">
      <c r="A17">
        <v>16</v>
      </c>
      <c r="B17" t="s">
        <v>82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1424</v>
      </c>
      <c r="L17">
        <v>172.12</v>
      </c>
      <c r="M17">
        <v>0</v>
      </c>
      <c r="N17">
        <v>0</v>
      </c>
    </row>
    <row r="18" spans="1:14" x14ac:dyDescent="0.25">
      <c r="A18">
        <v>17</v>
      </c>
      <c r="B18" t="s">
        <v>82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2106</v>
      </c>
      <c r="L18">
        <v>163.95</v>
      </c>
      <c r="M18">
        <v>0</v>
      </c>
      <c r="N18">
        <v>0</v>
      </c>
    </row>
    <row r="19" spans="1:14" x14ac:dyDescent="0.25">
      <c r="A19">
        <v>18</v>
      </c>
      <c r="B19" t="s">
        <v>82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4738</v>
      </c>
      <c r="L19">
        <v>162.56</v>
      </c>
      <c r="M19">
        <v>0</v>
      </c>
      <c r="N19">
        <v>0</v>
      </c>
    </row>
    <row r="20" spans="1:14" x14ac:dyDescent="0.25">
      <c r="A20">
        <v>19</v>
      </c>
      <c r="B20" t="s">
        <v>82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163</v>
      </c>
      <c r="L20">
        <v>167.54</v>
      </c>
      <c r="M20">
        <v>0</v>
      </c>
      <c r="N20">
        <v>0</v>
      </c>
    </row>
    <row r="21" spans="1:14" x14ac:dyDescent="0.25">
      <c r="A21">
        <v>20</v>
      </c>
      <c r="B21" t="s">
        <v>82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3913</v>
      </c>
      <c r="L21">
        <v>165.32</v>
      </c>
      <c r="M21">
        <v>0</v>
      </c>
      <c r="N21">
        <v>0</v>
      </c>
    </row>
    <row r="22" spans="1:14" x14ac:dyDescent="0.25">
      <c r="A22">
        <v>21</v>
      </c>
      <c r="B22" t="s">
        <v>82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803</v>
      </c>
      <c r="L22">
        <v>170.46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16166.9</v>
      </c>
      <c r="C26">
        <v>22156.5</v>
      </c>
      <c r="D26">
        <v>163</v>
      </c>
      <c r="E26">
        <v>73840</v>
      </c>
    </row>
    <row r="27" spans="1:14" x14ac:dyDescent="0.25">
      <c r="A27" t="s">
        <v>34</v>
      </c>
      <c r="B27">
        <v>173.33</v>
      </c>
      <c r="C27">
        <v>9.07</v>
      </c>
      <c r="D27">
        <v>162.56</v>
      </c>
      <c r="E27">
        <v>193.77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J22" sqref="J22:L31"/>
    </sheetView>
  </sheetViews>
  <sheetFormatPr defaultRowHeight="15" x14ac:dyDescent="0.25"/>
  <sheetData>
    <row r="1" spans="1:1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25">
      <c r="A2">
        <v>1</v>
      </c>
      <c r="B2" t="s">
        <v>360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74380</v>
      </c>
      <c r="L2">
        <v>188.64</v>
      </c>
      <c r="M2">
        <v>-33377.9</v>
      </c>
      <c r="N2">
        <v>-468.7</v>
      </c>
    </row>
    <row r="3" spans="1:14" x14ac:dyDescent="0.25">
      <c r="A3">
        <v>2</v>
      </c>
      <c r="B3" t="s">
        <v>360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73119</v>
      </c>
      <c r="L3">
        <v>188.33</v>
      </c>
      <c r="M3">
        <v>-33377.9</v>
      </c>
      <c r="N3">
        <v>-468.7</v>
      </c>
    </row>
    <row r="4" spans="1:14" x14ac:dyDescent="0.25">
      <c r="A4">
        <v>3</v>
      </c>
      <c r="B4" t="s">
        <v>360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55975</v>
      </c>
      <c r="L4">
        <v>179.53</v>
      </c>
      <c r="M4">
        <v>-33377.9</v>
      </c>
      <c r="N4">
        <v>-468.7</v>
      </c>
    </row>
    <row r="5" spans="1:14" x14ac:dyDescent="0.25">
      <c r="A5">
        <v>4</v>
      </c>
      <c r="B5" t="s">
        <v>360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40704</v>
      </c>
      <c r="L5">
        <v>173.2</v>
      </c>
      <c r="M5">
        <v>-33377.9</v>
      </c>
      <c r="N5">
        <v>-468.7</v>
      </c>
    </row>
    <row r="6" spans="1:14" x14ac:dyDescent="0.25">
      <c r="A6">
        <v>5</v>
      </c>
      <c r="B6" t="s">
        <v>360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36946</v>
      </c>
      <c r="L6">
        <v>177.33</v>
      </c>
      <c r="M6">
        <v>-33377.9</v>
      </c>
      <c r="N6">
        <v>-468.7</v>
      </c>
    </row>
    <row r="7" spans="1:14" x14ac:dyDescent="0.25">
      <c r="A7">
        <v>6</v>
      </c>
      <c r="B7" t="s">
        <v>360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19654</v>
      </c>
      <c r="L7">
        <v>175.76</v>
      </c>
      <c r="M7">
        <v>-33377.9</v>
      </c>
      <c r="N7">
        <v>-468.7</v>
      </c>
    </row>
    <row r="8" spans="1:14" x14ac:dyDescent="0.25">
      <c r="A8">
        <v>7</v>
      </c>
      <c r="B8" t="s">
        <v>360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5723</v>
      </c>
      <c r="L8">
        <v>163.16999999999999</v>
      </c>
      <c r="M8">
        <v>-33377.9</v>
      </c>
      <c r="N8">
        <v>-468.7</v>
      </c>
    </row>
    <row r="9" spans="1:14" x14ac:dyDescent="0.25">
      <c r="A9">
        <v>8</v>
      </c>
      <c r="B9" t="s">
        <v>360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6162</v>
      </c>
      <c r="L9">
        <v>176.55</v>
      </c>
      <c r="M9">
        <v>-33377.9</v>
      </c>
      <c r="N9">
        <v>-468.7</v>
      </c>
    </row>
    <row r="10" spans="1:14" x14ac:dyDescent="0.25">
      <c r="A10">
        <v>9</v>
      </c>
      <c r="B10" t="s">
        <v>360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6712</v>
      </c>
      <c r="L10">
        <v>156.13</v>
      </c>
      <c r="M10">
        <v>-33377.9</v>
      </c>
      <c r="N10">
        <v>-468.7</v>
      </c>
    </row>
    <row r="11" spans="1:14" x14ac:dyDescent="0.25">
      <c r="A11">
        <v>10</v>
      </c>
      <c r="B11" t="s">
        <v>360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168</v>
      </c>
      <c r="L11">
        <v>129.65</v>
      </c>
      <c r="M11">
        <v>-33377.9</v>
      </c>
      <c r="N11">
        <v>-468.7</v>
      </c>
    </row>
    <row r="12" spans="1:14" x14ac:dyDescent="0.25">
      <c r="A12">
        <v>11</v>
      </c>
      <c r="B12" t="s">
        <v>360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801</v>
      </c>
      <c r="L12">
        <v>165.05</v>
      </c>
      <c r="M12">
        <v>-33377.9</v>
      </c>
      <c r="N12">
        <v>-468.7</v>
      </c>
    </row>
    <row r="13" spans="1:14" x14ac:dyDescent="0.25">
      <c r="A13">
        <v>12</v>
      </c>
      <c r="B13" t="s">
        <v>360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7849</v>
      </c>
      <c r="L13">
        <v>153.22999999999999</v>
      </c>
      <c r="M13">
        <v>-33377.9</v>
      </c>
      <c r="N13">
        <v>-468.7</v>
      </c>
    </row>
    <row r="14" spans="1:14" x14ac:dyDescent="0.25">
      <c r="A14">
        <v>13</v>
      </c>
      <c r="B14" t="s">
        <v>360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2032</v>
      </c>
      <c r="L14">
        <v>163.03</v>
      </c>
      <c r="M14">
        <v>-33377.9</v>
      </c>
      <c r="N14">
        <v>-468.7</v>
      </c>
    </row>
    <row r="15" spans="1:14" x14ac:dyDescent="0.25">
      <c r="A15">
        <v>14</v>
      </c>
      <c r="B15" t="s">
        <v>360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2672</v>
      </c>
      <c r="L15">
        <v>165.27</v>
      </c>
      <c r="M15">
        <v>-33377.9</v>
      </c>
      <c r="N15">
        <v>-468.7</v>
      </c>
    </row>
    <row r="16" spans="1:14" x14ac:dyDescent="0.25">
      <c r="A16">
        <v>15</v>
      </c>
      <c r="B16" t="s">
        <v>360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7768</v>
      </c>
      <c r="L16">
        <v>148.34</v>
      </c>
      <c r="M16">
        <v>-33377.9</v>
      </c>
      <c r="N16">
        <v>-468.7</v>
      </c>
    </row>
    <row r="17" spans="1:14" x14ac:dyDescent="0.25">
      <c r="A17">
        <v>16</v>
      </c>
      <c r="B17" t="s">
        <v>360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10645</v>
      </c>
      <c r="L17">
        <v>156.44999999999999</v>
      </c>
      <c r="M17">
        <v>-33377.9</v>
      </c>
      <c r="N17">
        <v>-468.7</v>
      </c>
    </row>
    <row r="18" spans="1:14" x14ac:dyDescent="0.25">
      <c r="A18">
        <v>17</v>
      </c>
      <c r="B18" t="s">
        <v>360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7282</v>
      </c>
      <c r="L18">
        <v>161.18</v>
      </c>
      <c r="M18">
        <v>-33377.9</v>
      </c>
      <c r="N18">
        <v>-468.7</v>
      </c>
    </row>
    <row r="19" spans="1:14" x14ac:dyDescent="0.25">
      <c r="A19">
        <v>18</v>
      </c>
      <c r="B19" t="s">
        <v>360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11445</v>
      </c>
      <c r="L19">
        <v>162.1</v>
      </c>
      <c r="M19">
        <v>-33377.9</v>
      </c>
      <c r="N19">
        <v>-468.7</v>
      </c>
    </row>
    <row r="20" spans="1:14" x14ac:dyDescent="0.25">
      <c r="A20">
        <v>19</v>
      </c>
      <c r="B20" t="s">
        <v>360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6411</v>
      </c>
      <c r="L20">
        <v>172.75</v>
      </c>
      <c r="M20">
        <v>-33377.9</v>
      </c>
      <c r="N20">
        <v>-468.7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  <c r="L22">
        <v>74380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  <c r="L23">
        <v>73119</v>
      </c>
    </row>
    <row r="24" spans="1:14" x14ac:dyDescent="0.25">
      <c r="A24" t="s">
        <v>33</v>
      </c>
      <c r="B24">
        <v>19813.05</v>
      </c>
      <c r="C24">
        <v>23563.56</v>
      </c>
      <c r="D24">
        <v>168</v>
      </c>
      <c r="E24">
        <v>74380</v>
      </c>
      <c r="L24">
        <v>55975</v>
      </c>
    </row>
    <row r="25" spans="1:14" x14ac:dyDescent="0.25">
      <c r="A25" t="s">
        <v>34</v>
      </c>
      <c r="B25">
        <v>166.09</v>
      </c>
      <c r="C25">
        <v>13.89</v>
      </c>
      <c r="D25">
        <v>129.65</v>
      </c>
      <c r="E25">
        <v>188.64</v>
      </c>
      <c r="L25">
        <v>40704</v>
      </c>
    </row>
    <row r="26" spans="1:14" x14ac:dyDescent="0.25">
      <c r="A26" t="s">
        <v>35</v>
      </c>
      <c r="B26">
        <v>-33377.9</v>
      </c>
      <c r="C26">
        <v>0</v>
      </c>
      <c r="D26">
        <v>-33377.9</v>
      </c>
      <c r="E26">
        <v>-33377.9</v>
      </c>
      <c r="L26">
        <v>36946</v>
      </c>
    </row>
    <row r="27" spans="1:14" x14ac:dyDescent="0.25">
      <c r="A27" t="s">
        <v>36</v>
      </c>
      <c r="B27">
        <v>-468.7</v>
      </c>
      <c r="C27">
        <v>0</v>
      </c>
      <c r="D27">
        <v>-468.7</v>
      </c>
      <c r="E27">
        <v>-468.7</v>
      </c>
      <c r="I27" t="s">
        <v>304</v>
      </c>
      <c r="J27">
        <v>1</v>
      </c>
      <c r="K27" t="s">
        <v>58</v>
      </c>
      <c r="L27">
        <f>SUM(K7:K9)</f>
        <v>31539</v>
      </c>
    </row>
    <row r="28" spans="1:14" x14ac:dyDescent="0.25">
      <c r="J28">
        <v>2</v>
      </c>
      <c r="K28" t="s">
        <v>58</v>
      </c>
      <c r="L28">
        <f>SUM(K10:K12)</f>
        <v>7681</v>
      </c>
    </row>
    <row r="29" spans="1:14" x14ac:dyDescent="0.25">
      <c r="J29">
        <v>3</v>
      </c>
      <c r="K29" t="s">
        <v>58</v>
      </c>
      <c r="L29">
        <f>SUM(K13:K16)</f>
        <v>20321</v>
      </c>
    </row>
    <row r="30" spans="1:14" x14ac:dyDescent="0.25">
      <c r="J30">
        <v>4</v>
      </c>
      <c r="K30" t="s">
        <v>58</v>
      </c>
      <c r="L30">
        <f>SUM(K17:K18)</f>
        <v>17927</v>
      </c>
    </row>
    <row r="31" spans="1:14" x14ac:dyDescent="0.25">
      <c r="J31">
        <v>5</v>
      </c>
      <c r="K31" t="s">
        <v>58</v>
      </c>
      <c r="L31">
        <f>SUM(K18:K20)</f>
        <v>25138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>
      <pane xSplit="5" topLeftCell="K1" activePane="topRight" state="frozen"/>
      <selection pane="topRight" activeCell="Q7" sqref="Q7:Q15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84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69322</v>
      </c>
      <c r="L2">
        <v>185.85</v>
      </c>
      <c r="M2">
        <v>0</v>
      </c>
      <c r="N2">
        <v>0</v>
      </c>
    </row>
    <row r="3" spans="1:17" x14ac:dyDescent="0.25">
      <c r="A3">
        <v>2</v>
      </c>
      <c r="B3" t="s">
        <v>84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40391</v>
      </c>
      <c r="L3">
        <v>175.77</v>
      </c>
      <c r="M3">
        <v>0</v>
      </c>
      <c r="N3">
        <v>0</v>
      </c>
    </row>
    <row r="4" spans="1:17" x14ac:dyDescent="0.25">
      <c r="A4">
        <v>3</v>
      </c>
      <c r="B4" t="s">
        <v>84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45342</v>
      </c>
      <c r="L4">
        <v>178.31</v>
      </c>
      <c r="M4">
        <v>0</v>
      </c>
      <c r="N4">
        <v>0</v>
      </c>
    </row>
    <row r="5" spans="1:17" x14ac:dyDescent="0.25">
      <c r="A5">
        <v>4</v>
      </c>
      <c r="B5" t="s">
        <v>84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50876</v>
      </c>
      <c r="L5">
        <v>182.81</v>
      </c>
      <c r="M5">
        <v>0</v>
      </c>
      <c r="N5">
        <v>0</v>
      </c>
    </row>
    <row r="6" spans="1:17" x14ac:dyDescent="0.25">
      <c r="A6">
        <v>5</v>
      </c>
      <c r="B6" t="s">
        <v>84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26141</v>
      </c>
      <c r="L6">
        <v>172.85</v>
      </c>
      <c r="M6">
        <v>0</v>
      </c>
      <c r="N6">
        <v>0</v>
      </c>
    </row>
    <row r="7" spans="1:17" x14ac:dyDescent="0.25">
      <c r="A7">
        <v>6</v>
      </c>
      <c r="B7" t="s">
        <v>84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2163</v>
      </c>
      <c r="L7">
        <v>173.06</v>
      </c>
      <c r="M7">
        <v>0</v>
      </c>
      <c r="N7">
        <v>0</v>
      </c>
      <c r="P7" t="s">
        <v>44</v>
      </c>
      <c r="Q7">
        <f>K7+K8+K9+K10+K11+K12+K13</f>
        <v>23044</v>
      </c>
    </row>
    <row r="8" spans="1:17" x14ac:dyDescent="0.25">
      <c r="A8">
        <v>7</v>
      </c>
      <c r="B8" t="s">
        <v>84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6979</v>
      </c>
      <c r="L8">
        <v>170.82</v>
      </c>
      <c r="M8">
        <v>0</v>
      </c>
      <c r="N8">
        <v>0</v>
      </c>
    </row>
    <row r="9" spans="1:17" x14ac:dyDescent="0.25">
      <c r="A9">
        <v>8</v>
      </c>
      <c r="B9" t="s">
        <v>84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3100</v>
      </c>
      <c r="L9">
        <v>168.38</v>
      </c>
      <c r="M9">
        <v>0</v>
      </c>
      <c r="N9">
        <v>0</v>
      </c>
      <c r="P9" t="s">
        <v>45</v>
      </c>
      <c r="Q9">
        <f>K14+K15</f>
        <v>15616</v>
      </c>
    </row>
    <row r="10" spans="1:17" x14ac:dyDescent="0.25">
      <c r="A10">
        <v>9</v>
      </c>
      <c r="B10" t="s">
        <v>84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2808</v>
      </c>
      <c r="L10">
        <v>168.46</v>
      </c>
      <c r="M10">
        <v>0</v>
      </c>
      <c r="N10">
        <v>0</v>
      </c>
    </row>
    <row r="11" spans="1:17" x14ac:dyDescent="0.25">
      <c r="A11">
        <v>10</v>
      </c>
      <c r="B11" t="s">
        <v>84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2233</v>
      </c>
      <c r="L11">
        <v>166.23</v>
      </c>
      <c r="M11">
        <v>0</v>
      </c>
      <c r="N11">
        <v>0</v>
      </c>
      <c r="P11" t="s">
        <v>51</v>
      </c>
      <c r="Q11">
        <f>K16+K17+K18</f>
        <v>15015</v>
      </c>
    </row>
    <row r="12" spans="1:17" x14ac:dyDescent="0.25">
      <c r="A12">
        <v>11</v>
      </c>
      <c r="B12" t="s">
        <v>84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4751</v>
      </c>
      <c r="L12">
        <v>174.42</v>
      </c>
      <c r="M12">
        <v>0</v>
      </c>
      <c r="N12">
        <v>0</v>
      </c>
    </row>
    <row r="13" spans="1:17" x14ac:dyDescent="0.25">
      <c r="A13">
        <v>12</v>
      </c>
      <c r="B13" t="s">
        <v>84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1010</v>
      </c>
      <c r="L13">
        <v>179.29</v>
      </c>
      <c r="M13">
        <v>0</v>
      </c>
      <c r="N13">
        <v>0</v>
      </c>
      <c r="P13" t="s">
        <v>47</v>
      </c>
      <c r="Q13">
        <f>K19+K20+K21</f>
        <v>14120</v>
      </c>
    </row>
    <row r="14" spans="1:17" x14ac:dyDescent="0.25">
      <c r="A14">
        <v>13</v>
      </c>
      <c r="B14" t="s">
        <v>84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3564</v>
      </c>
      <c r="L14">
        <v>161.97999999999999</v>
      </c>
      <c r="M14">
        <v>0</v>
      </c>
      <c r="N14">
        <v>0</v>
      </c>
    </row>
    <row r="15" spans="1:17" x14ac:dyDescent="0.25">
      <c r="A15">
        <v>14</v>
      </c>
      <c r="B15" t="s">
        <v>84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12052</v>
      </c>
      <c r="L15">
        <v>164.83</v>
      </c>
      <c r="M15">
        <v>0</v>
      </c>
      <c r="N15">
        <v>0</v>
      </c>
      <c r="P15" t="s">
        <v>48</v>
      </c>
      <c r="Q15">
        <f>K22+K23+K24</f>
        <v>14081</v>
      </c>
    </row>
    <row r="16" spans="1:17" x14ac:dyDescent="0.25">
      <c r="A16">
        <v>15</v>
      </c>
      <c r="B16" t="s">
        <v>84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1825</v>
      </c>
      <c r="L16">
        <v>163.56</v>
      </c>
      <c r="M16">
        <v>0</v>
      </c>
      <c r="N16">
        <v>0</v>
      </c>
    </row>
    <row r="17" spans="1:14" x14ac:dyDescent="0.25">
      <c r="A17">
        <v>16</v>
      </c>
      <c r="B17" t="s">
        <v>84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11237</v>
      </c>
      <c r="L17">
        <v>157.69</v>
      </c>
      <c r="M17">
        <v>0</v>
      </c>
      <c r="N17">
        <v>0</v>
      </c>
    </row>
    <row r="18" spans="1:14" x14ac:dyDescent="0.25">
      <c r="A18">
        <v>17</v>
      </c>
      <c r="B18" t="s">
        <v>84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1953</v>
      </c>
      <c r="L18">
        <v>165.03</v>
      </c>
      <c r="M18">
        <v>0</v>
      </c>
      <c r="N18">
        <v>0</v>
      </c>
    </row>
    <row r="19" spans="1:14" x14ac:dyDescent="0.25">
      <c r="A19">
        <v>18</v>
      </c>
      <c r="B19" t="s">
        <v>84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3024</v>
      </c>
      <c r="L19">
        <v>160.02000000000001</v>
      </c>
      <c r="M19">
        <v>0</v>
      </c>
      <c r="N19">
        <v>0</v>
      </c>
    </row>
    <row r="20" spans="1:14" x14ac:dyDescent="0.25">
      <c r="A20">
        <v>19</v>
      </c>
      <c r="B20" t="s">
        <v>84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8421</v>
      </c>
      <c r="L20">
        <v>163.58000000000001</v>
      </c>
      <c r="M20">
        <v>0</v>
      </c>
      <c r="N20">
        <v>0</v>
      </c>
    </row>
    <row r="21" spans="1:14" x14ac:dyDescent="0.25">
      <c r="A21">
        <v>20</v>
      </c>
      <c r="B21" t="s">
        <v>84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2675</v>
      </c>
      <c r="L21">
        <v>170.66</v>
      </c>
      <c r="M21">
        <v>0</v>
      </c>
      <c r="N21">
        <v>0</v>
      </c>
    </row>
    <row r="22" spans="1:14" x14ac:dyDescent="0.25">
      <c r="A22">
        <v>21</v>
      </c>
      <c r="B22" t="s">
        <v>84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8353</v>
      </c>
      <c r="L22">
        <v>159.32</v>
      </c>
      <c r="M22">
        <v>0</v>
      </c>
      <c r="N22">
        <v>0</v>
      </c>
    </row>
    <row r="23" spans="1:14" x14ac:dyDescent="0.25">
      <c r="A23">
        <v>22</v>
      </c>
      <c r="B23" t="s">
        <v>84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4148</v>
      </c>
      <c r="L23">
        <v>174.79</v>
      </c>
      <c r="M23">
        <v>0</v>
      </c>
      <c r="N23">
        <v>0</v>
      </c>
    </row>
    <row r="24" spans="1:14" x14ac:dyDescent="0.25">
      <c r="A24">
        <v>23</v>
      </c>
      <c r="B24" t="s">
        <v>84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1580</v>
      </c>
      <c r="L24">
        <v>171.89</v>
      </c>
      <c r="M24">
        <v>0</v>
      </c>
      <c r="N24">
        <v>0</v>
      </c>
    </row>
    <row r="25" spans="1:14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</row>
    <row r="26" spans="1:14" x14ac:dyDescent="0.25">
      <c r="A26" t="s">
        <v>31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32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33</v>
      </c>
      <c r="B28">
        <v>13649.91</v>
      </c>
      <c r="C28">
        <v>18704.5</v>
      </c>
      <c r="D28">
        <v>1010</v>
      </c>
      <c r="E28">
        <v>69322</v>
      </c>
    </row>
    <row r="29" spans="1:14" x14ac:dyDescent="0.25">
      <c r="A29" t="s">
        <v>34</v>
      </c>
      <c r="B29">
        <v>169.98</v>
      </c>
      <c r="C29">
        <v>7.38</v>
      </c>
      <c r="D29">
        <v>157.69</v>
      </c>
      <c r="E29">
        <v>185.85</v>
      </c>
    </row>
    <row r="30" spans="1:14" x14ac:dyDescent="0.25">
      <c r="A30" t="s">
        <v>35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36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70" zoomScaleNormal="70" workbookViewId="0">
      <pane xSplit="4" topLeftCell="K1" activePane="topRight" state="frozen"/>
      <selection pane="topRight" activeCell="R7" sqref="R7:R15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86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60511</v>
      </c>
      <c r="L2">
        <v>193.7</v>
      </c>
      <c r="M2">
        <v>0</v>
      </c>
      <c r="N2">
        <v>0</v>
      </c>
    </row>
    <row r="3" spans="1:18" x14ac:dyDescent="0.25">
      <c r="A3">
        <v>2</v>
      </c>
      <c r="B3" t="s">
        <v>86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54157</v>
      </c>
      <c r="L3">
        <v>192.81</v>
      </c>
      <c r="M3">
        <v>0</v>
      </c>
      <c r="N3">
        <v>0</v>
      </c>
    </row>
    <row r="4" spans="1:18" x14ac:dyDescent="0.25">
      <c r="A4">
        <v>3</v>
      </c>
      <c r="B4" t="s">
        <v>86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45171</v>
      </c>
      <c r="L4">
        <v>182.77</v>
      </c>
      <c r="M4">
        <v>0</v>
      </c>
      <c r="N4">
        <v>0</v>
      </c>
    </row>
    <row r="5" spans="1:18" x14ac:dyDescent="0.25">
      <c r="A5">
        <v>4</v>
      </c>
      <c r="B5" t="s">
        <v>86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33820</v>
      </c>
      <c r="L5">
        <v>188.58</v>
      </c>
      <c r="M5">
        <v>0</v>
      </c>
      <c r="N5">
        <v>0</v>
      </c>
    </row>
    <row r="6" spans="1:18" x14ac:dyDescent="0.25">
      <c r="A6">
        <v>5</v>
      </c>
      <c r="B6" t="s">
        <v>86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36391</v>
      </c>
      <c r="L6">
        <v>187.97</v>
      </c>
      <c r="M6">
        <v>0</v>
      </c>
      <c r="N6">
        <v>0</v>
      </c>
    </row>
    <row r="7" spans="1:18" x14ac:dyDescent="0.25">
      <c r="A7">
        <v>6</v>
      </c>
      <c r="B7" t="s">
        <v>86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8534</v>
      </c>
      <c r="L7">
        <v>150.19999999999999</v>
      </c>
      <c r="M7">
        <v>0</v>
      </c>
      <c r="N7">
        <v>0</v>
      </c>
      <c r="Q7" t="s">
        <v>44</v>
      </c>
      <c r="R7">
        <f>K8+K9+K10+K11+K12+K13</f>
        <v>14879</v>
      </c>
    </row>
    <row r="8" spans="1:18" x14ac:dyDescent="0.25">
      <c r="A8">
        <v>7</v>
      </c>
      <c r="B8" t="s">
        <v>86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1084</v>
      </c>
      <c r="L8">
        <v>175.6</v>
      </c>
      <c r="M8">
        <v>0</v>
      </c>
      <c r="N8">
        <v>0</v>
      </c>
    </row>
    <row r="9" spans="1:18" x14ac:dyDescent="0.25">
      <c r="A9">
        <v>8</v>
      </c>
      <c r="B9" t="s">
        <v>86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2353</v>
      </c>
      <c r="L9">
        <v>176.3</v>
      </c>
      <c r="M9">
        <v>0</v>
      </c>
      <c r="N9">
        <v>0</v>
      </c>
      <c r="Q9" t="s">
        <v>45</v>
      </c>
      <c r="R9">
        <f>K14+K15+K16+K17</f>
        <v>6814</v>
      </c>
    </row>
    <row r="10" spans="1:18" x14ac:dyDescent="0.25">
      <c r="A10">
        <v>9</v>
      </c>
      <c r="B10" t="s">
        <v>86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1650</v>
      </c>
      <c r="L10">
        <v>173.51</v>
      </c>
      <c r="M10">
        <v>0</v>
      </c>
      <c r="N10">
        <v>0</v>
      </c>
    </row>
    <row r="11" spans="1:18" x14ac:dyDescent="0.25">
      <c r="A11">
        <v>10</v>
      </c>
      <c r="B11" t="s">
        <v>86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3460</v>
      </c>
      <c r="L11">
        <v>172.67</v>
      </c>
      <c r="M11">
        <v>0</v>
      </c>
      <c r="N11">
        <v>0</v>
      </c>
      <c r="Q11" t="s">
        <v>51</v>
      </c>
      <c r="R11">
        <f>K18+K19+K20+K21</f>
        <v>7877</v>
      </c>
    </row>
    <row r="12" spans="1:18" x14ac:dyDescent="0.25">
      <c r="A12">
        <v>11</v>
      </c>
      <c r="B12" t="s">
        <v>86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2084</v>
      </c>
      <c r="L12">
        <v>175.85</v>
      </c>
      <c r="M12">
        <v>0</v>
      </c>
      <c r="N12">
        <v>0</v>
      </c>
    </row>
    <row r="13" spans="1:18" x14ac:dyDescent="0.25">
      <c r="A13">
        <v>12</v>
      </c>
      <c r="B13" t="s">
        <v>86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4248</v>
      </c>
      <c r="L13">
        <v>167.42</v>
      </c>
      <c r="M13">
        <v>0</v>
      </c>
      <c r="N13">
        <v>0</v>
      </c>
      <c r="Q13" t="s">
        <v>47</v>
      </c>
      <c r="R13">
        <f>K22+K23</f>
        <v>6685</v>
      </c>
    </row>
    <row r="14" spans="1:18" x14ac:dyDescent="0.25">
      <c r="A14">
        <v>13</v>
      </c>
      <c r="B14" t="s">
        <v>86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4753</v>
      </c>
      <c r="L14">
        <v>168.48</v>
      </c>
      <c r="M14">
        <v>0</v>
      </c>
      <c r="N14">
        <v>0</v>
      </c>
    </row>
    <row r="15" spans="1:18" x14ac:dyDescent="0.25">
      <c r="A15">
        <v>14</v>
      </c>
      <c r="B15" t="s">
        <v>86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500</v>
      </c>
      <c r="L15">
        <v>171.08</v>
      </c>
      <c r="M15">
        <v>0</v>
      </c>
      <c r="N15">
        <v>0</v>
      </c>
      <c r="Q15" t="s">
        <v>48</v>
      </c>
      <c r="R15">
        <f>K24+K25+K26</f>
        <v>15598</v>
      </c>
    </row>
    <row r="16" spans="1:18" x14ac:dyDescent="0.25">
      <c r="A16">
        <v>15</v>
      </c>
      <c r="B16" t="s">
        <v>86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1150</v>
      </c>
      <c r="L16">
        <v>168.49</v>
      </c>
      <c r="M16">
        <v>0</v>
      </c>
      <c r="N16">
        <v>0</v>
      </c>
    </row>
    <row r="17" spans="1:14" x14ac:dyDescent="0.25">
      <c r="A17">
        <v>16</v>
      </c>
      <c r="B17" t="s">
        <v>86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411</v>
      </c>
      <c r="L17">
        <v>163.93</v>
      </c>
      <c r="M17">
        <v>0</v>
      </c>
      <c r="N17">
        <v>0</v>
      </c>
    </row>
    <row r="18" spans="1:14" x14ac:dyDescent="0.25">
      <c r="A18">
        <v>17</v>
      </c>
      <c r="B18" t="s">
        <v>86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1195</v>
      </c>
      <c r="L18">
        <v>162.13999999999999</v>
      </c>
      <c r="M18">
        <v>0</v>
      </c>
      <c r="N18">
        <v>0</v>
      </c>
    </row>
    <row r="19" spans="1:14" x14ac:dyDescent="0.25">
      <c r="A19">
        <v>18</v>
      </c>
      <c r="B19" t="s">
        <v>86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1595</v>
      </c>
      <c r="L19">
        <v>155.88</v>
      </c>
      <c r="M19">
        <v>0</v>
      </c>
      <c r="N19">
        <v>0</v>
      </c>
    </row>
    <row r="20" spans="1:14" x14ac:dyDescent="0.25">
      <c r="A20">
        <v>19</v>
      </c>
      <c r="B20" t="s">
        <v>86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2068</v>
      </c>
      <c r="L20">
        <v>168.58</v>
      </c>
      <c r="M20">
        <v>0</v>
      </c>
      <c r="N20">
        <v>0</v>
      </c>
    </row>
    <row r="21" spans="1:14" x14ac:dyDescent="0.25">
      <c r="A21">
        <v>20</v>
      </c>
      <c r="B21" t="s">
        <v>86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3019</v>
      </c>
      <c r="L21">
        <v>161.05000000000001</v>
      </c>
      <c r="M21">
        <v>0</v>
      </c>
      <c r="N21">
        <v>0</v>
      </c>
    </row>
    <row r="22" spans="1:14" x14ac:dyDescent="0.25">
      <c r="A22">
        <v>21</v>
      </c>
      <c r="B22" t="s">
        <v>86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3642</v>
      </c>
      <c r="L22">
        <v>156.99</v>
      </c>
      <c r="M22">
        <v>0</v>
      </c>
      <c r="N22">
        <v>0</v>
      </c>
    </row>
    <row r="23" spans="1:14" x14ac:dyDescent="0.25">
      <c r="A23">
        <v>22</v>
      </c>
      <c r="B23" t="s">
        <v>86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3043</v>
      </c>
      <c r="L23">
        <v>160.72</v>
      </c>
      <c r="M23">
        <v>0</v>
      </c>
      <c r="N23">
        <v>0</v>
      </c>
    </row>
    <row r="24" spans="1:14" x14ac:dyDescent="0.25">
      <c r="A24">
        <v>23</v>
      </c>
      <c r="B24" t="s">
        <v>86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7091</v>
      </c>
      <c r="L24">
        <v>170.73</v>
      </c>
      <c r="M24">
        <v>0</v>
      </c>
      <c r="N24">
        <v>0</v>
      </c>
    </row>
    <row r="25" spans="1:14" x14ac:dyDescent="0.25">
      <c r="A25">
        <v>24</v>
      </c>
      <c r="B25" t="s">
        <v>86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7001</v>
      </c>
      <c r="L25">
        <v>170.07</v>
      </c>
      <c r="M25">
        <v>0</v>
      </c>
      <c r="N25">
        <v>0</v>
      </c>
    </row>
    <row r="26" spans="1:14" x14ac:dyDescent="0.25">
      <c r="A26">
        <v>25</v>
      </c>
      <c r="B26" t="s">
        <v>86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1506</v>
      </c>
      <c r="L26">
        <v>180.98</v>
      </c>
      <c r="M26">
        <v>0</v>
      </c>
      <c r="N26">
        <v>0</v>
      </c>
    </row>
    <row r="27" spans="1:14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</row>
    <row r="28" spans="1:14" x14ac:dyDescent="0.25">
      <c r="A28" t="s">
        <v>31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32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33</v>
      </c>
      <c r="B30">
        <v>11617.48</v>
      </c>
      <c r="C30">
        <v>17901.22</v>
      </c>
      <c r="D30">
        <v>411</v>
      </c>
      <c r="E30">
        <v>60511</v>
      </c>
    </row>
    <row r="31" spans="1:14" x14ac:dyDescent="0.25">
      <c r="A31" t="s">
        <v>34</v>
      </c>
      <c r="B31">
        <v>171.86</v>
      </c>
      <c r="C31">
        <v>11.16</v>
      </c>
      <c r="D31">
        <v>150.19999999999999</v>
      </c>
      <c r="E31">
        <v>193.7</v>
      </c>
    </row>
    <row r="32" spans="1:14" x14ac:dyDescent="0.25">
      <c r="A32" t="s">
        <v>35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>
        <v>0</v>
      </c>
      <c r="C33">
        <v>0</v>
      </c>
      <c r="D33">
        <v>0</v>
      </c>
      <c r="E33">
        <v>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4" zoomScale="80" zoomScaleNormal="80" workbookViewId="0">
      <pane xSplit="4" topLeftCell="K1" activePane="topRight" state="frozen"/>
      <selection activeCell="A4" sqref="A4"/>
      <selection pane="topRight" activeCell="Q7" sqref="Q7:Q15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87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88136</v>
      </c>
      <c r="L2">
        <v>194.42</v>
      </c>
      <c r="M2">
        <v>0</v>
      </c>
      <c r="N2">
        <v>0</v>
      </c>
    </row>
    <row r="3" spans="1:17" x14ac:dyDescent="0.25">
      <c r="A3">
        <v>2</v>
      </c>
      <c r="B3" t="s">
        <v>87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58740</v>
      </c>
      <c r="L3">
        <v>193.96</v>
      </c>
      <c r="M3">
        <v>0</v>
      </c>
      <c r="N3">
        <v>0</v>
      </c>
    </row>
    <row r="4" spans="1:17" x14ac:dyDescent="0.25">
      <c r="A4">
        <v>3</v>
      </c>
      <c r="B4" t="s">
        <v>87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59349</v>
      </c>
      <c r="L4">
        <v>183.76</v>
      </c>
      <c r="M4">
        <v>0</v>
      </c>
      <c r="N4">
        <v>0</v>
      </c>
    </row>
    <row r="5" spans="1:17" x14ac:dyDescent="0.25">
      <c r="A5">
        <v>4</v>
      </c>
      <c r="B5" t="s">
        <v>87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59417</v>
      </c>
      <c r="L5">
        <v>186.62</v>
      </c>
      <c r="M5">
        <v>0</v>
      </c>
      <c r="N5">
        <v>0</v>
      </c>
    </row>
    <row r="6" spans="1:17" x14ac:dyDescent="0.25">
      <c r="A6">
        <v>5</v>
      </c>
      <c r="B6" t="s">
        <v>87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43420</v>
      </c>
      <c r="L6">
        <v>190.81</v>
      </c>
      <c r="M6">
        <v>0</v>
      </c>
      <c r="N6">
        <v>0</v>
      </c>
    </row>
    <row r="7" spans="1:17" x14ac:dyDescent="0.25">
      <c r="A7">
        <v>6</v>
      </c>
      <c r="B7" t="s">
        <v>87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3281</v>
      </c>
      <c r="L7">
        <v>193.04</v>
      </c>
      <c r="M7">
        <v>0</v>
      </c>
      <c r="N7">
        <v>0</v>
      </c>
      <c r="P7" t="s">
        <v>44</v>
      </c>
      <c r="Q7">
        <f>K7+K8+K9</f>
        <v>59732</v>
      </c>
    </row>
    <row r="8" spans="1:17" x14ac:dyDescent="0.25">
      <c r="A8">
        <v>7</v>
      </c>
      <c r="B8" t="s">
        <v>87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55939</v>
      </c>
      <c r="L8">
        <v>189.64</v>
      </c>
      <c r="M8">
        <v>0</v>
      </c>
      <c r="N8">
        <v>0</v>
      </c>
    </row>
    <row r="9" spans="1:17" x14ac:dyDescent="0.25">
      <c r="A9">
        <v>8</v>
      </c>
      <c r="B9" t="s">
        <v>87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512</v>
      </c>
      <c r="L9">
        <v>182.56</v>
      </c>
      <c r="M9">
        <v>0</v>
      </c>
      <c r="N9">
        <v>0</v>
      </c>
      <c r="P9" t="s">
        <v>45</v>
      </c>
      <c r="Q9">
        <f>K10+K11+K12+K13+K14+K15</f>
        <v>33070</v>
      </c>
    </row>
    <row r="10" spans="1:17" x14ac:dyDescent="0.25">
      <c r="A10">
        <v>9</v>
      </c>
      <c r="B10" t="s">
        <v>87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23940</v>
      </c>
      <c r="L10">
        <v>184.91</v>
      </c>
      <c r="M10">
        <v>0</v>
      </c>
      <c r="N10">
        <v>0</v>
      </c>
    </row>
    <row r="11" spans="1:17" x14ac:dyDescent="0.25">
      <c r="A11">
        <v>10</v>
      </c>
      <c r="B11" t="s">
        <v>87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997</v>
      </c>
      <c r="L11">
        <v>193.11</v>
      </c>
      <c r="M11">
        <v>0</v>
      </c>
      <c r="N11">
        <v>0</v>
      </c>
      <c r="P11" t="s">
        <v>51</v>
      </c>
      <c r="Q11">
        <f>K17+K18+K19</f>
        <v>2932</v>
      </c>
    </row>
    <row r="12" spans="1:17" x14ac:dyDescent="0.25">
      <c r="A12">
        <v>11</v>
      </c>
      <c r="B12" t="s">
        <v>87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120</v>
      </c>
      <c r="L12">
        <v>187.19</v>
      </c>
      <c r="M12">
        <v>0</v>
      </c>
      <c r="N12">
        <v>0</v>
      </c>
    </row>
    <row r="13" spans="1:17" x14ac:dyDescent="0.25">
      <c r="A13">
        <v>12</v>
      </c>
      <c r="B13" t="s">
        <v>87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1116</v>
      </c>
      <c r="L13">
        <v>192.77</v>
      </c>
      <c r="M13">
        <v>0</v>
      </c>
      <c r="N13">
        <v>0</v>
      </c>
      <c r="P13" t="s">
        <v>47</v>
      </c>
      <c r="Q13">
        <f>L20</f>
        <v>181.22</v>
      </c>
    </row>
    <row r="14" spans="1:17" x14ac:dyDescent="0.25">
      <c r="A14">
        <v>13</v>
      </c>
      <c r="B14" t="s">
        <v>87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209</v>
      </c>
      <c r="L14">
        <v>187.02</v>
      </c>
      <c r="M14">
        <v>0</v>
      </c>
      <c r="N14">
        <v>0</v>
      </c>
    </row>
    <row r="15" spans="1:17" x14ac:dyDescent="0.25">
      <c r="A15">
        <v>14</v>
      </c>
      <c r="B15" t="s">
        <v>87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6688</v>
      </c>
      <c r="L15">
        <v>185.47</v>
      </c>
      <c r="M15">
        <v>0</v>
      </c>
      <c r="N15">
        <v>0</v>
      </c>
      <c r="P15" t="s">
        <v>48</v>
      </c>
      <c r="Q15">
        <f>K21+K22+K23+K24</f>
        <v>32994</v>
      </c>
    </row>
    <row r="16" spans="1:17" x14ac:dyDescent="0.25">
      <c r="A16">
        <v>15</v>
      </c>
      <c r="B16" t="s">
        <v>87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42638</v>
      </c>
      <c r="L16">
        <v>177.46</v>
      </c>
      <c r="M16">
        <v>0</v>
      </c>
      <c r="N16">
        <v>0</v>
      </c>
    </row>
    <row r="17" spans="1:14" x14ac:dyDescent="0.25">
      <c r="A17">
        <v>16</v>
      </c>
      <c r="B17" t="s">
        <v>87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1405</v>
      </c>
      <c r="L17">
        <v>188.16</v>
      </c>
      <c r="M17">
        <v>0</v>
      </c>
      <c r="N17">
        <v>0</v>
      </c>
    </row>
    <row r="18" spans="1:14" x14ac:dyDescent="0.25">
      <c r="A18">
        <v>17</v>
      </c>
      <c r="B18" t="s">
        <v>87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1219</v>
      </c>
      <c r="L18">
        <v>179.46</v>
      </c>
      <c r="M18">
        <v>0</v>
      </c>
      <c r="N18">
        <v>0</v>
      </c>
    </row>
    <row r="19" spans="1:14" x14ac:dyDescent="0.25">
      <c r="A19">
        <v>18</v>
      </c>
      <c r="B19" t="s">
        <v>87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308</v>
      </c>
      <c r="L19">
        <v>183.01</v>
      </c>
      <c r="M19">
        <v>0</v>
      </c>
      <c r="N19">
        <v>0</v>
      </c>
    </row>
    <row r="20" spans="1:14" x14ac:dyDescent="0.25">
      <c r="A20">
        <v>19</v>
      </c>
      <c r="B20" t="s">
        <v>87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43579</v>
      </c>
      <c r="L20">
        <v>181.22</v>
      </c>
      <c r="M20">
        <v>0</v>
      </c>
      <c r="N20">
        <v>0</v>
      </c>
    </row>
    <row r="21" spans="1:14" x14ac:dyDescent="0.25">
      <c r="A21">
        <v>20</v>
      </c>
      <c r="B21" t="s">
        <v>87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2959</v>
      </c>
      <c r="L21">
        <v>192.65</v>
      </c>
      <c r="M21">
        <v>0</v>
      </c>
      <c r="N21">
        <v>0</v>
      </c>
    </row>
    <row r="22" spans="1:14" x14ac:dyDescent="0.25">
      <c r="A22">
        <v>21</v>
      </c>
      <c r="B22" t="s">
        <v>87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6670</v>
      </c>
      <c r="L22">
        <v>183.9</v>
      </c>
      <c r="M22">
        <v>0</v>
      </c>
      <c r="N22">
        <v>0</v>
      </c>
    </row>
    <row r="23" spans="1:14" x14ac:dyDescent="0.25">
      <c r="A23">
        <v>22</v>
      </c>
      <c r="B23" t="s">
        <v>87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522</v>
      </c>
      <c r="L23">
        <v>184.19</v>
      </c>
      <c r="M23">
        <v>0</v>
      </c>
      <c r="N23">
        <v>0</v>
      </c>
    </row>
    <row r="24" spans="1:14" x14ac:dyDescent="0.25">
      <c r="A24">
        <v>23</v>
      </c>
      <c r="B24" t="s">
        <v>87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22843</v>
      </c>
      <c r="L24">
        <v>186</v>
      </c>
      <c r="M24">
        <v>0</v>
      </c>
      <c r="N24">
        <v>0</v>
      </c>
    </row>
    <row r="25" spans="1:14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</row>
    <row r="26" spans="1:14" x14ac:dyDescent="0.25">
      <c r="A26" t="s">
        <v>31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32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33</v>
      </c>
      <c r="B28">
        <v>22782.91</v>
      </c>
      <c r="C28">
        <v>26600.32</v>
      </c>
      <c r="D28">
        <v>120</v>
      </c>
      <c r="E28">
        <v>88136</v>
      </c>
    </row>
    <row r="29" spans="1:14" x14ac:dyDescent="0.25">
      <c r="A29" t="s">
        <v>34</v>
      </c>
      <c r="B29">
        <v>187.01</v>
      </c>
      <c r="C29">
        <v>4.75</v>
      </c>
      <c r="D29">
        <v>177.46</v>
      </c>
      <c r="E29">
        <v>194.42</v>
      </c>
    </row>
    <row r="30" spans="1:14" x14ac:dyDescent="0.25">
      <c r="A30" t="s">
        <v>35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36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="80" zoomScaleNormal="80" workbookViewId="0">
      <pane xSplit="4" topLeftCell="K1" activePane="topRight" state="frozen"/>
      <selection pane="topRight" activeCell="Q8" sqref="Q8:Q16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88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72761</v>
      </c>
      <c r="L2">
        <v>196.07</v>
      </c>
      <c r="M2">
        <v>0</v>
      </c>
      <c r="N2">
        <v>0</v>
      </c>
    </row>
    <row r="3" spans="1:17" x14ac:dyDescent="0.25">
      <c r="A3">
        <v>2</v>
      </c>
      <c r="B3" t="s">
        <v>88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72426</v>
      </c>
      <c r="L3">
        <v>180.31</v>
      </c>
      <c r="M3">
        <v>0</v>
      </c>
      <c r="N3">
        <v>0</v>
      </c>
    </row>
    <row r="4" spans="1:17" x14ac:dyDescent="0.25">
      <c r="A4">
        <v>3</v>
      </c>
      <c r="B4" t="s">
        <v>88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50162</v>
      </c>
      <c r="L4">
        <v>178.06</v>
      </c>
      <c r="M4">
        <v>0</v>
      </c>
      <c r="N4">
        <v>0</v>
      </c>
    </row>
    <row r="5" spans="1:17" x14ac:dyDescent="0.25">
      <c r="A5">
        <v>4</v>
      </c>
      <c r="B5" t="s">
        <v>88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42851</v>
      </c>
      <c r="L5">
        <v>181.79</v>
      </c>
      <c r="M5">
        <v>0</v>
      </c>
      <c r="N5">
        <v>0</v>
      </c>
    </row>
    <row r="6" spans="1:17" x14ac:dyDescent="0.25">
      <c r="A6">
        <v>5</v>
      </c>
      <c r="B6" t="s">
        <v>88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30152</v>
      </c>
      <c r="L6">
        <v>180.68</v>
      </c>
      <c r="M6">
        <v>0</v>
      </c>
      <c r="N6">
        <v>0</v>
      </c>
    </row>
    <row r="7" spans="1:17" x14ac:dyDescent="0.25">
      <c r="A7">
        <v>6</v>
      </c>
      <c r="B7" t="s">
        <v>88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4973</v>
      </c>
      <c r="L7">
        <v>185.76</v>
      </c>
      <c r="M7">
        <v>0</v>
      </c>
      <c r="N7">
        <v>0</v>
      </c>
    </row>
    <row r="8" spans="1:17" x14ac:dyDescent="0.25">
      <c r="A8">
        <v>7</v>
      </c>
      <c r="B8" t="s">
        <v>88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15442</v>
      </c>
      <c r="L8">
        <v>181.98</v>
      </c>
      <c r="M8">
        <v>0</v>
      </c>
      <c r="N8">
        <v>0</v>
      </c>
      <c r="P8" t="s">
        <v>89</v>
      </c>
      <c r="Q8">
        <f>K7+K8+K9+K10+K11+K12+K13</f>
        <v>33157</v>
      </c>
    </row>
    <row r="9" spans="1:17" x14ac:dyDescent="0.25">
      <c r="A9">
        <v>8</v>
      </c>
      <c r="B9" t="s">
        <v>88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1048</v>
      </c>
      <c r="L9">
        <v>187.53</v>
      </c>
      <c r="M9">
        <v>0</v>
      </c>
      <c r="N9">
        <v>0</v>
      </c>
    </row>
    <row r="10" spans="1:17" x14ac:dyDescent="0.25">
      <c r="A10">
        <v>9</v>
      </c>
      <c r="B10" t="s">
        <v>88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6016</v>
      </c>
      <c r="L10">
        <v>177</v>
      </c>
      <c r="M10">
        <v>0</v>
      </c>
      <c r="N10">
        <v>0</v>
      </c>
      <c r="P10" t="s">
        <v>90</v>
      </c>
      <c r="Q10">
        <f>K14+K15+K16+K17+K19+K20+K21</f>
        <v>8293</v>
      </c>
    </row>
    <row r="11" spans="1:17" x14ac:dyDescent="0.25">
      <c r="A11">
        <v>10</v>
      </c>
      <c r="B11" t="s">
        <v>88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3527</v>
      </c>
      <c r="L11">
        <v>176.23</v>
      </c>
      <c r="M11">
        <v>0</v>
      </c>
      <c r="N11">
        <v>0</v>
      </c>
    </row>
    <row r="12" spans="1:17" x14ac:dyDescent="0.25">
      <c r="A12">
        <v>11</v>
      </c>
      <c r="B12" t="s">
        <v>88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1372</v>
      </c>
      <c r="L12">
        <v>192.37</v>
      </c>
      <c r="M12">
        <v>0</v>
      </c>
      <c r="N12">
        <v>0</v>
      </c>
      <c r="P12" t="s">
        <v>46</v>
      </c>
      <c r="Q12">
        <f>K22+K23</f>
        <v>36251</v>
      </c>
    </row>
    <row r="13" spans="1:17" x14ac:dyDescent="0.25">
      <c r="A13">
        <v>12</v>
      </c>
      <c r="B13" t="s">
        <v>88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779</v>
      </c>
      <c r="L13">
        <v>189.37</v>
      </c>
      <c r="M13">
        <v>0</v>
      </c>
      <c r="N13">
        <v>0</v>
      </c>
    </row>
    <row r="14" spans="1:17" x14ac:dyDescent="0.25">
      <c r="A14">
        <v>13</v>
      </c>
      <c r="B14" t="s">
        <v>88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684</v>
      </c>
      <c r="L14">
        <v>179.88</v>
      </c>
      <c r="M14">
        <v>0</v>
      </c>
      <c r="N14">
        <v>0</v>
      </c>
      <c r="P14" t="s">
        <v>91</v>
      </c>
      <c r="Q14">
        <f>K24</f>
        <v>30212</v>
      </c>
    </row>
    <row r="15" spans="1:17" x14ac:dyDescent="0.25">
      <c r="A15">
        <v>14</v>
      </c>
      <c r="B15" t="s">
        <v>88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1288</v>
      </c>
      <c r="L15">
        <v>173.48</v>
      </c>
      <c r="M15">
        <v>0</v>
      </c>
      <c r="N15">
        <v>0</v>
      </c>
    </row>
    <row r="16" spans="1:17" x14ac:dyDescent="0.25">
      <c r="A16">
        <v>15</v>
      </c>
      <c r="B16" t="s">
        <v>88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1246</v>
      </c>
      <c r="L16">
        <v>175.66</v>
      </c>
      <c r="M16">
        <v>0</v>
      </c>
      <c r="N16">
        <v>0</v>
      </c>
      <c r="P16" t="s">
        <v>92</v>
      </c>
      <c r="Q16">
        <f>K25+K26+K27</f>
        <v>22008</v>
      </c>
    </row>
    <row r="17" spans="1:14" x14ac:dyDescent="0.25">
      <c r="A17">
        <v>16</v>
      </c>
      <c r="B17" t="s">
        <v>88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377</v>
      </c>
      <c r="L17">
        <v>179.18</v>
      </c>
      <c r="M17">
        <v>0</v>
      </c>
      <c r="N17">
        <v>0</v>
      </c>
    </row>
    <row r="18" spans="1:14" x14ac:dyDescent="0.25">
      <c r="A18">
        <v>17</v>
      </c>
      <c r="B18" t="s">
        <v>88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33499</v>
      </c>
      <c r="L18">
        <v>163.89</v>
      </c>
      <c r="M18">
        <v>0</v>
      </c>
      <c r="N18">
        <v>0</v>
      </c>
    </row>
    <row r="19" spans="1:14" x14ac:dyDescent="0.25">
      <c r="A19">
        <v>18</v>
      </c>
      <c r="B19" t="s">
        <v>88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3224</v>
      </c>
      <c r="L19">
        <v>173.13</v>
      </c>
      <c r="M19">
        <v>0</v>
      </c>
      <c r="N19">
        <v>0</v>
      </c>
    </row>
    <row r="20" spans="1:14" x14ac:dyDescent="0.25">
      <c r="A20">
        <v>19</v>
      </c>
      <c r="B20" t="s">
        <v>88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499</v>
      </c>
      <c r="L20">
        <v>180.27</v>
      </c>
      <c r="M20">
        <v>0</v>
      </c>
      <c r="N20">
        <v>0</v>
      </c>
    </row>
    <row r="21" spans="1:14" x14ac:dyDescent="0.25">
      <c r="A21">
        <v>20</v>
      </c>
      <c r="B21" t="s">
        <v>88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975</v>
      </c>
      <c r="L21">
        <v>184.54</v>
      </c>
      <c r="M21">
        <v>0</v>
      </c>
      <c r="N21">
        <v>0</v>
      </c>
    </row>
    <row r="22" spans="1:14" x14ac:dyDescent="0.25">
      <c r="A22">
        <v>21</v>
      </c>
      <c r="B22" t="s">
        <v>88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7937</v>
      </c>
      <c r="L22">
        <v>173.19</v>
      </c>
      <c r="M22">
        <v>0</v>
      </c>
      <c r="N22">
        <v>0</v>
      </c>
    </row>
    <row r="23" spans="1:14" x14ac:dyDescent="0.25">
      <c r="A23">
        <v>22</v>
      </c>
      <c r="B23" t="s">
        <v>88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28314</v>
      </c>
      <c r="L23">
        <v>171.41</v>
      </c>
      <c r="M23">
        <v>0</v>
      </c>
      <c r="N23">
        <v>0</v>
      </c>
    </row>
    <row r="24" spans="1:14" x14ac:dyDescent="0.25">
      <c r="A24">
        <v>23</v>
      </c>
      <c r="B24" t="s">
        <v>88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30212</v>
      </c>
      <c r="L24">
        <v>175.22</v>
      </c>
      <c r="M24">
        <v>0</v>
      </c>
      <c r="N24">
        <v>0</v>
      </c>
    </row>
    <row r="25" spans="1:14" x14ac:dyDescent="0.25">
      <c r="A25">
        <v>24</v>
      </c>
      <c r="B25" t="s">
        <v>88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19792</v>
      </c>
      <c r="L25">
        <v>172.62</v>
      </c>
      <c r="M25">
        <v>0</v>
      </c>
      <c r="N25">
        <v>0</v>
      </c>
    </row>
    <row r="26" spans="1:14" x14ac:dyDescent="0.25">
      <c r="A26">
        <v>25</v>
      </c>
      <c r="B26" t="s">
        <v>88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1475</v>
      </c>
      <c r="L26">
        <v>177.32</v>
      </c>
      <c r="M26">
        <v>0</v>
      </c>
      <c r="N26">
        <v>0</v>
      </c>
    </row>
    <row r="27" spans="1:14" x14ac:dyDescent="0.25">
      <c r="A27">
        <v>26</v>
      </c>
      <c r="B27" t="s">
        <v>88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741</v>
      </c>
      <c r="L27">
        <v>174.04</v>
      </c>
      <c r="M27">
        <v>0</v>
      </c>
      <c r="N27">
        <v>0</v>
      </c>
    </row>
    <row r="28" spans="1:14" x14ac:dyDescent="0.25">
      <c r="A28" t="s">
        <v>39</v>
      </c>
      <c r="B28" t="s">
        <v>40</v>
      </c>
      <c r="C28" t="s">
        <v>41</v>
      </c>
      <c r="D28" t="s">
        <v>42</v>
      </c>
      <c r="E28" t="s">
        <v>43</v>
      </c>
    </row>
    <row r="29" spans="1:14" x14ac:dyDescent="0.25">
      <c r="A29" t="s">
        <v>31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32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33</v>
      </c>
      <c r="B31">
        <v>16606.62</v>
      </c>
      <c r="C31">
        <v>21711.3</v>
      </c>
      <c r="D31">
        <v>377</v>
      </c>
      <c r="E31">
        <v>72761</v>
      </c>
    </row>
    <row r="32" spans="1:14" x14ac:dyDescent="0.25">
      <c r="A32" t="s">
        <v>34</v>
      </c>
      <c r="B32">
        <v>179.27</v>
      </c>
      <c r="C32">
        <v>6.9</v>
      </c>
      <c r="D32">
        <v>163.89</v>
      </c>
      <c r="E32">
        <v>196.07</v>
      </c>
    </row>
    <row r="33" spans="1:5" x14ac:dyDescent="0.25">
      <c r="A33" t="s">
        <v>35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36</v>
      </c>
      <c r="B34">
        <v>0</v>
      </c>
      <c r="C34">
        <v>0</v>
      </c>
      <c r="D34">
        <v>0</v>
      </c>
      <c r="E34">
        <v>0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80" zoomScaleNormal="80" workbookViewId="0">
      <selection activeCell="Q23" sqref="Q23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93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71800</v>
      </c>
      <c r="L2">
        <v>182.05</v>
      </c>
      <c r="M2">
        <v>0</v>
      </c>
      <c r="N2">
        <v>0</v>
      </c>
    </row>
    <row r="3" spans="1:17" x14ac:dyDescent="0.25">
      <c r="A3">
        <v>2</v>
      </c>
      <c r="B3" t="s">
        <v>93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80852</v>
      </c>
      <c r="L3">
        <v>174.49</v>
      </c>
      <c r="M3">
        <v>0</v>
      </c>
      <c r="N3">
        <v>0</v>
      </c>
    </row>
    <row r="4" spans="1:17" x14ac:dyDescent="0.25">
      <c r="A4">
        <v>3</v>
      </c>
      <c r="B4" t="s">
        <v>93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58923</v>
      </c>
      <c r="L4">
        <v>170.66</v>
      </c>
      <c r="M4">
        <v>0</v>
      </c>
      <c r="N4">
        <v>0</v>
      </c>
    </row>
    <row r="5" spans="1:17" x14ac:dyDescent="0.25">
      <c r="A5">
        <v>4</v>
      </c>
      <c r="B5" t="s">
        <v>93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44251</v>
      </c>
      <c r="L5">
        <v>172.24</v>
      </c>
      <c r="M5">
        <v>0</v>
      </c>
      <c r="N5">
        <v>0</v>
      </c>
    </row>
    <row r="6" spans="1:17" x14ac:dyDescent="0.25">
      <c r="A6">
        <v>5</v>
      </c>
      <c r="B6" t="s">
        <v>93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22234</v>
      </c>
      <c r="L6">
        <v>178.57</v>
      </c>
      <c r="M6">
        <v>0</v>
      </c>
      <c r="N6">
        <v>0</v>
      </c>
    </row>
    <row r="7" spans="1:17" x14ac:dyDescent="0.25">
      <c r="A7">
        <v>6</v>
      </c>
      <c r="B7" t="s">
        <v>93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9746</v>
      </c>
      <c r="L7">
        <v>177.52</v>
      </c>
      <c r="M7">
        <v>0</v>
      </c>
      <c r="N7">
        <v>0</v>
      </c>
    </row>
    <row r="8" spans="1:17" x14ac:dyDescent="0.25">
      <c r="A8">
        <v>7</v>
      </c>
      <c r="B8" t="s">
        <v>93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13431</v>
      </c>
      <c r="L8">
        <v>171.97</v>
      </c>
      <c r="M8">
        <v>0</v>
      </c>
      <c r="N8">
        <v>0</v>
      </c>
    </row>
    <row r="9" spans="1:17" x14ac:dyDescent="0.25">
      <c r="A9">
        <v>8</v>
      </c>
      <c r="B9" t="s">
        <v>93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3333</v>
      </c>
      <c r="L9">
        <v>184.8</v>
      </c>
      <c r="M9">
        <v>0</v>
      </c>
      <c r="N9">
        <v>0</v>
      </c>
      <c r="P9" t="s">
        <v>44</v>
      </c>
      <c r="Q9">
        <f>K7+K8+K9+K10</f>
        <v>46013</v>
      </c>
    </row>
    <row r="10" spans="1:17" x14ac:dyDescent="0.25">
      <c r="A10">
        <v>9</v>
      </c>
      <c r="B10" t="s">
        <v>93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19503</v>
      </c>
      <c r="L10">
        <v>173.85</v>
      </c>
      <c r="M10">
        <v>0</v>
      </c>
      <c r="N10">
        <v>0</v>
      </c>
    </row>
    <row r="11" spans="1:17" x14ac:dyDescent="0.25">
      <c r="A11">
        <v>10</v>
      </c>
      <c r="B11" t="s">
        <v>93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31861</v>
      </c>
      <c r="L11">
        <v>170.5</v>
      </c>
      <c r="M11">
        <v>0</v>
      </c>
      <c r="N11">
        <v>0</v>
      </c>
      <c r="P11" t="s">
        <v>45</v>
      </c>
    </row>
    <row r="12" spans="1:17" x14ac:dyDescent="0.25">
      <c r="A12">
        <v>11</v>
      </c>
      <c r="B12" t="s">
        <v>93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31471</v>
      </c>
      <c r="L12">
        <v>167.76</v>
      </c>
      <c r="M12">
        <v>0</v>
      </c>
      <c r="N12">
        <v>0</v>
      </c>
    </row>
    <row r="13" spans="1:17" x14ac:dyDescent="0.25">
      <c r="A13">
        <v>12</v>
      </c>
      <c r="B13" t="s">
        <v>93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46076</v>
      </c>
      <c r="L13">
        <v>164.14</v>
      </c>
      <c r="M13">
        <v>0</v>
      </c>
      <c r="N13">
        <v>0</v>
      </c>
      <c r="P13" t="s">
        <v>51</v>
      </c>
      <c r="Q13">
        <f>K13</f>
        <v>46076</v>
      </c>
    </row>
    <row r="14" spans="1:17" x14ac:dyDescent="0.25">
      <c r="A14">
        <v>13</v>
      </c>
      <c r="B14" t="s">
        <v>93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37126</v>
      </c>
      <c r="L14">
        <v>170.93</v>
      </c>
      <c r="M14">
        <v>0</v>
      </c>
      <c r="N14">
        <v>0</v>
      </c>
    </row>
    <row r="15" spans="1:17" x14ac:dyDescent="0.25">
      <c r="A15">
        <v>14</v>
      </c>
      <c r="B15" t="s">
        <v>93</v>
      </c>
      <c r="C15">
        <v>1</v>
      </c>
      <c r="D15">
        <v>15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1428</v>
      </c>
      <c r="L15">
        <v>170.34</v>
      </c>
      <c r="M15">
        <v>0</v>
      </c>
      <c r="N15">
        <v>0</v>
      </c>
      <c r="P15" t="s">
        <v>47</v>
      </c>
      <c r="Q15">
        <f>K14</f>
        <v>37126</v>
      </c>
    </row>
    <row r="16" spans="1:17" x14ac:dyDescent="0.25">
      <c r="A16">
        <v>15</v>
      </c>
      <c r="B16" t="s">
        <v>93</v>
      </c>
      <c r="C16">
        <v>1</v>
      </c>
      <c r="D16">
        <v>16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11850</v>
      </c>
      <c r="L16">
        <v>173.75</v>
      </c>
      <c r="M16">
        <v>0</v>
      </c>
      <c r="N16">
        <v>0</v>
      </c>
    </row>
    <row r="17" spans="1:17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  <c r="P17" t="s">
        <v>48</v>
      </c>
      <c r="Q17">
        <f>K15+K16</f>
        <v>13278</v>
      </c>
    </row>
    <row r="18" spans="1:17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17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17" x14ac:dyDescent="0.25">
      <c r="A20" t="s">
        <v>33</v>
      </c>
      <c r="B20">
        <v>32259</v>
      </c>
      <c r="C20">
        <v>23555.98</v>
      </c>
      <c r="D20">
        <v>1428</v>
      </c>
      <c r="E20">
        <v>80852</v>
      </c>
    </row>
    <row r="21" spans="1:17" x14ac:dyDescent="0.25">
      <c r="A21" t="s">
        <v>34</v>
      </c>
      <c r="B21">
        <v>173.57</v>
      </c>
      <c r="C21">
        <v>5.18</v>
      </c>
      <c r="D21">
        <v>164.14</v>
      </c>
      <c r="E21">
        <v>184.8</v>
      </c>
    </row>
    <row r="22" spans="1:17" x14ac:dyDescent="0.25">
      <c r="A22" t="s">
        <v>35</v>
      </c>
      <c r="B22">
        <v>0</v>
      </c>
      <c r="C22">
        <v>0</v>
      </c>
      <c r="D22">
        <v>0</v>
      </c>
      <c r="E22">
        <v>0</v>
      </c>
    </row>
    <row r="23" spans="1:17" x14ac:dyDescent="0.25">
      <c r="A23" t="s">
        <v>36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80" zoomScaleNormal="80" workbookViewId="0">
      <pane xSplit="4" topLeftCell="K1" activePane="topRight" state="frozen"/>
      <selection pane="topRight" activeCell="Q4" sqref="Q4:Q12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94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77126</v>
      </c>
      <c r="L2">
        <v>186.6</v>
      </c>
      <c r="M2">
        <v>0</v>
      </c>
      <c r="N2">
        <v>0</v>
      </c>
    </row>
    <row r="3" spans="1:17" x14ac:dyDescent="0.25">
      <c r="A3">
        <v>2</v>
      </c>
      <c r="B3" t="s">
        <v>94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53636</v>
      </c>
      <c r="L3">
        <v>183.83</v>
      </c>
      <c r="M3">
        <v>0</v>
      </c>
      <c r="N3">
        <v>0</v>
      </c>
    </row>
    <row r="4" spans="1:17" x14ac:dyDescent="0.25">
      <c r="A4">
        <v>3</v>
      </c>
      <c r="B4" t="s">
        <v>94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42801</v>
      </c>
      <c r="L4">
        <v>178.74</v>
      </c>
      <c r="M4">
        <v>0</v>
      </c>
      <c r="N4">
        <v>0</v>
      </c>
      <c r="P4" t="s">
        <v>44</v>
      </c>
      <c r="Q4">
        <f>K7+K8+K9+K10+K11</f>
        <v>39874</v>
      </c>
    </row>
    <row r="5" spans="1:17" x14ac:dyDescent="0.25">
      <c r="A5">
        <v>4</v>
      </c>
      <c r="B5" t="s">
        <v>94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41474</v>
      </c>
      <c r="L5">
        <v>188.21</v>
      </c>
      <c r="M5">
        <v>0</v>
      </c>
      <c r="N5">
        <v>0</v>
      </c>
    </row>
    <row r="6" spans="1:17" x14ac:dyDescent="0.25">
      <c r="A6">
        <v>5</v>
      </c>
      <c r="B6" t="s">
        <v>94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25478</v>
      </c>
      <c r="L6">
        <v>183.98</v>
      </c>
      <c r="M6">
        <v>0</v>
      </c>
      <c r="N6">
        <v>0</v>
      </c>
      <c r="P6" t="s">
        <v>45</v>
      </c>
      <c r="Q6">
        <f>K12+K13</f>
        <v>36494</v>
      </c>
    </row>
    <row r="7" spans="1:17" x14ac:dyDescent="0.25">
      <c r="A7">
        <v>6</v>
      </c>
      <c r="B7" t="s">
        <v>94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5048</v>
      </c>
      <c r="L7">
        <v>184.96</v>
      </c>
      <c r="M7">
        <v>0</v>
      </c>
      <c r="N7">
        <v>0</v>
      </c>
    </row>
    <row r="8" spans="1:17" x14ac:dyDescent="0.25">
      <c r="A8">
        <v>7</v>
      </c>
      <c r="B8" t="s">
        <v>94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3611</v>
      </c>
      <c r="L8">
        <v>175.21</v>
      </c>
      <c r="M8">
        <v>0</v>
      </c>
      <c r="N8">
        <v>0</v>
      </c>
      <c r="P8" t="s">
        <v>51</v>
      </c>
      <c r="Q8">
        <f>K14</f>
        <v>30078</v>
      </c>
    </row>
    <row r="9" spans="1:17" x14ac:dyDescent="0.25">
      <c r="A9">
        <v>8</v>
      </c>
      <c r="B9" t="s">
        <v>94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2785</v>
      </c>
      <c r="L9">
        <v>176.48</v>
      </c>
      <c r="M9">
        <v>0</v>
      </c>
      <c r="N9">
        <v>0</v>
      </c>
    </row>
    <row r="10" spans="1:17" x14ac:dyDescent="0.25">
      <c r="A10">
        <v>9</v>
      </c>
      <c r="B10" t="s">
        <v>94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26066</v>
      </c>
      <c r="L10">
        <v>171.82</v>
      </c>
      <c r="M10">
        <v>0</v>
      </c>
      <c r="N10">
        <v>0</v>
      </c>
      <c r="P10" t="s">
        <v>47</v>
      </c>
      <c r="Q10">
        <f>K15</f>
        <v>23504</v>
      </c>
    </row>
    <row r="11" spans="1:17" x14ac:dyDescent="0.25">
      <c r="A11">
        <v>10</v>
      </c>
      <c r="B11" t="s">
        <v>94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2364</v>
      </c>
      <c r="L11">
        <v>187.74</v>
      </c>
      <c r="M11">
        <v>0</v>
      </c>
      <c r="N11">
        <v>0</v>
      </c>
    </row>
    <row r="12" spans="1:17" x14ac:dyDescent="0.25">
      <c r="A12">
        <v>11</v>
      </c>
      <c r="B12" t="s">
        <v>94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35104</v>
      </c>
      <c r="L12">
        <v>176.87</v>
      </c>
      <c r="M12">
        <v>0</v>
      </c>
      <c r="N12">
        <v>0</v>
      </c>
      <c r="P12" t="s">
        <v>48</v>
      </c>
      <c r="Q12">
        <f>K16+K17</f>
        <v>13842</v>
      </c>
    </row>
    <row r="13" spans="1:17" x14ac:dyDescent="0.25">
      <c r="A13">
        <v>12</v>
      </c>
      <c r="B13" t="s">
        <v>94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1390</v>
      </c>
      <c r="L13">
        <v>182.71</v>
      </c>
      <c r="M13">
        <v>0</v>
      </c>
      <c r="N13">
        <v>0</v>
      </c>
    </row>
    <row r="14" spans="1:17" x14ac:dyDescent="0.25">
      <c r="A14">
        <v>13</v>
      </c>
      <c r="B14" t="s">
        <v>94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30078</v>
      </c>
      <c r="L14">
        <v>173.26</v>
      </c>
      <c r="M14">
        <v>0</v>
      </c>
      <c r="N14">
        <v>0</v>
      </c>
    </row>
    <row r="15" spans="1:17" x14ac:dyDescent="0.25">
      <c r="A15">
        <v>14</v>
      </c>
      <c r="B15" t="s">
        <v>94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23504</v>
      </c>
      <c r="L15">
        <v>180.64</v>
      </c>
      <c r="M15">
        <v>0</v>
      </c>
      <c r="N15">
        <v>0</v>
      </c>
    </row>
    <row r="16" spans="1:17" x14ac:dyDescent="0.25">
      <c r="A16">
        <v>15</v>
      </c>
      <c r="B16" t="s">
        <v>94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6408</v>
      </c>
      <c r="L16">
        <v>174.94</v>
      </c>
      <c r="M16">
        <v>0</v>
      </c>
      <c r="N16">
        <v>0</v>
      </c>
    </row>
    <row r="17" spans="1:14" x14ac:dyDescent="0.25">
      <c r="A17">
        <v>16</v>
      </c>
      <c r="B17" t="s">
        <v>94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7434</v>
      </c>
      <c r="L17">
        <v>178.45</v>
      </c>
      <c r="M17">
        <v>0</v>
      </c>
      <c r="N17">
        <v>0</v>
      </c>
    </row>
    <row r="18" spans="1:14" x14ac:dyDescent="0.25">
      <c r="A18" t="s">
        <v>39</v>
      </c>
      <c r="B18" t="s">
        <v>40</v>
      </c>
      <c r="C18" t="s">
        <v>41</v>
      </c>
      <c r="D18" t="s">
        <v>42</v>
      </c>
      <c r="E18" t="s">
        <v>43</v>
      </c>
    </row>
    <row r="19" spans="1:14" x14ac:dyDescent="0.25">
      <c r="A19" t="s">
        <v>31</v>
      </c>
      <c r="B19">
        <v>0</v>
      </c>
      <c r="C19">
        <v>0</v>
      </c>
      <c r="D19">
        <v>0</v>
      </c>
      <c r="E19">
        <v>0</v>
      </c>
    </row>
    <row r="20" spans="1:14" x14ac:dyDescent="0.25">
      <c r="A20" t="s">
        <v>32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33</v>
      </c>
      <c r="B21">
        <v>24019.19</v>
      </c>
      <c r="C21">
        <v>21381.39</v>
      </c>
      <c r="D21">
        <v>1390</v>
      </c>
      <c r="E21">
        <v>77126</v>
      </c>
    </row>
    <row r="22" spans="1:14" x14ac:dyDescent="0.25">
      <c r="A22" t="s">
        <v>34</v>
      </c>
      <c r="B22">
        <v>180.28</v>
      </c>
      <c r="C22">
        <v>5.12</v>
      </c>
      <c r="D22">
        <v>171.82</v>
      </c>
      <c r="E22">
        <v>188.21</v>
      </c>
    </row>
    <row r="23" spans="1:14" x14ac:dyDescent="0.25">
      <c r="A23" t="s">
        <v>35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36</v>
      </c>
      <c r="B24">
        <v>0</v>
      </c>
      <c r="C24">
        <v>0</v>
      </c>
      <c r="D24">
        <v>0</v>
      </c>
      <c r="E24">
        <v>0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="70" zoomScaleNormal="70" workbookViewId="0">
      <pane xSplit="4" topLeftCell="K1" activePane="topRight" state="frozen"/>
      <selection pane="topRight" activeCell="Q4" sqref="Q4:Q12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95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92704</v>
      </c>
      <c r="L2">
        <v>195.79</v>
      </c>
      <c r="M2">
        <v>0</v>
      </c>
      <c r="N2">
        <v>0</v>
      </c>
    </row>
    <row r="3" spans="1:17" x14ac:dyDescent="0.25">
      <c r="A3">
        <v>2</v>
      </c>
      <c r="B3" t="s">
        <v>95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68348</v>
      </c>
      <c r="L3">
        <v>196.06</v>
      </c>
      <c r="M3">
        <v>0</v>
      </c>
      <c r="N3">
        <v>0</v>
      </c>
    </row>
    <row r="4" spans="1:17" x14ac:dyDescent="0.25">
      <c r="A4">
        <v>3</v>
      </c>
      <c r="B4" t="s">
        <v>95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54348</v>
      </c>
      <c r="L4">
        <v>193.17</v>
      </c>
      <c r="M4">
        <v>0</v>
      </c>
      <c r="N4">
        <v>0</v>
      </c>
      <c r="P4" t="s">
        <v>44</v>
      </c>
      <c r="Q4">
        <f>K7+K8+K9+K10+K11+K12</f>
        <v>51803</v>
      </c>
    </row>
    <row r="5" spans="1:17" x14ac:dyDescent="0.25">
      <c r="A5">
        <v>4</v>
      </c>
      <c r="B5" t="s">
        <v>95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36368</v>
      </c>
      <c r="L5">
        <v>188.4</v>
      </c>
      <c r="M5">
        <v>0</v>
      </c>
      <c r="N5">
        <v>0</v>
      </c>
    </row>
    <row r="6" spans="1:17" x14ac:dyDescent="0.25">
      <c r="A6">
        <v>5</v>
      </c>
      <c r="B6" t="s">
        <v>95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15822</v>
      </c>
      <c r="L6">
        <v>188.99</v>
      </c>
      <c r="M6">
        <v>0</v>
      </c>
      <c r="N6">
        <v>0</v>
      </c>
      <c r="P6" t="s">
        <v>45</v>
      </c>
      <c r="Q6">
        <f>K13+K14+K15+K16+K17</f>
        <v>29078</v>
      </c>
    </row>
    <row r="7" spans="1:17" x14ac:dyDescent="0.25">
      <c r="A7">
        <v>6</v>
      </c>
      <c r="B7" t="s">
        <v>95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2226</v>
      </c>
      <c r="L7">
        <v>190.58</v>
      </c>
      <c r="M7">
        <v>0</v>
      </c>
      <c r="N7">
        <v>0</v>
      </c>
    </row>
    <row r="8" spans="1:17" x14ac:dyDescent="0.25">
      <c r="A8">
        <v>7</v>
      </c>
      <c r="B8" t="s">
        <v>95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7302</v>
      </c>
      <c r="L8">
        <v>186.85</v>
      </c>
      <c r="M8">
        <v>0</v>
      </c>
      <c r="N8">
        <v>0</v>
      </c>
      <c r="P8" t="s">
        <v>51</v>
      </c>
      <c r="Q8">
        <f>K18+K19+K20+K21</f>
        <v>35347</v>
      </c>
    </row>
    <row r="9" spans="1:17" x14ac:dyDescent="0.25">
      <c r="A9">
        <v>8</v>
      </c>
      <c r="B9" t="s">
        <v>95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3327</v>
      </c>
      <c r="L9">
        <v>191.21</v>
      </c>
      <c r="M9">
        <v>0</v>
      </c>
      <c r="N9">
        <v>0</v>
      </c>
    </row>
    <row r="10" spans="1:17" x14ac:dyDescent="0.25">
      <c r="A10">
        <v>9</v>
      </c>
      <c r="B10" t="s">
        <v>95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13605</v>
      </c>
      <c r="L10">
        <v>185.55</v>
      </c>
      <c r="M10">
        <v>0</v>
      </c>
      <c r="N10">
        <v>0</v>
      </c>
      <c r="P10" t="s">
        <v>47</v>
      </c>
      <c r="Q10">
        <f>K22+K23+K24</f>
        <v>21996</v>
      </c>
    </row>
    <row r="11" spans="1:17" x14ac:dyDescent="0.25">
      <c r="A11">
        <v>10</v>
      </c>
      <c r="B11" t="s">
        <v>95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11642</v>
      </c>
      <c r="L11">
        <v>187.24</v>
      </c>
      <c r="M11">
        <v>0</v>
      </c>
      <c r="N11">
        <v>0</v>
      </c>
    </row>
    <row r="12" spans="1:17" x14ac:dyDescent="0.25">
      <c r="A12">
        <v>11</v>
      </c>
      <c r="B12" t="s">
        <v>95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13701</v>
      </c>
      <c r="L12">
        <v>189.97</v>
      </c>
      <c r="M12">
        <v>0</v>
      </c>
      <c r="N12">
        <v>0</v>
      </c>
      <c r="P12" t="s">
        <v>48</v>
      </c>
      <c r="Q12">
        <f>K25+K26</f>
        <v>8633</v>
      </c>
    </row>
    <row r="13" spans="1:17" x14ac:dyDescent="0.25">
      <c r="A13">
        <v>12</v>
      </c>
      <c r="B13" t="s">
        <v>95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4721</v>
      </c>
      <c r="L13">
        <v>183.78</v>
      </c>
      <c r="M13">
        <v>0</v>
      </c>
      <c r="N13">
        <v>0</v>
      </c>
    </row>
    <row r="14" spans="1:17" x14ac:dyDescent="0.25">
      <c r="A14">
        <v>13</v>
      </c>
      <c r="B14" t="s">
        <v>95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2036</v>
      </c>
      <c r="L14">
        <v>189.93</v>
      </c>
      <c r="M14">
        <v>0</v>
      </c>
      <c r="N14">
        <v>0</v>
      </c>
    </row>
    <row r="15" spans="1:17" x14ac:dyDescent="0.25">
      <c r="A15">
        <v>14</v>
      </c>
      <c r="B15" t="s">
        <v>95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4472</v>
      </c>
      <c r="L15">
        <v>182.31</v>
      </c>
      <c r="M15">
        <v>0</v>
      </c>
      <c r="N15">
        <v>0</v>
      </c>
    </row>
    <row r="16" spans="1:17" x14ac:dyDescent="0.25">
      <c r="A16">
        <v>15</v>
      </c>
      <c r="B16" t="s">
        <v>95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4546</v>
      </c>
      <c r="L16">
        <v>187.66</v>
      </c>
      <c r="M16">
        <v>0</v>
      </c>
      <c r="N16">
        <v>0</v>
      </c>
    </row>
    <row r="17" spans="1:14" x14ac:dyDescent="0.25">
      <c r="A17">
        <v>16</v>
      </c>
      <c r="B17" t="s">
        <v>95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13303</v>
      </c>
      <c r="L17">
        <v>187.39</v>
      </c>
      <c r="M17">
        <v>0</v>
      </c>
      <c r="N17">
        <v>0</v>
      </c>
    </row>
    <row r="18" spans="1:14" x14ac:dyDescent="0.25">
      <c r="A18">
        <v>17</v>
      </c>
      <c r="B18" t="s">
        <v>95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3595</v>
      </c>
      <c r="L18">
        <v>185.53</v>
      </c>
      <c r="M18">
        <v>0</v>
      </c>
      <c r="N18">
        <v>0</v>
      </c>
    </row>
    <row r="19" spans="1:14" x14ac:dyDescent="0.25">
      <c r="A19">
        <v>18</v>
      </c>
      <c r="B19" t="s">
        <v>95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807</v>
      </c>
      <c r="L19">
        <v>181.49</v>
      </c>
      <c r="M19">
        <v>0</v>
      </c>
      <c r="N19">
        <v>0</v>
      </c>
    </row>
    <row r="20" spans="1:14" x14ac:dyDescent="0.25">
      <c r="A20">
        <v>19</v>
      </c>
      <c r="B20" t="s">
        <v>95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29336</v>
      </c>
      <c r="L20">
        <v>186.86</v>
      </c>
      <c r="M20">
        <v>0</v>
      </c>
      <c r="N20">
        <v>0</v>
      </c>
    </row>
    <row r="21" spans="1:14" x14ac:dyDescent="0.25">
      <c r="A21">
        <v>20</v>
      </c>
      <c r="B21" t="s">
        <v>95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1609</v>
      </c>
      <c r="L21">
        <v>186.04</v>
      </c>
      <c r="M21">
        <v>0</v>
      </c>
      <c r="N21">
        <v>0</v>
      </c>
    </row>
    <row r="22" spans="1:14" x14ac:dyDescent="0.25">
      <c r="A22">
        <v>21</v>
      </c>
      <c r="B22" t="s">
        <v>95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8644</v>
      </c>
      <c r="L22">
        <v>181</v>
      </c>
      <c r="M22">
        <v>0</v>
      </c>
      <c r="N22">
        <v>0</v>
      </c>
    </row>
    <row r="23" spans="1:14" x14ac:dyDescent="0.25">
      <c r="A23">
        <v>22</v>
      </c>
      <c r="B23" t="s">
        <v>95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11252</v>
      </c>
      <c r="L23">
        <v>179.67</v>
      </c>
      <c r="M23">
        <v>0</v>
      </c>
      <c r="N23">
        <v>0</v>
      </c>
    </row>
    <row r="24" spans="1:14" x14ac:dyDescent="0.25">
      <c r="A24">
        <v>23</v>
      </c>
      <c r="B24" t="s">
        <v>95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2100</v>
      </c>
      <c r="L24">
        <v>178.21</v>
      </c>
      <c r="M24">
        <v>0</v>
      </c>
      <c r="N24">
        <v>0</v>
      </c>
    </row>
    <row r="25" spans="1:14" x14ac:dyDescent="0.25">
      <c r="A25">
        <v>24</v>
      </c>
      <c r="B25" t="s">
        <v>95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7005</v>
      </c>
      <c r="L25">
        <v>179.18</v>
      </c>
      <c r="M25">
        <v>0</v>
      </c>
      <c r="N25">
        <v>0</v>
      </c>
    </row>
    <row r="26" spans="1:14" x14ac:dyDescent="0.25">
      <c r="A26">
        <v>25</v>
      </c>
      <c r="B26" t="s">
        <v>95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1628</v>
      </c>
      <c r="L26">
        <v>183.16</v>
      </c>
      <c r="M26">
        <v>0</v>
      </c>
      <c r="N26">
        <v>0</v>
      </c>
    </row>
    <row r="27" spans="1:14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</row>
    <row r="28" spans="1:14" x14ac:dyDescent="0.25">
      <c r="A28" t="s">
        <v>31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32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33</v>
      </c>
      <c r="B30">
        <v>16577.88</v>
      </c>
      <c r="C30">
        <v>22695.8</v>
      </c>
      <c r="D30">
        <v>807</v>
      </c>
      <c r="E30">
        <v>92704</v>
      </c>
    </row>
    <row r="31" spans="1:14" x14ac:dyDescent="0.25">
      <c r="A31" t="s">
        <v>34</v>
      </c>
      <c r="B31">
        <v>186.64</v>
      </c>
      <c r="C31">
        <v>4.7300000000000004</v>
      </c>
      <c r="D31">
        <v>178.21</v>
      </c>
      <c r="E31">
        <v>196.06</v>
      </c>
    </row>
    <row r="32" spans="1:14" x14ac:dyDescent="0.25">
      <c r="A32" t="s">
        <v>35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>
        <v>0</v>
      </c>
      <c r="C33">
        <v>0</v>
      </c>
      <c r="D33">
        <v>0</v>
      </c>
      <c r="E33">
        <v>0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80" zoomScaleNormal="80" workbookViewId="0">
      <pane xSplit="4" topLeftCell="K1" activePane="topRight" state="frozen"/>
      <selection pane="topRight" activeCell="Q4" sqref="Q4:Q12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102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70318</v>
      </c>
      <c r="L2">
        <v>193.52</v>
      </c>
      <c r="M2">
        <v>0</v>
      </c>
      <c r="N2">
        <v>0</v>
      </c>
    </row>
    <row r="3" spans="1:17" x14ac:dyDescent="0.25">
      <c r="A3">
        <v>2</v>
      </c>
      <c r="B3" t="s">
        <v>102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56303</v>
      </c>
      <c r="L3">
        <v>187.97</v>
      </c>
      <c r="M3">
        <v>0</v>
      </c>
      <c r="N3">
        <v>0</v>
      </c>
    </row>
    <row r="4" spans="1:17" x14ac:dyDescent="0.25">
      <c r="A4">
        <v>3</v>
      </c>
      <c r="B4" t="s">
        <v>102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36693</v>
      </c>
      <c r="L4">
        <v>191.57</v>
      </c>
      <c r="M4">
        <v>0</v>
      </c>
      <c r="N4">
        <v>0</v>
      </c>
      <c r="P4" t="s">
        <v>44</v>
      </c>
      <c r="Q4">
        <f>K7+K8+K9+K10</f>
        <v>17520</v>
      </c>
    </row>
    <row r="5" spans="1:17" x14ac:dyDescent="0.25">
      <c r="A5">
        <v>4</v>
      </c>
      <c r="B5" t="s">
        <v>102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28770</v>
      </c>
      <c r="L5">
        <v>186.63</v>
      </c>
      <c r="M5">
        <v>0</v>
      </c>
      <c r="N5">
        <v>0</v>
      </c>
    </row>
    <row r="6" spans="1:17" x14ac:dyDescent="0.25">
      <c r="A6">
        <v>5</v>
      </c>
      <c r="B6" t="s">
        <v>102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21046</v>
      </c>
      <c r="L6">
        <v>178.85</v>
      </c>
      <c r="M6">
        <v>0</v>
      </c>
      <c r="N6">
        <v>0</v>
      </c>
      <c r="P6" t="s">
        <v>45</v>
      </c>
      <c r="Q6">
        <f>K11+K12+K13+K14+K15+K16</f>
        <v>13119</v>
      </c>
    </row>
    <row r="7" spans="1:17" x14ac:dyDescent="0.25">
      <c r="A7">
        <v>6</v>
      </c>
      <c r="B7" t="s">
        <v>102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1286</v>
      </c>
      <c r="L7">
        <v>182.97</v>
      </c>
      <c r="M7">
        <v>0</v>
      </c>
      <c r="N7">
        <v>0</v>
      </c>
    </row>
    <row r="8" spans="1:17" x14ac:dyDescent="0.25">
      <c r="A8">
        <v>7</v>
      </c>
      <c r="B8" t="s">
        <v>102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7110</v>
      </c>
      <c r="L8">
        <v>170.98</v>
      </c>
      <c r="M8">
        <v>0</v>
      </c>
      <c r="N8">
        <v>0</v>
      </c>
      <c r="P8" t="s">
        <v>51</v>
      </c>
      <c r="Q8">
        <f>K17+K18</f>
        <v>2534</v>
      </c>
    </row>
    <row r="9" spans="1:17" x14ac:dyDescent="0.25">
      <c r="A9">
        <v>8</v>
      </c>
      <c r="B9" t="s">
        <v>102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8824</v>
      </c>
      <c r="L9">
        <v>169.95</v>
      </c>
      <c r="M9">
        <v>0</v>
      </c>
      <c r="N9">
        <v>0</v>
      </c>
    </row>
    <row r="10" spans="1:17" x14ac:dyDescent="0.25">
      <c r="A10">
        <v>9</v>
      </c>
      <c r="B10" t="s">
        <v>102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300</v>
      </c>
      <c r="L10">
        <v>165.28</v>
      </c>
      <c r="M10">
        <v>0</v>
      </c>
      <c r="N10">
        <v>0</v>
      </c>
      <c r="P10" t="s">
        <v>47</v>
      </c>
      <c r="Q10">
        <f>K19</f>
        <v>1422</v>
      </c>
    </row>
    <row r="11" spans="1:17" x14ac:dyDescent="0.25">
      <c r="A11">
        <v>10</v>
      </c>
      <c r="B11" t="s">
        <v>102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5980</v>
      </c>
      <c r="L11">
        <v>163.95</v>
      </c>
      <c r="M11">
        <v>0</v>
      </c>
      <c r="N11">
        <v>0</v>
      </c>
    </row>
    <row r="12" spans="1:17" x14ac:dyDescent="0.25">
      <c r="A12">
        <v>11</v>
      </c>
      <c r="B12" t="s">
        <v>102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4952</v>
      </c>
      <c r="L12">
        <v>166.32</v>
      </c>
      <c r="M12">
        <v>0</v>
      </c>
      <c r="N12">
        <v>0</v>
      </c>
      <c r="P12" t="s">
        <v>48</v>
      </c>
      <c r="Q12">
        <f>K20</f>
        <v>5676</v>
      </c>
    </row>
    <row r="13" spans="1:17" x14ac:dyDescent="0.25">
      <c r="A13">
        <v>12</v>
      </c>
      <c r="B13" t="s">
        <v>102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224</v>
      </c>
      <c r="L13">
        <v>165.89</v>
      </c>
      <c r="M13">
        <v>0</v>
      </c>
      <c r="N13">
        <v>0</v>
      </c>
    </row>
    <row r="14" spans="1:17" x14ac:dyDescent="0.25">
      <c r="A14">
        <v>13</v>
      </c>
      <c r="B14" t="s">
        <v>102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255</v>
      </c>
      <c r="L14">
        <v>161.15</v>
      </c>
      <c r="M14">
        <v>0</v>
      </c>
      <c r="N14">
        <v>0</v>
      </c>
    </row>
    <row r="15" spans="1:17" x14ac:dyDescent="0.25">
      <c r="A15">
        <v>14</v>
      </c>
      <c r="B15" t="s">
        <v>102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451</v>
      </c>
      <c r="L15">
        <v>174.38</v>
      </c>
      <c r="M15">
        <v>0</v>
      </c>
      <c r="N15">
        <v>0</v>
      </c>
    </row>
    <row r="16" spans="1:17" x14ac:dyDescent="0.25">
      <c r="A16">
        <v>15</v>
      </c>
      <c r="B16" t="s">
        <v>102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1257</v>
      </c>
      <c r="L16">
        <v>171.94</v>
      </c>
      <c r="M16">
        <v>0</v>
      </c>
      <c r="N16">
        <v>0</v>
      </c>
    </row>
    <row r="17" spans="1:14" x14ac:dyDescent="0.25">
      <c r="A17">
        <v>16</v>
      </c>
      <c r="B17" t="s">
        <v>102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2328</v>
      </c>
      <c r="L17">
        <v>162.03</v>
      </c>
      <c r="M17">
        <v>0</v>
      </c>
      <c r="N17">
        <v>0</v>
      </c>
    </row>
    <row r="18" spans="1:14" x14ac:dyDescent="0.25">
      <c r="A18">
        <v>17</v>
      </c>
      <c r="B18" t="s">
        <v>102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206</v>
      </c>
      <c r="L18">
        <v>146.53</v>
      </c>
      <c r="M18">
        <v>0</v>
      </c>
      <c r="N18">
        <v>0</v>
      </c>
    </row>
    <row r="19" spans="1:14" x14ac:dyDescent="0.25">
      <c r="A19">
        <v>18</v>
      </c>
      <c r="B19" t="s">
        <v>102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1422</v>
      </c>
      <c r="L19">
        <v>174.06</v>
      </c>
      <c r="M19">
        <v>0</v>
      </c>
      <c r="N19">
        <v>0</v>
      </c>
    </row>
    <row r="20" spans="1:14" x14ac:dyDescent="0.25">
      <c r="A20">
        <v>19</v>
      </c>
      <c r="B20" t="s">
        <v>102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5676</v>
      </c>
      <c r="L20">
        <v>164.34</v>
      </c>
      <c r="M20">
        <v>0</v>
      </c>
      <c r="N20">
        <v>0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13336.89</v>
      </c>
      <c r="C24">
        <v>19979.11</v>
      </c>
      <c r="D24">
        <v>206</v>
      </c>
      <c r="E24">
        <v>70318</v>
      </c>
    </row>
    <row r="25" spans="1:14" x14ac:dyDescent="0.25">
      <c r="A25" t="s">
        <v>34</v>
      </c>
      <c r="B25">
        <v>172.54</v>
      </c>
      <c r="C25">
        <v>11.69</v>
      </c>
      <c r="D25">
        <v>146.53</v>
      </c>
      <c r="E25">
        <v>193.52</v>
      </c>
    </row>
    <row r="26" spans="1:14" x14ac:dyDescent="0.25">
      <c r="A26" t="s">
        <v>35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36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0" zoomScaleNormal="70" workbookViewId="0">
      <pane xSplit="4" topLeftCell="K1" activePane="topRight" state="frozen"/>
      <selection pane="topRight" activeCell="Q8" sqref="Q8:Q14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104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65333</v>
      </c>
      <c r="L2">
        <v>193.08</v>
      </c>
      <c r="M2">
        <v>0</v>
      </c>
      <c r="N2">
        <v>0</v>
      </c>
    </row>
    <row r="3" spans="1:17" x14ac:dyDescent="0.25">
      <c r="A3">
        <v>2</v>
      </c>
      <c r="B3" t="s">
        <v>104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38122</v>
      </c>
      <c r="L3">
        <v>200.9</v>
      </c>
      <c r="M3">
        <v>0</v>
      </c>
      <c r="N3">
        <v>0</v>
      </c>
    </row>
    <row r="4" spans="1:17" x14ac:dyDescent="0.25">
      <c r="A4">
        <v>3</v>
      </c>
      <c r="B4" t="s">
        <v>104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34594</v>
      </c>
      <c r="L4">
        <v>198.99</v>
      </c>
      <c r="M4">
        <v>0</v>
      </c>
      <c r="N4">
        <v>0</v>
      </c>
    </row>
    <row r="5" spans="1:17" x14ac:dyDescent="0.25">
      <c r="A5">
        <v>4</v>
      </c>
      <c r="B5" t="s">
        <v>104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31252</v>
      </c>
      <c r="L5">
        <v>200.03</v>
      </c>
      <c r="M5">
        <v>0</v>
      </c>
      <c r="N5">
        <v>0</v>
      </c>
    </row>
    <row r="6" spans="1:17" x14ac:dyDescent="0.25">
      <c r="A6">
        <v>5</v>
      </c>
      <c r="B6" t="s">
        <v>104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38173</v>
      </c>
      <c r="L6">
        <v>208.23</v>
      </c>
      <c r="M6">
        <v>0</v>
      </c>
      <c r="N6">
        <v>0</v>
      </c>
      <c r="P6" t="s">
        <v>44</v>
      </c>
    </row>
    <row r="7" spans="1:17" x14ac:dyDescent="0.25">
      <c r="A7">
        <v>6</v>
      </c>
      <c r="B7" t="s">
        <v>104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30909</v>
      </c>
      <c r="L7">
        <v>176.66</v>
      </c>
      <c r="M7">
        <v>0</v>
      </c>
      <c r="N7">
        <v>0</v>
      </c>
    </row>
    <row r="8" spans="1:17" x14ac:dyDescent="0.25">
      <c r="A8">
        <v>7</v>
      </c>
      <c r="B8" t="s">
        <v>104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4047</v>
      </c>
      <c r="L8">
        <v>189.25</v>
      </c>
      <c r="M8">
        <v>0</v>
      </c>
      <c r="N8">
        <v>0</v>
      </c>
      <c r="P8" t="s">
        <v>45</v>
      </c>
      <c r="Q8">
        <f>K10+K11+K9</f>
        <v>13168</v>
      </c>
    </row>
    <row r="9" spans="1:17" x14ac:dyDescent="0.25">
      <c r="A9">
        <v>8</v>
      </c>
      <c r="B9" t="s">
        <v>104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11537</v>
      </c>
      <c r="L9">
        <v>175.91</v>
      </c>
      <c r="M9">
        <v>0</v>
      </c>
      <c r="N9">
        <v>0</v>
      </c>
    </row>
    <row r="10" spans="1:17" x14ac:dyDescent="0.25">
      <c r="A10">
        <v>9</v>
      </c>
      <c r="B10" t="s">
        <v>104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805</v>
      </c>
      <c r="L10">
        <v>188.55</v>
      </c>
      <c r="M10">
        <v>0</v>
      </c>
      <c r="N10">
        <v>0</v>
      </c>
      <c r="P10" t="s">
        <v>51</v>
      </c>
      <c r="Q10">
        <f>K12+K13+K14</f>
        <v>11233</v>
      </c>
    </row>
    <row r="11" spans="1:17" x14ac:dyDescent="0.25">
      <c r="A11">
        <v>10</v>
      </c>
      <c r="B11" t="s">
        <v>104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826</v>
      </c>
      <c r="L11">
        <v>196.33</v>
      </c>
      <c r="M11">
        <v>0</v>
      </c>
      <c r="N11">
        <v>0</v>
      </c>
    </row>
    <row r="12" spans="1:17" x14ac:dyDescent="0.25">
      <c r="A12">
        <v>11</v>
      </c>
      <c r="B12" t="s">
        <v>104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9878</v>
      </c>
      <c r="L12">
        <v>175.34</v>
      </c>
      <c r="M12">
        <v>0</v>
      </c>
      <c r="N12">
        <v>0</v>
      </c>
      <c r="P12" t="s">
        <v>47</v>
      </c>
      <c r="Q12">
        <f>K15+K16+K17</f>
        <v>8562</v>
      </c>
    </row>
    <row r="13" spans="1:17" x14ac:dyDescent="0.25">
      <c r="A13">
        <v>12</v>
      </c>
      <c r="B13" t="s">
        <v>104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998</v>
      </c>
      <c r="L13">
        <v>177.28</v>
      </c>
      <c r="M13">
        <v>0</v>
      </c>
      <c r="N13">
        <v>0</v>
      </c>
    </row>
    <row r="14" spans="1:17" x14ac:dyDescent="0.25">
      <c r="A14">
        <v>13</v>
      </c>
      <c r="B14" t="s">
        <v>104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357</v>
      </c>
      <c r="L14">
        <v>185.38</v>
      </c>
      <c r="M14">
        <v>0</v>
      </c>
      <c r="N14">
        <v>0</v>
      </c>
      <c r="P14" t="s">
        <v>48</v>
      </c>
      <c r="Q14">
        <f>K18+K19</f>
        <v>3762</v>
      </c>
    </row>
    <row r="15" spans="1:17" x14ac:dyDescent="0.25">
      <c r="A15">
        <v>14</v>
      </c>
      <c r="B15" t="s">
        <v>104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2415</v>
      </c>
      <c r="L15">
        <v>177.27</v>
      </c>
      <c r="M15">
        <v>0</v>
      </c>
      <c r="N15">
        <v>0</v>
      </c>
    </row>
    <row r="16" spans="1:17" x14ac:dyDescent="0.25">
      <c r="A16">
        <v>15</v>
      </c>
      <c r="B16" t="s">
        <v>104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3609</v>
      </c>
      <c r="L16">
        <v>177.93</v>
      </c>
      <c r="M16">
        <v>0</v>
      </c>
      <c r="N16">
        <v>0</v>
      </c>
    </row>
    <row r="17" spans="1:14" x14ac:dyDescent="0.25">
      <c r="A17">
        <v>16</v>
      </c>
      <c r="B17" t="s">
        <v>104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2538</v>
      </c>
      <c r="L17">
        <v>180.23</v>
      </c>
      <c r="M17">
        <v>0</v>
      </c>
      <c r="N17">
        <v>0</v>
      </c>
    </row>
    <row r="18" spans="1:14" x14ac:dyDescent="0.25">
      <c r="A18">
        <v>17</v>
      </c>
      <c r="B18" t="s">
        <v>104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2863</v>
      </c>
      <c r="L18">
        <v>181.59</v>
      </c>
      <c r="M18">
        <v>0</v>
      </c>
      <c r="N18">
        <v>0</v>
      </c>
    </row>
    <row r="19" spans="1:14" x14ac:dyDescent="0.25">
      <c r="A19">
        <v>18</v>
      </c>
      <c r="B19" t="s">
        <v>104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899</v>
      </c>
      <c r="L19">
        <v>196.2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15508.61</v>
      </c>
      <c r="C23">
        <v>18652.03</v>
      </c>
      <c r="D23">
        <v>357</v>
      </c>
      <c r="E23">
        <v>65333</v>
      </c>
    </row>
    <row r="24" spans="1:14" x14ac:dyDescent="0.25">
      <c r="A24" t="s">
        <v>34</v>
      </c>
      <c r="B24">
        <v>187.73</v>
      </c>
      <c r="C24">
        <v>10.220000000000001</v>
      </c>
      <c r="D24">
        <v>175.34</v>
      </c>
      <c r="E24">
        <v>208.23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80" zoomScaleNormal="80" workbookViewId="0">
      <selection activeCell="Q5" sqref="Q5:Q13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106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67554</v>
      </c>
      <c r="L2">
        <v>180.96</v>
      </c>
      <c r="M2">
        <v>0</v>
      </c>
      <c r="N2">
        <v>0</v>
      </c>
    </row>
    <row r="3" spans="1:17" x14ac:dyDescent="0.25">
      <c r="A3">
        <v>2</v>
      </c>
      <c r="B3" t="s">
        <v>106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93915</v>
      </c>
      <c r="L3">
        <v>172.24</v>
      </c>
      <c r="M3">
        <v>0</v>
      </c>
      <c r="N3">
        <v>0</v>
      </c>
    </row>
    <row r="4" spans="1:17" x14ac:dyDescent="0.25">
      <c r="A4">
        <v>3</v>
      </c>
      <c r="B4" t="s">
        <v>106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39222</v>
      </c>
      <c r="L4">
        <v>181.94</v>
      </c>
      <c r="M4">
        <v>0</v>
      </c>
      <c r="N4">
        <v>0</v>
      </c>
    </row>
    <row r="5" spans="1:17" x14ac:dyDescent="0.25">
      <c r="A5">
        <v>4</v>
      </c>
      <c r="B5" t="s">
        <v>106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35533</v>
      </c>
      <c r="L5">
        <v>180.44</v>
      </c>
      <c r="M5">
        <v>0</v>
      </c>
      <c r="N5">
        <v>0</v>
      </c>
      <c r="P5" t="s">
        <v>44</v>
      </c>
      <c r="Q5">
        <f>K10+K11+K12</f>
        <v>9095</v>
      </c>
    </row>
    <row r="6" spans="1:17" x14ac:dyDescent="0.25">
      <c r="A6">
        <v>5</v>
      </c>
      <c r="B6" t="s">
        <v>106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13802</v>
      </c>
      <c r="L6">
        <v>180.81</v>
      </c>
      <c r="M6">
        <v>0</v>
      </c>
      <c r="N6">
        <v>0</v>
      </c>
    </row>
    <row r="7" spans="1:17" x14ac:dyDescent="0.25">
      <c r="A7">
        <v>6</v>
      </c>
      <c r="B7" t="s">
        <v>106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38751</v>
      </c>
      <c r="L7">
        <v>171.12</v>
      </c>
      <c r="M7">
        <v>0</v>
      </c>
      <c r="N7">
        <v>0</v>
      </c>
      <c r="P7" t="s">
        <v>45</v>
      </c>
    </row>
    <row r="8" spans="1:17" x14ac:dyDescent="0.25">
      <c r="A8">
        <v>7</v>
      </c>
      <c r="B8" t="s">
        <v>106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28010</v>
      </c>
      <c r="L8">
        <v>165.78</v>
      </c>
      <c r="M8">
        <v>0</v>
      </c>
      <c r="N8">
        <v>0</v>
      </c>
    </row>
    <row r="9" spans="1:17" x14ac:dyDescent="0.25">
      <c r="A9">
        <v>8</v>
      </c>
      <c r="B9" t="s">
        <v>106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4759</v>
      </c>
      <c r="L9">
        <v>160.19999999999999</v>
      </c>
      <c r="M9">
        <v>0</v>
      </c>
      <c r="N9">
        <v>0</v>
      </c>
      <c r="P9" t="s">
        <v>51</v>
      </c>
      <c r="Q9">
        <f>K13</f>
        <v>2759</v>
      </c>
    </row>
    <row r="10" spans="1:17" x14ac:dyDescent="0.25">
      <c r="A10">
        <v>9</v>
      </c>
      <c r="B10" t="s">
        <v>106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7252</v>
      </c>
      <c r="L10">
        <v>171.06</v>
      </c>
      <c r="M10">
        <v>0</v>
      </c>
      <c r="N10">
        <v>0</v>
      </c>
    </row>
    <row r="11" spans="1:17" x14ac:dyDescent="0.25">
      <c r="A11">
        <v>10</v>
      </c>
      <c r="B11" t="s">
        <v>106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1364</v>
      </c>
      <c r="L11">
        <v>170.32</v>
      </c>
      <c r="M11">
        <v>0</v>
      </c>
      <c r="N11">
        <v>0</v>
      </c>
      <c r="P11" t="s">
        <v>47</v>
      </c>
      <c r="Q11">
        <f>K14+K15+K16</f>
        <v>17344</v>
      </c>
    </row>
    <row r="12" spans="1:17" x14ac:dyDescent="0.25">
      <c r="A12">
        <v>11</v>
      </c>
      <c r="B12" t="s">
        <v>106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479</v>
      </c>
      <c r="L12">
        <v>169.52</v>
      </c>
      <c r="M12">
        <v>0</v>
      </c>
      <c r="N12">
        <v>0</v>
      </c>
    </row>
    <row r="13" spans="1:17" x14ac:dyDescent="0.25">
      <c r="A13">
        <v>12</v>
      </c>
      <c r="B13" t="s">
        <v>106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2759</v>
      </c>
      <c r="L13">
        <v>162.94999999999999</v>
      </c>
      <c r="M13">
        <v>0</v>
      </c>
      <c r="N13">
        <v>0</v>
      </c>
      <c r="P13" t="s">
        <v>48</v>
      </c>
      <c r="Q13">
        <f>K17+K18</f>
        <v>2131</v>
      </c>
    </row>
    <row r="14" spans="1:17" x14ac:dyDescent="0.25">
      <c r="A14">
        <v>13</v>
      </c>
      <c r="B14" t="s">
        <v>106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2041</v>
      </c>
      <c r="L14">
        <v>171.79</v>
      </c>
      <c r="M14">
        <v>0</v>
      </c>
      <c r="N14">
        <v>0</v>
      </c>
    </row>
    <row r="15" spans="1:17" x14ac:dyDescent="0.25">
      <c r="A15">
        <v>14</v>
      </c>
      <c r="B15" t="s">
        <v>106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9606</v>
      </c>
      <c r="L15">
        <v>174.28</v>
      </c>
      <c r="M15">
        <v>0</v>
      </c>
      <c r="N15">
        <v>0</v>
      </c>
    </row>
    <row r="16" spans="1:17" x14ac:dyDescent="0.25">
      <c r="A16">
        <v>15</v>
      </c>
      <c r="B16" t="s">
        <v>106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5697</v>
      </c>
      <c r="L16">
        <v>170.16</v>
      </c>
      <c r="M16">
        <v>0</v>
      </c>
      <c r="N16">
        <v>0</v>
      </c>
    </row>
    <row r="17" spans="1:14" x14ac:dyDescent="0.25">
      <c r="A17">
        <v>16</v>
      </c>
      <c r="B17" t="s">
        <v>106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1563</v>
      </c>
      <c r="L17">
        <v>173.73</v>
      </c>
      <c r="M17">
        <v>0</v>
      </c>
      <c r="N17">
        <v>0</v>
      </c>
    </row>
    <row r="18" spans="1:14" x14ac:dyDescent="0.25">
      <c r="A18">
        <v>17</v>
      </c>
      <c r="B18" t="s">
        <v>106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568</v>
      </c>
      <c r="L18">
        <v>175.34</v>
      </c>
      <c r="M18">
        <v>0</v>
      </c>
      <c r="N18">
        <v>0</v>
      </c>
    </row>
    <row r="19" spans="1:14" x14ac:dyDescent="0.25">
      <c r="A19" t="s">
        <v>39</v>
      </c>
      <c r="B19" t="s">
        <v>40</v>
      </c>
      <c r="C19" t="s">
        <v>41</v>
      </c>
      <c r="D19" t="s">
        <v>42</v>
      </c>
      <c r="E19" t="s">
        <v>43</v>
      </c>
    </row>
    <row r="20" spans="1:14" x14ac:dyDescent="0.25">
      <c r="A20" t="s">
        <v>31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32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33</v>
      </c>
      <c r="B22">
        <v>20757.349999999999</v>
      </c>
      <c r="C22">
        <v>26069</v>
      </c>
      <c r="D22">
        <v>479</v>
      </c>
      <c r="E22">
        <v>93915</v>
      </c>
    </row>
    <row r="23" spans="1:14" x14ac:dyDescent="0.25">
      <c r="A23" t="s">
        <v>34</v>
      </c>
      <c r="B23">
        <v>172.51</v>
      </c>
      <c r="C23">
        <v>6.02</v>
      </c>
      <c r="D23">
        <v>160.19999999999999</v>
      </c>
      <c r="E23">
        <v>181.94</v>
      </c>
    </row>
    <row r="24" spans="1:14" x14ac:dyDescent="0.25">
      <c r="A24" t="s">
        <v>35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36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activeCell="Q2" sqref="Q2:S11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362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96808</v>
      </c>
      <c r="L2">
        <v>191.49</v>
      </c>
      <c r="M2">
        <v>-33377.9</v>
      </c>
      <c r="N2">
        <v>-468.7</v>
      </c>
      <c r="S2">
        <v>96808</v>
      </c>
    </row>
    <row r="3" spans="1:19" x14ac:dyDescent="0.25">
      <c r="A3">
        <v>2</v>
      </c>
      <c r="B3" t="s">
        <v>362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99471</v>
      </c>
      <c r="L3">
        <v>186.41</v>
      </c>
      <c r="M3">
        <v>-33377.9</v>
      </c>
      <c r="N3">
        <v>-468.7</v>
      </c>
      <c r="S3">
        <v>99471</v>
      </c>
    </row>
    <row r="4" spans="1:19" x14ac:dyDescent="0.25">
      <c r="A4">
        <v>3</v>
      </c>
      <c r="B4" t="s">
        <v>362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68765</v>
      </c>
      <c r="L4">
        <v>190.14</v>
      </c>
      <c r="M4">
        <v>-33377.9</v>
      </c>
      <c r="N4">
        <v>-468.7</v>
      </c>
      <c r="S4">
        <v>68765</v>
      </c>
    </row>
    <row r="5" spans="1:19" x14ac:dyDescent="0.25">
      <c r="A5">
        <v>4</v>
      </c>
      <c r="B5" t="s">
        <v>362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57740</v>
      </c>
      <c r="L5">
        <v>179.15</v>
      </c>
      <c r="M5">
        <v>-33377.9</v>
      </c>
      <c r="N5">
        <v>-468.7</v>
      </c>
      <c r="S5">
        <v>57740</v>
      </c>
    </row>
    <row r="6" spans="1:19" x14ac:dyDescent="0.25">
      <c r="A6">
        <v>5</v>
      </c>
      <c r="B6" t="s">
        <v>362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46373</v>
      </c>
      <c r="L6">
        <v>189.98</v>
      </c>
      <c r="M6">
        <v>-33377.9</v>
      </c>
      <c r="N6">
        <v>-468.7</v>
      </c>
      <c r="S6">
        <v>46373</v>
      </c>
    </row>
    <row r="7" spans="1:19" x14ac:dyDescent="0.25">
      <c r="A7">
        <v>6</v>
      </c>
      <c r="B7" t="s">
        <v>362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29197</v>
      </c>
      <c r="L7">
        <v>172.43</v>
      </c>
      <c r="M7">
        <v>-33377.9</v>
      </c>
      <c r="N7">
        <v>-468.7</v>
      </c>
      <c r="P7" t="s">
        <v>304</v>
      </c>
      <c r="Q7">
        <v>1</v>
      </c>
      <c r="R7" t="s">
        <v>58</v>
      </c>
      <c r="S7">
        <f>SUM(K7:K12)</f>
        <v>42097</v>
      </c>
    </row>
    <row r="8" spans="1:19" x14ac:dyDescent="0.25">
      <c r="A8">
        <v>7</v>
      </c>
      <c r="B8" t="s">
        <v>362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2231</v>
      </c>
      <c r="L8">
        <v>179.43</v>
      </c>
      <c r="M8">
        <v>-33377.9</v>
      </c>
      <c r="N8">
        <v>-468.7</v>
      </c>
      <c r="Q8">
        <v>2</v>
      </c>
      <c r="R8" t="s">
        <v>58</v>
      </c>
      <c r="S8">
        <f>SUM(K13:K17)</f>
        <v>39603</v>
      </c>
    </row>
    <row r="9" spans="1:19" x14ac:dyDescent="0.25">
      <c r="A9">
        <v>8</v>
      </c>
      <c r="B9" t="s">
        <v>362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5506</v>
      </c>
      <c r="L9">
        <v>181.39</v>
      </c>
      <c r="M9">
        <v>-33377.9</v>
      </c>
      <c r="N9">
        <v>-468.7</v>
      </c>
      <c r="Q9">
        <v>3</v>
      </c>
      <c r="R9" t="s">
        <v>58</v>
      </c>
      <c r="S9">
        <f>SUM(K18:K27)</f>
        <v>27506</v>
      </c>
    </row>
    <row r="10" spans="1:19" x14ac:dyDescent="0.25">
      <c r="A10">
        <v>9</v>
      </c>
      <c r="B10" t="s">
        <v>362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1039</v>
      </c>
      <c r="L10">
        <v>188.77</v>
      </c>
      <c r="M10">
        <v>-33377.9</v>
      </c>
      <c r="N10">
        <v>-468.7</v>
      </c>
      <c r="Q10">
        <v>4</v>
      </c>
      <c r="R10" t="s">
        <v>58</v>
      </c>
      <c r="S10">
        <f>SUM(K28:K30)</f>
        <v>35415</v>
      </c>
    </row>
    <row r="11" spans="1:19" x14ac:dyDescent="0.25">
      <c r="A11">
        <v>10</v>
      </c>
      <c r="B11" t="s">
        <v>362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1309</v>
      </c>
      <c r="L11">
        <v>181.72</v>
      </c>
      <c r="M11">
        <v>-33377.9</v>
      </c>
      <c r="N11">
        <v>-468.7</v>
      </c>
      <c r="Q11">
        <v>5</v>
      </c>
      <c r="R11" t="s">
        <v>58</v>
      </c>
      <c r="S11">
        <f>SUM(K31:K41)</f>
        <v>22132</v>
      </c>
    </row>
    <row r="12" spans="1:19" x14ac:dyDescent="0.25">
      <c r="A12">
        <v>11</v>
      </c>
      <c r="B12" t="s">
        <v>362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2815</v>
      </c>
      <c r="L12">
        <v>191.41</v>
      </c>
      <c r="M12">
        <v>-33377.9</v>
      </c>
      <c r="N12">
        <v>-468.7</v>
      </c>
    </row>
    <row r="13" spans="1:19" x14ac:dyDescent="0.25">
      <c r="A13">
        <v>12</v>
      </c>
      <c r="B13" t="s">
        <v>362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7259</v>
      </c>
      <c r="L13">
        <v>168.88</v>
      </c>
      <c r="M13">
        <v>-33377.9</v>
      </c>
      <c r="N13">
        <v>-468.7</v>
      </c>
    </row>
    <row r="14" spans="1:19" x14ac:dyDescent="0.25">
      <c r="A14">
        <v>13</v>
      </c>
      <c r="B14" t="s">
        <v>362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28887</v>
      </c>
      <c r="L14">
        <v>174.35</v>
      </c>
      <c r="M14">
        <v>-33377.9</v>
      </c>
      <c r="N14">
        <v>-468.7</v>
      </c>
    </row>
    <row r="15" spans="1:19" x14ac:dyDescent="0.25">
      <c r="A15">
        <v>14</v>
      </c>
      <c r="B15" t="s">
        <v>362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708</v>
      </c>
      <c r="L15">
        <v>172.02</v>
      </c>
      <c r="M15">
        <v>-33377.9</v>
      </c>
      <c r="N15">
        <v>-468.7</v>
      </c>
    </row>
    <row r="16" spans="1:19" x14ac:dyDescent="0.25">
      <c r="A16">
        <v>15</v>
      </c>
      <c r="B16" t="s">
        <v>362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1658</v>
      </c>
      <c r="L16">
        <v>175.15</v>
      </c>
      <c r="M16">
        <v>-33377.9</v>
      </c>
      <c r="N16">
        <v>-468.7</v>
      </c>
    </row>
    <row r="17" spans="1:14" x14ac:dyDescent="0.25">
      <c r="A17">
        <v>16</v>
      </c>
      <c r="B17" t="s">
        <v>362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1091</v>
      </c>
      <c r="L17">
        <v>170.61</v>
      </c>
      <c r="M17">
        <v>-33377.9</v>
      </c>
      <c r="N17">
        <v>-468.7</v>
      </c>
    </row>
    <row r="18" spans="1:14" x14ac:dyDescent="0.25">
      <c r="A18">
        <v>17</v>
      </c>
      <c r="B18" t="s">
        <v>362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14837</v>
      </c>
      <c r="L18">
        <v>173.17</v>
      </c>
      <c r="M18">
        <v>-33377.9</v>
      </c>
      <c r="N18">
        <v>-468.7</v>
      </c>
    </row>
    <row r="19" spans="1:14" x14ac:dyDescent="0.25">
      <c r="A19">
        <v>18</v>
      </c>
      <c r="B19" t="s">
        <v>362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1009</v>
      </c>
      <c r="L19">
        <v>169.39</v>
      </c>
      <c r="M19">
        <v>-33377.9</v>
      </c>
      <c r="N19">
        <v>-468.7</v>
      </c>
    </row>
    <row r="20" spans="1:14" x14ac:dyDescent="0.25">
      <c r="A20">
        <v>19</v>
      </c>
      <c r="B20" t="s">
        <v>362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3878</v>
      </c>
      <c r="L20">
        <v>169.54</v>
      </c>
      <c r="M20">
        <v>-33377.9</v>
      </c>
      <c r="N20">
        <v>-468.7</v>
      </c>
    </row>
    <row r="21" spans="1:14" x14ac:dyDescent="0.25">
      <c r="A21">
        <v>20</v>
      </c>
      <c r="B21" t="s">
        <v>362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766</v>
      </c>
      <c r="L21">
        <v>170.3</v>
      </c>
      <c r="M21">
        <v>-33377.9</v>
      </c>
      <c r="N21">
        <v>-468.7</v>
      </c>
    </row>
    <row r="22" spans="1:14" x14ac:dyDescent="0.25">
      <c r="A22">
        <v>21</v>
      </c>
      <c r="B22" t="s">
        <v>362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476</v>
      </c>
      <c r="L22">
        <v>169.07</v>
      </c>
      <c r="M22">
        <v>-33377.9</v>
      </c>
      <c r="N22">
        <v>-468.7</v>
      </c>
    </row>
    <row r="23" spans="1:14" x14ac:dyDescent="0.25">
      <c r="A23">
        <v>22</v>
      </c>
      <c r="B23" t="s">
        <v>362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3043</v>
      </c>
      <c r="L23">
        <v>172.7</v>
      </c>
      <c r="M23">
        <v>-33377.9</v>
      </c>
      <c r="N23">
        <v>-468.7</v>
      </c>
    </row>
    <row r="24" spans="1:14" x14ac:dyDescent="0.25">
      <c r="A24">
        <v>23</v>
      </c>
      <c r="B24" t="s">
        <v>362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993</v>
      </c>
      <c r="L24">
        <v>170.1</v>
      </c>
      <c r="M24">
        <v>-33377.9</v>
      </c>
      <c r="N24">
        <v>-468.7</v>
      </c>
    </row>
    <row r="25" spans="1:14" x14ac:dyDescent="0.25">
      <c r="A25">
        <v>24</v>
      </c>
      <c r="B25" t="s">
        <v>362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1231</v>
      </c>
      <c r="L25">
        <v>169.55</v>
      </c>
      <c r="M25">
        <v>-33377.9</v>
      </c>
      <c r="N25">
        <v>-468.7</v>
      </c>
    </row>
    <row r="26" spans="1:14" x14ac:dyDescent="0.25">
      <c r="A26">
        <v>25</v>
      </c>
      <c r="B26" t="s">
        <v>362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868</v>
      </c>
      <c r="L26">
        <v>172.1</v>
      </c>
      <c r="M26">
        <v>-33377.9</v>
      </c>
      <c r="N26">
        <v>-468.7</v>
      </c>
    </row>
    <row r="27" spans="1:14" x14ac:dyDescent="0.25">
      <c r="A27">
        <v>26</v>
      </c>
      <c r="B27" t="s">
        <v>362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405</v>
      </c>
      <c r="L27">
        <v>176.48</v>
      </c>
      <c r="M27">
        <v>-33377.9</v>
      </c>
      <c r="N27">
        <v>-468.7</v>
      </c>
    </row>
    <row r="28" spans="1:14" x14ac:dyDescent="0.25">
      <c r="A28">
        <v>27</v>
      </c>
      <c r="B28" t="s">
        <v>362</v>
      </c>
      <c r="C28">
        <v>1</v>
      </c>
      <c r="D28">
        <v>28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10208</v>
      </c>
      <c r="L28">
        <v>163.22999999999999</v>
      </c>
      <c r="M28">
        <v>-33377.9</v>
      </c>
      <c r="N28">
        <v>-468.7</v>
      </c>
    </row>
    <row r="29" spans="1:14" x14ac:dyDescent="0.25">
      <c r="A29">
        <v>28</v>
      </c>
      <c r="B29" t="s">
        <v>362</v>
      </c>
      <c r="C29">
        <v>1</v>
      </c>
      <c r="D29">
        <v>29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24276</v>
      </c>
      <c r="L29">
        <v>165.73</v>
      </c>
      <c r="M29">
        <v>-33377.9</v>
      </c>
      <c r="N29">
        <v>-468.7</v>
      </c>
    </row>
    <row r="30" spans="1:14" x14ac:dyDescent="0.25">
      <c r="A30">
        <v>29</v>
      </c>
      <c r="B30" t="s">
        <v>362</v>
      </c>
      <c r="C30">
        <v>1</v>
      </c>
      <c r="D30">
        <v>30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931</v>
      </c>
      <c r="L30">
        <v>165.53</v>
      </c>
      <c r="M30">
        <v>-33377.9</v>
      </c>
      <c r="N30">
        <v>-468.7</v>
      </c>
    </row>
    <row r="31" spans="1:14" x14ac:dyDescent="0.25">
      <c r="A31">
        <v>30</v>
      </c>
      <c r="B31" t="s">
        <v>362</v>
      </c>
      <c r="C31">
        <v>1</v>
      </c>
      <c r="D31">
        <v>31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9513</v>
      </c>
      <c r="L31">
        <v>175.23</v>
      </c>
      <c r="M31">
        <v>-33377.9</v>
      </c>
      <c r="N31">
        <v>-468.7</v>
      </c>
    </row>
    <row r="32" spans="1:14" x14ac:dyDescent="0.25">
      <c r="A32">
        <v>31</v>
      </c>
      <c r="B32" t="s">
        <v>362</v>
      </c>
      <c r="C32">
        <v>1</v>
      </c>
      <c r="D32">
        <v>32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1839</v>
      </c>
      <c r="L32">
        <v>172.65</v>
      </c>
      <c r="M32">
        <v>-33377.9</v>
      </c>
      <c r="N32">
        <v>-468.7</v>
      </c>
    </row>
    <row r="33" spans="1:14" x14ac:dyDescent="0.25">
      <c r="A33">
        <v>32</v>
      </c>
      <c r="B33" t="s">
        <v>362</v>
      </c>
      <c r="C33">
        <v>1</v>
      </c>
      <c r="D33">
        <v>33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2744</v>
      </c>
      <c r="L33">
        <v>173.16</v>
      </c>
      <c r="M33">
        <v>-33377.9</v>
      </c>
      <c r="N33">
        <v>-468.7</v>
      </c>
    </row>
    <row r="34" spans="1:14" x14ac:dyDescent="0.25">
      <c r="A34">
        <v>33</v>
      </c>
      <c r="B34" t="s">
        <v>362</v>
      </c>
      <c r="C34">
        <v>1</v>
      </c>
      <c r="D34">
        <v>34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2945</v>
      </c>
      <c r="L34">
        <v>170.75</v>
      </c>
      <c r="M34">
        <v>-33377.9</v>
      </c>
      <c r="N34">
        <v>-468.7</v>
      </c>
    </row>
    <row r="35" spans="1:14" x14ac:dyDescent="0.25">
      <c r="A35">
        <v>34</v>
      </c>
      <c r="B35" t="s">
        <v>362</v>
      </c>
      <c r="C35">
        <v>1</v>
      </c>
      <c r="D35">
        <v>35</v>
      </c>
      <c r="F35" t="s">
        <v>38</v>
      </c>
      <c r="G35" t="s">
        <v>38</v>
      </c>
      <c r="H35" t="s">
        <v>38</v>
      </c>
      <c r="I35">
        <v>0</v>
      </c>
      <c r="J35">
        <v>0</v>
      </c>
      <c r="K35">
        <v>567</v>
      </c>
      <c r="L35">
        <v>165.23</v>
      </c>
      <c r="M35">
        <v>-33377.9</v>
      </c>
      <c r="N35">
        <v>-468.7</v>
      </c>
    </row>
    <row r="36" spans="1:14" x14ac:dyDescent="0.25">
      <c r="A36">
        <v>35</v>
      </c>
      <c r="B36" t="s">
        <v>362</v>
      </c>
      <c r="C36">
        <v>1</v>
      </c>
      <c r="D36">
        <v>36</v>
      </c>
      <c r="F36" t="s">
        <v>38</v>
      </c>
      <c r="G36" t="s">
        <v>38</v>
      </c>
      <c r="H36" t="s">
        <v>38</v>
      </c>
      <c r="I36">
        <v>0</v>
      </c>
      <c r="J36">
        <v>0</v>
      </c>
      <c r="K36">
        <v>1195</v>
      </c>
      <c r="L36">
        <v>182.16</v>
      </c>
      <c r="M36">
        <v>-33377.9</v>
      </c>
      <c r="N36">
        <v>-468.7</v>
      </c>
    </row>
    <row r="37" spans="1:14" x14ac:dyDescent="0.25">
      <c r="A37">
        <v>36</v>
      </c>
      <c r="B37" t="s">
        <v>362</v>
      </c>
      <c r="C37">
        <v>1</v>
      </c>
      <c r="D37">
        <v>37</v>
      </c>
      <c r="F37" t="s">
        <v>38</v>
      </c>
      <c r="G37" t="s">
        <v>38</v>
      </c>
      <c r="H37" t="s">
        <v>38</v>
      </c>
      <c r="I37">
        <v>0</v>
      </c>
      <c r="J37">
        <v>0</v>
      </c>
      <c r="K37">
        <v>1168</v>
      </c>
      <c r="L37">
        <v>183.05</v>
      </c>
      <c r="M37">
        <v>-33377.9</v>
      </c>
      <c r="N37">
        <v>-468.7</v>
      </c>
    </row>
    <row r="38" spans="1:14" x14ac:dyDescent="0.25">
      <c r="A38">
        <v>37</v>
      </c>
      <c r="B38" t="s">
        <v>362</v>
      </c>
      <c r="C38">
        <v>1</v>
      </c>
      <c r="D38">
        <v>38</v>
      </c>
      <c r="F38" t="s">
        <v>38</v>
      </c>
      <c r="G38" t="s">
        <v>38</v>
      </c>
      <c r="H38" t="s">
        <v>38</v>
      </c>
      <c r="I38">
        <v>0</v>
      </c>
      <c r="J38">
        <v>0</v>
      </c>
      <c r="K38">
        <v>640</v>
      </c>
      <c r="L38">
        <v>179.78</v>
      </c>
      <c r="M38">
        <v>-33377.9</v>
      </c>
      <c r="N38">
        <v>-468.7</v>
      </c>
    </row>
    <row r="39" spans="1:14" x14ac:dyDescent="0.25">
      <c r="A39">
        <v>38</v>
      </c>
      <c r="B39" t="s">
        <v>362</v>
      </c>
      <c r="C39">
        <v>1</v>
      </c>
      <c r="D39">
        <v>39</v>
      </c>
      <c r="F39" t="s">
        <v>38</v>
      </c>
      <c r="G39" t="s">
        <v>38</v>
      </c>
      <c r="H39" t="s">
        <v>38</v>
      </c>
      <c r="I39">
        <v>0</v>
      </c>
      <c r="J39">
        <v>0</v>
      </c>
      <c r="K39">
        <v>865</v>
      </c>
      <c r="L39">
        <v>167.28</v>
      </c>
      <c r="M39">
        <v>-33377.9</v>
      </c>
      <c r="N39">
        <v>-468.7</v>
      </c>
    </row>
    <row r="40" spans="1:14" x14ac:dyDescent="0.25">
      <c r="A40">
        <v>39</v>
      </c>
      <c r="B40" t="s">
        <v>362</v>
      </c>
      <c r="C40">
        <v>1</v>
      </c>
      <c r="D40">
        <v>40</v>
      </c>
      <c r="F40" t="s">
        <v>38</v>
      </c>
      <c r="G40" t="s">
        <v>38</v>
      </c>
      <c r="H40" t="s">
        <v>38</v>
      </c>
      <c r="I40">
        <v>0</v>
      </c>
      <c r="J40">
        <v>0</v>
      </c>
      <c r="K40">
        <v>200</v>
      </c>
      <c r="L40">
        <v>177.66</v>
      </c>
      <c r="M40">
        <v>-33377.9</v>
      </c>
      <c r="N40">
        <v>-468.7</v>
      </c>
    </row>
    <row r="41" spans="1:14" x14ac:dyDescent="0.25">
      <c r="A41">
        <v>40</v>
      </c>
      <c r="B41" t="s">
        <v>362</v>
      </c>
      <c r="C41">
        <v>1</v>
      </c>
      <c r="D41">
        <v>41</v>
      </c>
      <c r="F41" t="s">
        <v>38</v>
      </c>
      <c r="G41" t="s">
        <v>38</v>
      </c>
      <c r="H41" t="s">
        <v>38</v>
      </c>
      <c r="I41">
        <v>0</v>
      </c>
      <c r="J41">
        <v>0</v>
      </c>
      <c r="K41">
        <v>456</v>
      </c>
      <c r="L41">
        <v>172.74</v>
      </c>
      <c r="M41">
        <v>-33377.9</v>
      </c>
      <c r="N41">
        <v>-468.7</v>
      </c>
    </row>
    <row r="42" spans="1:14" x14ac:dyDescent="0.25">
      <c r="A42" t="s">
        <v>39</v>
      </c>
      <c r="B42" t="s">
        <v>40</v>
      </c>
      <c r="C42" t="s">
        <v>41</v>
      </c>
      <c r="D42" t="s">
        <v>42</v>
      </c>
      <c r="E42" t="s">
        <v>43</v>
      </c>
    </row>
    <row r="43" spans="1:14" x14ac:dyDescent="0.25">
      <c r="A43" t="s">
        <v>31</v>
      </c>
      <c r="B43">
        <v>0</v>
      </c>
      <c r="C43">
        <v>0</v>
      </c>
      <c r="D43">
        <v>0</v>
      </c>
      <c r="E43">
        <v>0</v>
      </c>
    </row>
    <row r="44" spans="1:14" x14ac:dyDescent="0.25">
      <c r="A44" t="s">
        <v>32</v>
      </c>
      <c r="B44">
        <v>0</v>
      </c>
      <c r="C44">
        <v>0</v>
      </c>
      <c r="D44">
        <v>0</v>
      </c>
      <c r="E44">
        <v>0</v>
      </c>
    </row>
    <row r="45" spans="1:14" x14ac:dyDescent="0.25">
      <c r="A45" t="s">
        <v>33</v>
      </c>
      <c r="B45">
        <v>13397.75</v>
      </c>
      <c r="C45">
        <v>25073.9</v>
      </c>
      <c r="D45">
        <v>200</v>
      </c>
      <c r="E45">
        <v>99471</v>
      </c>
    </row>
    <row r="46" spans="1:14" x14ac:dyDescent="0.25">
      <c r="A46" t="s">
        <v>34</v>
      </c>
      <c r="B46">
        <v>175.5</v>
      </c>
      <c r="C46">
        <v>7.65</v>
      </c>
      <c r="D46">
        <v>163.22999999999999</v>
      </c>
      <c r="E46">
        <v>191.49</v>
      </c>
    </row>
    <row r="47" spans="1:14" x14ac:dyDescent="0.25">
      <c r="A47" t="s">
        <v>35</v>
      </c>
      <c r="B47">
        <v>-33377.9</v>
      </c>
      <c r="C47">
        <v>1E-3</v>
      </c>
      <c r="D47">
        <v>-33377.9</v>
      </c>
      <c r="E47">
        <v>-33377.9</v>
      </c>
    </row>
    <row r="48" spans="1:14" x14ac:dyDescent="0.25">
      <c r="A48" t="s">
        <v>36</v>
      </c>
      <c r="B48">
        <v>-468.7</v>
      </c>
      <c r="C48">
        <v>0</v>
      </c>
      <c r="D48">
        <v>-468.7</v>
      </c>
      <c r="E48">
        <v>-468.7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0" zoomScaleNormal="80" workbookViewId="0">
      <selection activeCell="R4" sqref="R4:R10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108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93413</v>
      </c>
      <c r="L2">
        <v>202.97</v>
      </c>
      <c r="M2">
        <v>0</v>
      </c>
      <c r="N2">
        <v>0</v>
      </c>
    </row>
    <row r="3" spans="1:18" x14ac:dyDescent="0.25">
      <c r="A3">
        <v>2</v>
      </c>
      <c r="B3" t="s">
        <v>108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76909</v>
      </c>
      <c r="L3">
        <v>183.99</v>
      </c>
      <c r="M3">
        <v>0</v>
      </c>
      <c r="N3">
        <v>0</v>
      </c>
    </row>
    <row r="4" spans="1:18" x14ac:dyDescent="0.25">
      <c r="A4">
        <v>3</v>
      </c>
      <c r="B4" t="s">
        <v>108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61308</v>
      </c>
      <c r="L4">
        <v>191.35</v>
      </c>
      <c r="M4">
        <v>0</v>
      </c>
      <c r="N4">
        <v>0</v>
      </c>
      <c r="Q4" t="s">
        <v>44</v>
      </c>
      <c r="R4">
        <f>K6</f>
        <v>5392</v>
      </c>
    </row>
    <row r="5" spans="1:18" x14ac:dyDescent="0.25">
      <c r="A5">
        <v>4</v>
      </c>
      <c r="B5" t="s">
        <v>108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43185</v>
      </c>
      <c r="L5">
        <v>188.66</v>
      </c>
      <c r="M5">
        <v>0</v>
      </c>
      <c r="N5">
        <v>0</v>
      </c>
    </row>
    <row r="6" spans="1:18" x14ac:dyDescent="0.25">
      <c r="A6">
        <v>5</v>
      </c>
      <c r="B6" t="s">
        <v>108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5392</v>
      </c>
      <c r="L6">
        <v>175.81</v>
      </c>
      <c r="M6">
        <v>0</v>
      </c>
      <c r="N6">
        <v>0</v>
      </c>
      <c r="Q6" t="s">
        <v>45</v>
      </c>
      <c r="R6">
        <f>K7+K8+K9</f>
        <v>41116</v>
      </c>
    </row>
    <row r="7" spans="1:18" x14ac:dyDescent="0.25">
      <c r="A7">
        <v>6</v>
      </c>
      <c r="B7" t="s">
        <v>108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30081</v>
      </c>
      <c r="L7">
        <v>166.66</v>
      </c>
      <c r="M7">
        <v>0</v>
      </c>
      <c r="N7">
        <v>0</v>
      </c>
    </row>
    <row r="8" spans="1:18" x14ac:dyDescent="0.25">
      <c r="A8">
        <v>7</v>
      </c>
      <c r="B8" t="s">
        <v>108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872</v>
      </c>
      <c r="L8">
        <v>173.86</v>
      </c>
      <c r="M8">
        <v>0</v>
      </c>
      <c r="N8">
        <v>0</v>
      </c>
      <c r="Q8" t="s">
        <v>51</v>
      </c>
      <c r="R8">
        <f>K10+K12+K11</f>
        <v>20752</v>
      </c>
    </row>
    <row r="9" spans="1:18" x14ac:dyDescent="0.25">
      <c r="A9">
        <v>8</v>
      </c>
      <c r="B9" t="s">
        <v>108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10163</v>
      </c>
      <c r="L9">
        <v>172.03</v>
      </c>
      <c r="M9">
        <v>0</v>
      </c>
      <c r="N9">
        <v>0</v>
      </c>
    </row>
    <row r="10" spans="1:18" x14ac:dyDescent="0.25">
      <c r="A10">
        <v>9</v>
      </c>
      <c r="B10" t="s">
        <v>108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11472</v>
      </c>
      <c r="L10">
        <v>167.43</v>
      </c>
      <c r="M10">
        <v>0</v>
      </c>
      <c r="N10">
        <v>0</v>
      </c>
      <c r="Q10" t="s">
        <v>47</v>
      </c>
      <c r="R10">
        <f>K13+K14</f>
        <v>14290</v>
      </c>
    </row>
    <row r="11" spans="1:18" x14ac:dyDescent="0.25">
      <c r="A11">
        <v>10</v>
      </c>
      <c r="B11" t="s">
        <v>108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8952</v>
      </c>
      <c r="L11">
        <v>170.36</v>
      </c>
      <c r="M11">
        <v>0</v>
      </c>
      <c r="N11">
        <v>0</v>
      </c>
    </row>
    <row r="12" spans="1:18" x14ac:dyDescent="0.25">
      <c r="A12">
        <v>11</v>
      </c>
      <c r="B12" t="s">
        <v>108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328</v>
      </c>
      <c r="L12">
        <v>173.54</v>
      </c>
      <c r="M12">
        <v>0</v>
      </c>
      <c r="N12">
        <v>0</v>
      </c>
      <c r="Q12" t="s">
        <v>48</v>
      </c>
      <c r="R12" t="s">
        <v>109</v>
      </c>
    </row>
    <row r="13" spans="1:18" x14ac:dyDescent="0.25">
      <c r="A13">
        <v>12</v>
      </c>
      <c r="B13" t="s">
        <v>108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13631</v>
      </c>
      <c r="L13">
        <v>164.35</v>
      </c>
      <c r="M13">
        <v>0</v>
      </c>
      <c r="N13">
        <v>0</v>
      </c>
    </row>
    <row r="14" spans="1:18" x14ac:dyDescent="0.25">
      <c r="A14">
        <v>13</v>
      </c>
      <c r="B14" t="s">
        <v>108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659</v>
      </c>
      <c r="L14">
        <v>165.05</v>
      </c>
      <c r="M14">
        <v>0</v>
      </c>
      <c r="N14">
        <v>0</v>
      </c>
    </row>
    <row r="15" spans="1:18" x14ac:dyDescent="0.25">
      <c r="A15" t="s">
        <v>39</v>
      </c>
      <c r="B15" t="s">
        <v>40</v>
      </c>
      <c r="C15" t="s">
        <v>41</v>
      </c>
      <c r="D15" t="s">
        <v>42</v>
      </c>
      <c r="E15" t="s">
        <v>43</v>
      </c>
    </row>
    <row r="16" spans="1:18" x14ac:dyDescent="0.25">
      <c r="A16" t="s">
        <v>31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32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33</v>
      </c>
      <c r="B18">
        <v>27412.69</v>
      </c>
      <c r="C18">
        <v>30295.66</v>
      </c>
      <c r="D18">
        <v>328</v>
      </c>
      <c r="E18">
        <v>93413</v>
      </c>
    </row>
    <row r="19" spans="1:5" x14ac:dyDescent="0.25">
      <c r="A19" t="s">
        <v>34</v>
      </c>
      <c r="B19">
        <v>176.62</v>
      </c>
      <c r="C19">
        <v>11.29</v>
      </c>
      <c r="D19">
        <v>164.35</v>
      </c>
      <c r="E19">
        <v>202.97</v>
      </c>
    </row>
    <row r="20" spans="1:5" x14ac:dyDescent="0.25">
      <c r="A20" t="s">
        <v>35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t="s">
        <v>36</v>
      </c>
      <c r="B21">
        <v>0</v>
      </c>
      <c r="C21">
        <v>0</v>
      </c>
      <c r="D21">
        <v>0</v>
      </c>
      <c r="E21">
        <v>0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70" zoomScaleNormal="70" workbookViewId="0">
      <pane xSplit="4" topLeftCell="K1" activePane="topRight" state="frozen"/>
      <selection pane="topRight" activeCell="Q6" sqref="Q6:Q15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111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63055</v>
      </c>
      <c r="L2">
        <v>214.9</v>
      </c>
      <c r="M2">
        <v>0</v>
      </c>
      <c r="N2">
        <v>0</v>
      </c>
    </row>
    <row r="3" spans="1:17" x14ac:dyDescent="0.25">
      <c r="A3">
        <v>2</v>
      </c>
      <c r="B3" t="s">
        <v>111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52956</v>
      </c>
      <c r="L3">
        <v>201.25</v>
      </c>
      <c r="M3">
        <v>0</v>
      </c>
      <c r="N3">
        <v>0</v>
      </c>
    </row>
    <row r="4" spans="1:17" x14ac:dyDescent="0.25">
      <c r="A4">
        <v>3</v>
      </c>
      <c r="B4" t="s">
        <v>111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58305</v>
      </c>
      <c r="L4">
        <v>198.19</v>
      </c>
      <c r="M4">
        <v>0</v>
      </c>
      <c r="N4">
        <v>0</v>
      </c>
    </row>
    <row r="5" spans="1:17" x14ac:dyDescent="0.25">
      <c r="A5">
        <v>4</v>
      </c>
      <c r="B5" t="s">
        <v>111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33246</v>
      </c>
      <c r="L5">
        <v>200.29</v>
      </c>
      <c r="M5">
        <v>0</v>
      </c>
      <c r="N5">
        <v>0</v>
      </c>
    </row>
    <row r="6" spans="1:17" x14ac:dyDescent="0.25">
      <c r="A6">
        <v>5</v>
      </c>
      <c r="B6" t="s">
        <v>111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21607</v>
      </c>
      <c r="L6">
        <v>196.7</v>
      </c>
      <c r="M6">
        <v>0</v>
      </c>
      <c r="N6">
        <v>0</v>
      </c>
      <c r="P6" t="s">
        <v>44</v>
      </c>
      <c r="Q6">
        <f>K7+K8+K9+K10+K11+K13+K12</f>
        <v>19558</v>
      </c>
    </row>
    <row r="7" spans="1:17" x14ac:dyDescent="0.25">
      <c r="A7">
        <v>6</v>
      </c>
      <c r="B7" t="s">
        <v>111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3184</v>
      </c>
      <c r="L7">
        <v>209.56</v>
      </c>
      <c r="M7">
        <v>0</v>
      </c>
      <c r="N7">
        <v>0</v>
      </c>
    </row>
    <row r="8" spans="1:17" x14ac:dyDescent="0.25">
      <c r="A8">
        <v>7</v>
      </c>
      <c r="B8" t="s">
        <v>111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5576</v>
      </c>
      <c r="L8">
        <v>197.52</v>
      </c>
      <c r="M8">
        <v>0</v>
      </c>
      <c r="N8">
        <v>0</v>
      </c>
      <c r="P8" t="s">
        <v>45</v>
      </c>
      <c r="Q8">
        <f>K14+K15+K16+K17+K18+K19</f>
        <v>19854</v>
      </c>
    </row>
    <row r="9" spans="1:17" x14ac:dyDescent="0.25">
      <c r="A9">
        <v>8</v>
      </c>
      <c r="B9" t="s">
        <v>111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296</v>
      </c>
      <c r="L9">
        <v>200.98</v>
      </c>
      <c r="M9">
        <v>0</v>
      </c>
      <c r="N9">
        <v>0</v>
      </c>
    </row>
    <row r="10" spans="1:17" x14ac:dyDescent="0.25">
      <c r="A10">
        <v>9</v>
      </c>
      <c r="B10" t="s">
        <v>111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293</v>
      </c>
      <c r="L10">
        <v>200.85</v>
      </c>
      <c r="M10">
        <v>0</v>
      </c>
      <c r="N10">
        <v>0</v>
      </c>
      <c r="P10" t="s">
        <v>51</v>
      </c>
      <c r="Q10">
        <f>K20+K21+K22+K23</f>
        <v>23787</v>
      </c>
    </row>
    <row r="11" spans="1:17" x14ac:dyDescent="0.25">
      <c r="A11">
        <v>10</v>
      </c>
      <c r="B11" t="s">
        <v>111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6184</v>
      </c>
      <c r="L11">
        <v>196.02</v>
      </c>
      <c r="M11">
        <v>0</v>
      </c>
      <c r="N11">
        <v>0</v>
      </c>
    </row>
    <row r="12" spans="1:17" x14ac:dyDescent="0.25">
      <c r="A12">
        <v>11</v>
      </c>
      <c r="B12" t="s">
        <v>111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2202</v>
      </c>
      <c r="L12">
        <v>209.07</v>
      </c>
      <c r="M12">
        <v>0</v>
      </c>
      <c r="N12">
        <v>0</v>
      </c>
      <c r="P12" t="s">
        <v>47</v>
      </c>
      <c r="Q12">
        <f>K24</f>
        <v>14528</v>
      </c>
    </row>
    <row r="13" spans="1:17" x14ac:dyDescent="0.25">
      <c r="A13">
        <v>12</v>
      </c>
      <c r="B13" t="s">
        <v>111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1823</v>
      </c>
      <c r="L13">
        <v>203.77</v>
      </c>
      <c r="M13">
        <v>0</v>
      </c>
      <c r="N13">
        <v>0</v>
      </c>
    </row>
    <row r="14" spans="1:17" x14ac:dyDescent="0.25">
      <c r="A14">
        <v>13</v>
      </c>
      <c r="B14" t="s">
        <v>111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6901</v>
      </c>
      <c r="L14">
        <v>186.81</v>
      </c>
      <c r="M14">
        <v>0</v>
      </c>
      <c r="N14">
        <v>0</v>
      </c>
      <c r="P14" t="s">
        <v>48</v>
      </c>
      <c r="Q14">
        <f>K25+K26+K27+K28</f>
        <v>9671</v>
      </c>
    </row>
    <row r="15" spans="1:17" x14ac:dyDescent="0.25">
      <c r="A15">
        <v>14</v>
      </c>
      <c r="B15" t="s">
        <v>111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732</v>
      </c>
      <c r="L15">
        <v>171.77</v>
      </c>
      <c r="M15">
        <v>0</v>
      </c>
      <c r="N15">
        <v>0</v>
      </c>
    </row>
    <row r="16" spans="1:17" x14ac:dyDescent="0.25">
      <c r="A16">
        <v>15</v>
      </c>
      <c r="B16" t="s">
        <v>111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8456</v>
      </c>
      <c r="L16">
        <v>183.2</v>
      </c>
      <c r="M16">
        <v>0</v>
      </c>
      <c r="N16">
        <v>0</v>
      </c>
    </row>
    <row r="17" spans="1:14" x14ac:dyDescent="0.25">
      <c r="A17">
        <v>16</v>
      </c>
      <c r="B17" t="s">
        <v>111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1993</v>
      </c>
      <c r="L17">
        <v>184.02</v>
      </c>
      <c r="M17">
        <v>0</v>
      </c>
      <c r="N17">
        <v>0</v>
      </c>
    </row>
    <row r="18" spans="1:14" x14ac:dyDescent="0.25">
      <c r="A18">
        <v>17</v>
      </c>
      <c r="B18" t="s">
        <v>111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1463</v>
      </c>
      <c r="L18">
        <v>190.17</v>
      </c>
      <c r="M18">
        <v>0</v>
      </c>
      <c r="N18">
        <v>0</v>
      </c>
    </row>
    <row r="19" spans="1:14" x14ac:dyDescent="0.25">
      <c r="A19">
        <v>18</v>
      </c>
      <c r="B19" t="s">
        <v>111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309</v>
      </c>
      <c r="L19">
        <v>194.66</v>
      </c>
      <c r="M19">
        <v>0</v>
      </c>
      <c r="N19">
        <v>0</v>
      </c>
    </row>
    <row r="20" spans="1:14" x14ac:dyDescent="0.25">
      <c r="A20">
        <v>19</v>
      </c>
      <c r="B20" t="s">
        <v>111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4538</v>
      </c>
      <c r="L20">
        <v>180.45</v>
      </c>
      <c r="M20">
        <v>0</v>
      </c>
      <c r="N20">
        <v>0</v>
      </c>
    </row>
    <row r="21" spans="1:14" x14ac:dyDescent="0.25">
      <c r="A21">
        <v>20</v>
      </c>
      <c r="B21" t="s">
        <v>111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1412</v>
      </c>
      <c r="L21">
        <v>185.37</v>
      </c>
      <c r="M21">
        <v>0</v>
      </c>
      <c r="N21">
        <v>0</v>
      </c>
    </row>
    <row r="22" spans="1:14" x14ac:dyDescent="0.25">
      <c r="A22">
        <v>21</v>
      </c>
      <c r="B22" t="s">
        <v>111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5841</v>
      </c>
      <c r="L22">
        <v>181.94</v>
      </c>
      <c r="M22">
        <v>0</v>
      </c>
      <c r="N22">
        <v>0</v>
      </c>
    </row>
    <row r="23" spans="1:14" x14ac:dyDescent="0.25">
      <c r="A23">
        <v>22</v>
      </c>
      <c r="B23" t="s">
        <v>111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11996</v>
      </c>
      <c r="L23">
        <v>182.45</v>
      </c>
      <c r="M23">
        <v>0</v>
      </c>
      <c r="N23">
        <v>0</v>
      </c>
    </row>
    <row r="24" spans="1:14" x14ac:dyDescent="0.25">
      <c r="A24">
        <v>23</v>
      </c>
      <c r="B24" t="s">
        <v>111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14528</v>
      </c>
      <c r="L24">
        <v>186.57</v>
      </c>
      <c r="M24">
        <v>0</v>
      </c>
      <c r="N24">
        <v>0</v>
      </c>
    </row>
    <row r="25" spans="1:14" x14ac:dyDescent="0.25">
      <c r="A25">
        <v>24</v>
      </c>
      <c r="B25" t="s">
        <v>111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4738</v>
      </c>
      <c r="L25">
        <v>178.03</v>
      </c>
      <c r="M25">
        <v>0</v>
      </c>
      <c r="N25">
        <v>0</v>
      </c>
    </row>
    <row r="26" spans="1:14" x14ac:dyDescent="0.25">
      <c r="A26">
        <v>25</v>
      </c>
      <c r="B26" t="s">
        <v>111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1663</v>
      </c>
      <c r="L26">
        <v>185.31</v>
      </c>
      <c r="M26">
        <v>0</v>
      </c>
      <c r="N26">
        <v>0</v>
      </c>
    </row>
    <row r="27" spans="1:14" x14ac:dyDescent="0.25">
      <c r="A27">
        <v>26</v>
      </c>
      <c r="B27" t="s">
        <v>111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494</v>
      </c>
      <c r="L27">
        <v>186.45</v>
      </c>
      <c r="M27">
        <v>0</v>
      </c>
      <c r="N27">
        <v>0</v>
      </c>
    </row>
    <row r="28" spans="1:14" x14ac:dyDescent="0.25">
      <c r="A28">
        <v>27</v>
      </c>
      <c r="B28" t="s">
        <v>111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2776</v>
      </c>
      <c r="L28">
        <v>181.89</v>
      </c>
      <c r="M28">
        <v>0</v>
      </c>
      <c r="N28">
        <v>0</v>
      </c>
    </row>
    <row r="29" spans="1:14" x14ac:dyDescent="0.25">
      <c r="A29" t="s">
        <v>39</v>
      </c>
      <c r="B29" t="s">
        <v>40</v>
      </c>
      <c r="C29" t="s">
        <v>41</v>
      </c>
      <c r="D29" t="s">
        <v>42</v>
      </c>
      <c r="E29" t="s">
        <v>43</v>
      </c>
    </row>
    <row r="30" spans="1:14" x14ac:dyDescent="0.25">
      <c r="A30" t="s">
        <v>31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32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33</v>
      </c>
      <c r="B32">
        <v>11724.7</v>
      </c>
      <c r="C32">
        <v>17949.28</v>
      </c>
      <c r="D32">
        <v>293</v>
      </c>
      <c r="E32">
        <v>63055</v>
      </c>
    </row>
    <row r="33" spans="1:5" x14ac:dyDescent="0.25">
      <c r="A33" t="s">
        <v>34</v>
      </c>
      <c r="B33">
        <v>192.15</v>
      </c>
      <c r="C33">
        <v>10.62</v>
      </c>
      <c r="D33">
        <v>171.77</v>
      </c>
      <c r="E33">
        <v>214.9</v>
      </c>
    </row>
    <row r="34" spans="1:5" x14ac:dyDescent="0.25">
      <c r="A34" t="s">
        <v>35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36</v>
      </c>
      <c r="B35">
        <v>0</v>
      </c>
      <c r="C35">
        <v>0</v>
      </c>
      <c r="D35">
        <v>0</v>
      </c>
      <c r="E3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R1" sqref="R1:T10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T1">
        <v>31411</v>
      </c>
    </row>
    <row r="2" spans="1:20" x14ac:dyDescent="0.25">
      <c r="A2">
        <v>1</v>
      </c>
      <c r="B2" t="s">
        <v>364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31411</v>
      </c>
      <c r="L2">
        <v>191.04</v>
      </c>
      <c r="M2">
        <v>-32982.699999999997</v>
      </c>
      <c r="N2">
        <v>0</v>
      </c>
      <c r="T2">
        <v>30305</v>
      </c>
    </row>
    <row r="3" spans="1:20" x14ac:dyDescent="0.25">
      <c r="A3">
        <v>2</v>
      </c>
      <c r="B3" t="s">
        <v>364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30305</v>
      </c>
      <c r="L3">
        <v>190.2</v>
      </c>
      <c r="M3">
        <v>-32982.699999999997</v>
      </c>
      <c r="N3">
        <v>0</v>
      </c>
      <c r="T3">
        <v>23688</v>
      </c>
    </row>
    <row r="4" spans="1:20" x14ac:dyDescent="0.25">
      <c r="A4">
        <v>3</v>
      </c>
      <c r="B4" t="s">
        <v>364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23688</v>
      </c>
      <c r="L4">
        <v>182.06</v>
      </c>
      <c r="M4">
        <v>-32982.699999999997</v>
      </c>
      <c r="N4">
        <v>0</v>
      </c>
      <c r="T4">
        <v>17147</v>
      </c>
    </row>
    <row r="5" spans="1:20" x14ac:dyDescent="0.25">
      <c r="A5">
        <v>4</v>
      </c>
      <c r="B5" t="s">
        <v>364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17147</v>
      </c>
      <c r="L5">
        <v>175.34</v>
      </c>
      <c r="M5">
        <v>-32982.699999999997</v>
      </c>
      <c r="N5">
        <v>0</v>
      </c>
      <c r="T5">
        <v>15199</v>
      </c>
    </row>
    <row r="6" spans="1:20" x14ac:dyDescent="0.25">
      <c r="A6">
        <v>5</v>
      </c>
      <c r="B6" t="s">
        <v>364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15199</v>
      </c>
      <c r="L6">
        <v>179.17</v>
      </c>
      <c r="M6">
        <v>-32982.699999999997</v>
      </c>
      <c r="N6">
        <v>0</v>
      </c>
      <c r="Q6" t="s">
        <v>304</v>
      </c>
      <c r="R6">
        <v>1</v>
      </c>
      <c r="S6" t="s">
        <v>58</v>
      </c>
      <c r="T6">
        <f>SUM(K7:K9)</f>
        <v>11965</v>
      </c>
    </row>
    <row r="7" spans="1:20" x14ac:dyDescent="0.25">
      <c r="A7">
        <v>6</v>
      </c>
      <c r="B7" t="s">
        <v>364</v>
      </c>
      <c r="C7">
        <v>1</v>
      </c>
      <c r="D7">
        <v>7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6880</v>
      </c>
      <c r="L7">
        <v>174.68</v>
      </c>
      <c r="M7">
        <v>-32982.699999999997</v>
      </c>
      <c r="N7">
        <v>0</v>
      </c>
      <c r="R7">
        <v>2</v>
      </c>
      <c r="S7" t="s">
        <v>58</v>
      </c>
      <c r="T7">
        <f>SUM(K10:K12)</f>
        <v>3283</v>
      </c>
    </row>
    <row r="8" spans="1:20" x14ac:dyDescent="0.25">
      <c r="A8">
        <v>7</v>
      </c>
      <c r="B8" t="s">
        <v>364</v>
      </c>
      <c r="C8">
        <v>1</v>
      </c>
      <c r="D8">
        <v>8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2353</v>
      </c>
      <c r="L8">
        <v>160.38999999999999</v>
      </c>
      <c r="M8">
        <v>-32982.699999999997</v>
      </c>
      <c r="N8">
        <v>0</v>
      </c>
      <c r="R8">
        <v>3</v>
      </c>
      <c r="S8" t="s">
        <v>58</v>
      </c>
      <c r="T8">
        <f>SUM(K13:K16)</f>
        <v>9044</v>
      </c>
    </row>
    <row r="9" spans="1:20" x14ac:dyDescent="0.25">
      <c r="A9">
        <v>8</v>
      </c>
      <c r="B9" t="s">
        <v>364</v>
      </c>
      <c r="C9">
        <v>1</v>
      </c>
      <c r="D9">
        <v>9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2732</v>
      </c>
      <c r="L9">
        <v>181.01</v>
      </c>
      <c r="M9">
        <v>-32982.699999999997</v>
      </c>
      <c r="N9">
        <v>0</v>
      </c>
      <c r="R9">
        <v>4</v>
      </c>
      <c r="S9" t="s">
        <v>58</v>
      </c>
      <c r="T9">
        <f>SUM(K17:K20)</f>
        <v>5877</v>
      </c>
    </row>
    <row r="10" spans="1:20" x14ac:dyDescent="0.25">
      <c r="A10">
        <v>9</v>
      </c>
      <c r="B10" t="s">
        <v>364</v>
      </c>
      <c r="C10">
        <v>1</v>
      </c>
      <c r="D10">
        <v>10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2720</v>
      </c>
      <c r="L10">
        <v>157.44</v>
      </c>
      <c r="M10">
        <v>-32982.699999999997</v>
      </c>
      <c r="N10">
        <v>0</v>
      </c>
      <c r="R10">
        <v>5</v>
      </c>
      <c r="S10" t="s">
        <v>58</v>
      </c>
      <c r="T10">
        <f>SUM(K21:K22)</f>
        <v>6404</v>
      </c>
    </row>
    <row r="11" spans="1:20" x14ac:dyDescent="0.25">
      <c r="A11">
        <v>10</v>
      </c>
      <c r="B11" t="s">
        <v>364</v>
      </c>
      <c r="C11">
        <v>1</v>
      </c>
      <c r="D11">
        <v>11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491</v>
      </c>
      <c r="L11">
        <v>168.87</v>
      </c>
      <c r="M11">
        <v>-32982.699999999997</v>
      </c>
      <c r="N11">
        <v>0</v>
      </c>
    </row>
    <row r="12" spans="1:20" x14ac:dyDescent="0.25">
      <c r="A12">
        <v>11</v>
      </c>
      <c r="B12" t="s">
        <v>364</v>
      </c>
      <c r="C12">
        <v>1</v>
      </c>
      <c r="D12">
        <v>12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72</v>
      </c>
      <c r="L12">
        <v>139.97999999999999</v>
      </c>
      <c r="M12">
        <v>-32982.699999999997</v>
      </c>
      <c r="N12">
        <v>0</v>
      </c>
    </row>
    <row r="13" spans="1:20" x14ac:dyDescent="0.25">
      <c r="A13">
        <v>12</v>
      </c>
      <c r="B13" t="s">
        <v>364</v>
      </c>
      <c r="C13">
        <v>1</v>
      </c>
      <c r="D13">
        <v>13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1003</v>
      </c>
      <c r="L13">
        <v>166.21</v>
      </c>
      <c r="M13">
        <v>-32982.699999999997</v>
      </c>
      <c r="N13">
        <v>0</v>
      </c>
    </row>
    <row r="14" spans="1:20" x14ac:dyDescent="0.25">
      <c r="A14">
        <v>13</v>
      </c>
      <c r="B14" t="s">
        <v>364</v>
      </c>
      <c r="C14">
        <v>1</v>
      </c>
      <c r="D14">
        <v>14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1116</v>
      </c>
      <c r="L14">
        <v>165.85</v>
      </c>
      <c r="M14">
        <v>-32982.699999999997</v>
      </c>
      <c r="N14">
        <v>0</v>
      </c>
    </row>
    <row r="15" spans="1:20" x14ac:dyDescent="0.25">
      <c r="A15">
        <v>14</v>
      </c>
      <c r="B15" t="s">
        <v>364</v>
      </c>
      <c r="C15">
        <v>1</v>
      </c>
      <c r="D15">
        <v>15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3851</v>
      </c>
      <c r="L15">
        <v>159.38999999999999</v>
      </c>
      <c r="M15">
        <v>-32982.699999999997</v>
      </c>
      <c r="N15">
        <v>0</v>
      </c>
    </row>
    <row r="16" spans="1:20" x14ac:dyDescent="0.25">
      <c r="A16">
        <v>15</v>
      </c>
      <c r="B16" t="s">
        <v>364</v>
      </c>
      <c r="C16">
        <v>1</v>
      </c>
      <c r="D16">
        <v>16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3074</v>
      </c>
      <c r="L16">
        <v>149.31</v>
      </c>
      <c r="M16">
        <v>-32982.699999999997</v>
      </c>
      <c r="N16">
        <v>0</v>
      </c>
    </row>
    <row r="17" spans="1:14" x14ac:dyDescent="0.25">
      <c r="A17">
        <v>16</v>
      </c>
      <c r="B17" t="s">
        <v>364</v>
      </c>
      <c r="C17">
        <v>1</v>
      </c>
      <c r="D17">
        <v>17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2591</v>
      </c>
      <c r="L17">
        <v>157.56</v>
      </c>
      <c r="M17">
        <v>-32982.699999999997</v>
      </c>
      <c r="N17">
        <v>0</v>
      </c>
    </row>
    <row r="18" spans="1:14" x14ac:dyDescent="0.25">
      <c r="A18">
        <v>17</v>
      </c>
      <c r="B18" t="s">
        <v>364</v>
      </c>
      <c r="C18">
        <v>1</v>
      </c>
      <c r="D18">
        <v>18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296</v>
      </c>
      <c r="L18">
        <v>161.87</v>
      </c>
      <c r="M18">
        <v>-32982.699999999997</v>
      </c>
      <c r="N18">
        <v>0</v>
      </c>
    </row>
    <row r="19" spans="1:14" x14ac:dyDescent="0.25">
      <c r="A19">
        <v>18</v>
      </c>
      <c r="B19" t="s">
        <v>364</v>
      </c>
      <c r="C19">
        <v>1</v>
      </c>
      <c r="D19">
        <v>19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990</v>
      </c>
      <c r="L19">
        <v>149.34</v>
      </c>
      <c r="M19">
        <v>-32982.699999999997</v>
      </c>
      <c r="N19">
        <v>0</v>
      </c>
    </row>
    <row r="20" spans="1:14" x14ac:dyDescent="0.25">
      <c r="A20">
        <v>19</v>
      </c>
      <c r="B20" t="s">
        <v>364</v>
      </c>
      <c r="C20">
        <v>1</v>
      </c>
      <c r="D20">
        <v>20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2000</v>
      </c>
      <c r="L20">
        <v>158.34</v>
      </c>
      <c r="M20">
        <v>-32982.699999999997</v>
      </c>
      <c r="N20">
        <v>0</v>
      </c>
    </row>
    <row r="21" spans="1:14" x14ac:dyDescent="0.25">
      <c r="A21">
        <v>20</v>
      </c>
      <c r="B21" t="s">
        <v>364</v>
      </c>
      <c r="C21">
        <v>1</v>
      </c>
      <c r="D21">
        <v>21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4152</v>
      </c>
      <c r="L21">
        <v>158.68</v>
      </c>
      <c r="M21">
        <v>-32982.699999999997</v>
      </c>
      <c r="N21">
        <v>0</v>
      </c>
    </row>
    <row r="22" spans="1:14" x14ac:dyDescent="0.25">
      <c r="A22">
        <v>21</v>
      </c>
      <c r="B22" t="s">
        <v>364</v>
      </c>
      <c r="C22">
        <v>1</v>
      </c>
      <c r="D22">
        <v>22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2252</v>
      </c>
      <c r="L22">
        <v>169.71</v>
      </c>
      <c r="M22">
        <v>-32982.699999999997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7348.71</v>
      </c>
      <c r="C26">
        <v>9724.1</v>
      </c>
      <c r="D26">
        <v>72</v>
      </c>
      <c r="E26">
        <v>31411</v>
      </c>
    </row>
    <row r="27" spans="1:14" x14ac:dyDescent="0.25">
      <c r="A27" t="s">
        <v>34</v>
      </c>
      <c r="B27">
        <v>166.5</v>
      </c>
      <c r="C27">
        <v>13.15</v>
      </c>
      <c r="D27">
        <v>139.97999999999999</v>
      </c>
      <c r="E27">
        <v>191.04</v>
      </c>
    </row>
    <row r="28" spans="1:14" x14ac:dyDescent="0.25">
      <c r="A28" t="s">
        <v>35</v>
      </c>
      <c r="B28">
        <v>-32982.699999999997</v>
      </c>
      <c r="C28">
        <v>5.9999999999999995E-4</v>
      </c>
      <c r="D28">
        <v>-32982.699999999997</v>
      </c>
      <c r="E28">
        <v>-32982.699999999997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1"/>
  <sheetViews>
    <sheetView tabSelected="1" zoomScale="60" zoomScaleNormal="60" workbookViewId="0">
      <pane ySplit="3" topLeftCell="A4" activePane="bottomLeft" state="frozen"/>
      <selection pane="bottomLeft" activeCell="B142" sqref="B142"/>
    </sheetView>
  </sheetViews>
  <sheetFormatPr defaultRowHeight="15" x14ac:dyDescent="0.25"/>
  <cols>
    <col min="1" max="1" width="12.28515625" customWidth="1"/>
    <col min="2" max="2" width="11.5703125" customWidth="1"/>
    <col min="3" max="3" width="15.42578125" customWidth="1"/>
    <col min="7" max="7" width="15.85546875" customWidth="1"/>
    <col min="11" max="11" width="16.28515625" customWidth="1"/>
    <col min="15" max="15" width="16" customWidth="1"/>
    <col min="19" max="19" width="16.28515625" customWidth="1"/>
    <col min="26" max="26" width="12.28515625" style="10" customWidth="1"/>
    <col min="27" max="27" width="13.42578125" style="10" customWidth="1"/>
    <col min="28" max="28" width="11" style="10" customWidth="1"/>
    <col min="29" max="37" width="9.140625" style="10"/>
    <col min="38" max="38" width="15.5703125" style="10" customWidth="1"/>
  </cols>
  <sheetData>
    <row r="2" spans="1:38" x14ac:dyDescent="0.25">
      <c r="A2" s="2" t="s">
        <v>16</v>
      </c>
      <c r="B2" s="2"/>
      <c r="C2" s="3"/>
      <c r="D2" s="4" t="s">
        <v>5</v>
      </c>
      <c r="E2" s="4"/>
      <c r="F2" s="5"/>
      <c r="G2" s="3"/>
      <c r="H2" s="4" t="s">
        <v>6</v>
      </c>
      <c r="I2" s="4"/>
      <c r="J2" s="5"/>
      <c r="K2" s="3"/>
      <c r="L2" s="4" t="s">
        <v>7</v>
      </c>
      <c r="M2" s="4"/>
      <c r="N2" s="5"/>
      <c r="O2" s="3"/>
      <c r="P2" s="4" t="s">
        <v>8</v>
      </c>
      <c r="Q2" s="4"/>
      <c r="R2" s="5"/>
      <c r="S2" s="3"/>
      <c r="T2" s="4" t="s">
        <v>9</v>
      </c>
      <c r="U2" s="4"/>
      <c r="V2" s="5"/>
      <c r="Z2" s="2" t="s">
        <v>16</v>
      </c>
      <c r="AA2" s="2"/>
      <c r="AB2" s="8" t="s">
        <v>10</v>
      </c>
      <c r="AC2" s="24"/>
      <c r="AD2" s="9" t="s">
        <v>2</v>
      </c>
      <c r="AE2" s="24"/>
      <c r="AF2" s="24"/>
      <c r="AG2" s="9" t="s">
        <v>15</v>
      </c>
      <c r="AH2" s="24"/>
      <c r="AI2" s="24"/>
      <c r="AJ2" s="9" t="s">
        <v>4</v>
      </c>
      <c r="AK2" s="24"/>
      <c r="AL2" s="8" t="s">
        <v>287</v>
      </c>
    </row>
    <row r="3" spans="1:38" x14ac:dyDescent="0.25">
      <c r="A3" s="6" t="s">
        <v>17</v>
      </c>
      <c r="B3" s="6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1</v>
      </c>
      <c r="H3" s="9" t="s">
        <v>2</v>
      </c>
      <c r="I3" s="9" t="s">
        <v>3</v>
      </c>
      <c r="J3" s="9" t="s">
        <v>4</v>
      </c>
      <c r="K3" s="9" t="s">
        <v>1</v>
      </c>
      <c r="L3" s="9" t="s">
        <v>2</v>
      </c>
      <c r="M3" s="9" t="s">
        <v>3</v>
      </c>
      <c r="N3" s="9" t="s">
        <v>4</v>
      </c>
      <c r="O3" s="9" t="s">
        <v>1</v>
      </c>
      <c r="P3" s="9" t="s">
        <v>2</v>
      </c>
      <c r="Q3" s="9" t="s">
        <v>3</v>
      </c>
      <c r="R3" s="9" t="s">
        <v>4</v>
      </c>
      <c r="S3" s="9" t="s">
        <v>1</v>
      </c>
      <c r="T3" s="9" t="s">
        <v>2</v>
      </c>
      <c r="U3" s="9" t="s">
        <v>3</v>
      </c>
      <c r="V3" s="9" t="s">
        <v>4</v>
      </c>
      <c r="Z3" s="6" t="s">
        <v>17</v>
      </c>
      <c r="AA3" s="6" t="s">
        <v>0</v>
      </c>
      <c r="AB3" s="7" t="s">
        <v>11</v>
      </c>
      <c r="AC3" s="9" t="s">
        <v>12</v>
      </c>
      <c r="AD3" s="9" t="s">
        <v>13</v>
      </c>
      <c r="AE3" s="8" t="s">
        <v>14</v>
      </c>
      <c r="AF3" s="8" t="s">
        <v>12</v>
      </c>
      <c r="AG3" s="8" t="s">
        <v>13</v>
      </c>
      <c r="AH3" s="8" t="s">
        <v>14</v>
      </c>
      <c r="AI3" s="8" t="s">
        <v>12</v>
      </c>
      <c r="AJ3" s="8" t="s">
        <v>13</v>
      </c>
      <c r="AK3" s="8" t="s">
        <v>14</v>
      </c>
      <c r="AL3" s="7" t="s">
        <v>12</v>
      </c>
    </row>
    <row r="4" spans="1:38" x14ac:dyDescent="0.25">
      <c r="A4" s="11" t="s">
        <v>18</v>
      </c>
      <c r="B4" s="1">
        <v>3377</v>
      </c>
      <c r="C4" s="1">
        <v>75259</v>
      </c>
      <c r="D4" s="1">
        <v>0</v>
      </c>
      <c r="E4" s="1">
        <v>43762</v>
      </c>
      <c r="F4" s="1">
        <v>0</v>
      </c>
      <c r="G4" s="1">
        <v>64422</v>
      </c>
      <c r="H4" s="1">
        <v>0</v>
      </c>
      <c r="I4" s="1">
        <v>29511</v>
      </c>
      <c r="J4" s="1">
        <v>0</v>
      </c>
      <c r="K4" s="1">
        <v>51719</v>
      </c>
      <c r="L4" s="1">
        <v>0</v>
      </c>
      <c r="M4" s="1">
        <v>37657</v>
      </c>
      <c r="N4" s="1">
        <v>0</v>
      </c>
      <c r="O4" s="1">
        <v>36150</v>
      </c>
      <c r="P4" s="1">
        <v>0</v>
      </c>
      <c r="Q4" s="1">
        <v>9452</v>
      </c>
      <c r="R4" s="1">
        <v>0</v>
      </c>
      <c r="S4" s="1">
        <v>27963</v>
      </c>
      <c r="T4" s="1">
        <v>0</v>
      </c>
      <c r="U4" s="1">
        <v>36650</v>
      </c>
      <c r="V4" s="1">
        <v>0</v>
      </c>
      <c r="Z4" s="22" t="s">
        <v>18</v>
      </c>
      <c r="AA4" s="1">
        <f t="shared" ref="AA4:AA19" si="0">B4</f>
        <v>3377</v>
      </c>
      <c r="AB4" s="1">
        <f t="shared" ref="AB4:AC8" si="1">C4+G4+K4+O4+S4</f>
        <v>255513</v>
      </c>
      <c r="AC4" s="1">
        <f t="shared" si="1"/>
        <v>0</v>
      </c>
      <c r="AD4" s="1">
        <f>(AC4/AB4)*100</f>
        <v>0</v>
      </c>
      <c r="AE4" s="10">
        <f t="shared" ref="AE4:AE8" si="2">STDEV(D4,H4,L4,P4,T4)</f>
        <v>0</v>
      </c>
      <c r="AF4" s="10">
        <f t="shared" ref="AF4:AF8" si="3">E4+I4+M4+Q4+U4</f>
        <v>157032</v>
      </c>
      <c r="AG4" s="10">
        <f>(AF4/AB4)*100</f>
        <v>61.457538363997131</v>
      </c>
      <c r="AH4" s="10">
        <f t="shared" ref="AH4:AH8" si="4">STDEV(U4,Q4,M4,I4,E4)</f>
        <v>13274.170531524745</v>
      </c>
      <c r="AI4" s="10">
        <f t="shared" ref="AI4:AI8" si="5">F4+J4+N4+R4+V4</f>
        <v>0</v>
      </c>
      <c r="AJ4" s="10">
        <f>(AI4/AB4)*100</f>
        <v>0</v>
      </c>
      <c r="AK4" s="10">
        <f t="shared" ref="AK4:AK8" si="6">STDEV(F4,J4,N4,R4,V4)</f>
        <v>0</v>
      </c>
      <c r="AL4" s="10">
        <f t="shared" ref="AL4:AL53" si="7">AD4+AG4+AJ4</f>
        <v>61.457538363997131</v>
      </c>
    </row>
    <row r="5" spans="1:38" x14ac:dyDescent="0.25">
      <c r="A5" s="11" t="s">
        <v>116</v>
      </c>
      <c r="B5" s="10">
        <v>3378</v>
      </c>
      <c r="C5" s="10">
        <v>65893</v>
      </c>
      <c r="D5" s="17">
        <v>0</v>
      </c>
      <c r="E5" s="10">
        <v>0</v>
      </c>
      <c r="F5" s="10">
        <v>17350</v>
      </c>
      <c r="G5" s="10">
        <v>48754</v>
      </c>
      <c r="H5" s="10">
        <v>0</v>
      </c>
      <c r="I5" s="10">
        <v>16980</v>
      </c>
      <c r="J5" s="10">
        <v>0</v>
      </c>
      <c r="K5" s="10">
        <v>78138</v>
      </c>
      <c r="L5" s="10">
        <v>0</v>
      </c>
      <c r="M5" s="10">
        <v>30796</v>
      </c>
      <c r="N5" s="10">
        <v>2735</v>
      </c>
      <c r="O5" s="10">
        <v>43989</v>
      </c>
      <c r="P5" s="10">
        <v>0</v>
      </c>
      <c r="Q5" s="10">
        <v>15497</v>
      </c>
      <c r="R5" s="10">
        <v>0</v>
      </c>
      <c r="S5" s="10">
        <v>28318</v>
      </c>
      <c r="T5" s="10">
        <v>0</v>
      </c>
      <c r="U5" s="10">
        <v>6310</v>
      </c>
      <c r="V5" s="10">
        <v>0</v>
      </c>
      <c r="Z5" s="22" t="s">
        <v>116</v>
      </c>
      <c r="AA5" s="10">
        <f t="shared" si="0"/>
        <v>3378</v>
      </c>
      <c r="AB5" s="10">
        <f t="shared" si="1"/>
        <v>265092</v>
      </c>
      <c r="AC5" s="10">
        <f t="shared" si="1"/>
        <v>0</v>
      </c>
      <c r="AD5" s="10">
        <f>(AC5/AB5)*100</f>
        <v>0</v>
      </c>
      <c r="AE5" s="10">
        <f t="shared" si="2"/>
        <v>0</v>
      </c>
      <c r="AF5" s="10">
        <f t="shared" si="3"/>
        <v>69583</v>
      </c>
      <c r="AG5" s="10">
        <f>(AF5/AB5)*100</f>
        <v>26.248623119520769</v>
      </c>
      <c r="AH5" s="10">
        <f t="shared" si="4"/>
        <v>11708.205959924006</v>
      </c>
      <c r="AI5" s="10">
        <f t="shared" si="5"/>
        <v>20085</v>
      </c>
      <c r="AJ5" s="10">
        <f>(AI5/AB5)*100</f>
        <v>7.5766149110497487</v>
      </c>
      <c r="AK5" s="10">
        <f t="shared" si="6"/>
        <v>7546.8748498964787</v>
      </c>
      <c r="AL5" s="10">
        <f t="shared" si="7"/>
        <v>33.825238030570517</v>
      </c>
    </row>
    <row r="6" spans="1:38" x14ac:dyDescent="0.25">
      <c r="A6" s="11" t="s">
        <v>119</v>
      </c>
      <c r="B6" s="17">
        <v>3379</v>
      </c>
      <c r="C6" s="10">
        <v>70427</v>
      </c>
      <c r="D6" s="10">
        <v>0</v>
      </c>
      <c r="E6" s="10">
        <v>22798</v>
      </c>
      <c r="F6" s="10">
        <v>0</v>
      </c>
      <c r="G6" s="10">
        <v>66064</v>
      </c>
      <c r="H6" s="10">
        <v>0</v>
      </c>
      <c r="I6" s="10">
        <v>14048</v>
      </c>
      <c r="J6" s="10">
        <v>0</v>
      </c>
      <c r="K6" s="10">
        <v>65064</v>
      </c>
      <c r="L6" s="10">
        <v>0</v>
      </c>
      <c r="M6" s="10">
        <v>34554</v>
      </c>
      <c r="N6" s="10">
        <v>0</v>
      </c>
      <c r="O6" s="10">
        <v>56848</v>
      </c>
      <c r="P6" s="10">
        <v>0</v>
      </c>
      <c r="Q6" s="10">
        <v>38205</v>
      </c>
      <c r="R6" s="10">
        <v>0</v>
      </c>
      <c r="S6" s="10">
        <f>SUM(Table!D13420)</f>
        <v>0</v>
      </c>
      <c r="T6" s="10">
        <v>0</v>
      </c>
      <c r="U6" s="10">
        <v>6961</v>
      </c>
      <c r="V6" s="10">
        <v>0</v>
      </c>
      <c r="Z6" s="22" t="s">
        <v>119</v>
      </c>
      <c r="AA6" s="10">
        <f t="shared" si="0"/>
        <v>3379</v>
      </c>
      <c r="AB6" s="10">
        <f t="shared" si="1"/>
        <v>258403</v>
      </c>
      <c r="AC6" s="10">
        <f t="shared" si="1"/>
        <v>0</v>
      </c>
      <c r="AD6" s="10">
        <f t="shared" ref="AD6:AD8" si="8">(AC6/AB6)*100</f>
        <v>0</v>
      </c>
      <c r="AE6" s="10">
        <f t="shared" si="2"/>
        <v>0</v>
      </c>
      <c r="AF6" s="10">
        <f t="shared" si="3"/>
        <v>116566</v>
      </c>
      <c r="AG6" s="10">
        <f>(AF6/AB6)*100</f>
        <v>45.110157389813587</v>
      </c>
      <c r="AH6" s="10">
        <f t="shared" si="4"/>
        <v>13244.103393586145</v>
      </c>
      <c r="AI6" s="10">
        <f t="shared" si="5"/>
        <v>0</v>
      </c>
      <c r="AJ6" s="10">
        <f t="shared" ref="AJ6:AJ8" si="9">(AI6/AB6)*100</f>
        <v>0</v>
      </c>
      <c r="AK6" s="10">
        <f t="shared" si="6"/>
        <v>0</v>
      </c>
      <c r="AL6" s="10">
        <f t="shared" si="7"/>
        <v>45.110157389813587</v>
      </c>
    </row>
    <row r="7" spans="1:38" x14ac:dyDescent="0.25">
      <c r="A7" s="22" t="s">
        <v>120</v>
      </c>
      <c r="B7" s="10">
        <v>3380</v>
      </c>
      <c r="C7" s="10">
        <v>62336</v>
      </c>
      <c r="D7" s="10">
        <v>0</v>
      </c>
      <c r="E7" s="10">
        <v>26906</v>
      </c>
      <c r="F7" s="10">
        <v>0</v>
      </c>
      <c r="G7" s="10">
        <v>60271</v>
      </c>
      <c r="H7" s="10">
        <v>0</v>
      </c>
      <c r="I7" s="10">
        <v>14648</v>
      </c>
      <c r="J7" s="10">
        <v>13146</v>
      </c>
      <c r="K7" s="10">
        <v>50072</v>
      </c>
      <c r="L7" s="10">
        <v>0</v>
      </c>
      <c r="M7" s="10">
        <v>8743</v>
      </c>
      <c r="N7" s="10">
        <v>12097</v>
      </c>
      <c r="O7" s="10">
        <v>43895</v>
      </c>
      <c r="P7" s="10">
        <v>0</v>
      </c>
      <c r="Q7" s="10">
        <v>23304</v>
      </c>
      <c r="R7" s="10">
        <v>0</v>
      </c>
      <c r="S7" s="10">
        <v>27047</v>
      </c>
      <c r="T7" s="10">
        <v>0</v>
      </c>
      <c r="U7" s="10">
        <v>13174</v>
      </c>
      <c r="V7" s="10">
        <v>0</v>
      </c>
      <c r="Z7" s="22" t="s">
        <v>120</v>
      </c>
      <c r="AA7" s="10">
        <f t="shared" si="0"/>
        <v>3380</v>
      </c>
      <c r="AB7" s="10">
        <f t="shared" si="1"/>
        <v>243621</v>
      </c>
      <c r="AC7" s="10">
        <f t="shared" si="1"/>
        <v>0</v>
      </c>
      <c r="AD7" s="10">
        <f t="shared" si="8"/>
        <v>0</v>
      </c>
      <c r="AE7" s="10">
        <f t="shared" si="2"/>
        <v>0</v>
      </c>
      <c r="AF7" s="10">
        <f t="shared" si="3"/>
        <v>86775</v>
      </c>
      <c r="AG7" s="10">
        <f>(AF7/AB7)*100</f>
        <v>35.618850591697758</v>
      </c>
      <c r="AH7" s="10">
        <f t="shared" si="4"/>
        <v>7509.782886342321</v>
      </c>
      <c r="AI7" s="10">
        <f t="shared" si="5"/>
        <v>25243</v>
      </c>
      <c r="AJ7" s="10">
        <f t="shared" si="9"/>
        <v>10.361586234355823</v>
      </c>
      <c r="AK7" s="10">
        <f t="shared" si="6"/>
        <v>6923.0216524289444</v>
      </c>
      <c r="AL7" s="10">
        <f t="shared" si="7"/>
        <v>45.980436826053577</v>
      </c>
    </row>
    <row r="8" spans="1:38" x14ac:dyDescent="0.25">
      <c r="A8" s="22" t="s">
        <v>122</v>
      </c>
      <c r="B8" s="10">
        <v>3381</v>
      </c>
      <c r="C8" s="10">
        <v>89871</v>
      </c>
      <c r="D8" s="10">
        <v>0</v>
      </c>
      <c r="E8" s="10">
        <v>34397</v>
      </c>
      <c r="F8" s="10">
        <v>0</v>
      </c>
      <c r="G8" s="10">
        <v>83079</v>
      </c>
      <c r="H8" s="10">
        <v>0</v>
      </c>
      <c r="I8" s="10">
        <v>35371</v>
      </c>
      <c r="J8" s="10">
        <v>0</v>
      </c>
      <c r="K8" s="10">
        <v>48228</v>
      </c>
      <c r="L8" s="10">
        <v>0</v>
      </c>
      <c r="M8" s="10">
        <v>23574</v>
      </c>
      <c r="N8" s="10">
        <v>0</v>
      </c>
      <c r="O8" s="10">
        <v>37133</v>
      </c>
      <c r="P8" s="10">
        <v>0</v>
      </c>
      <c r="Q8" s="10">
        <v>24088</v>
      </c>
      <c r="R8" s="10">
        <v>0</v>
      </c>
      <c r="S8" s="10">
        <v>21740</v>
      </c>
      <c r="T8" s="10">
        <v>0</v>
      </c>
      <c r="U8" s="10">
        <v>8258</v>
      </c>
      <c r="V8" s="10">
        <v>0</v>
      </c>
      <c r="Z8" s="22" t="s">
        <v>122</v>
      </c>
      <c r="AA8" s="10">
        <f t="shared" si="0"/>
        <v>3381</v>
      </c>
      <c r="AB8" s="10">
        <f t="shared" si="1"/>
        <v>280051</v>
      </c>
      <c r="AC8" s="10">
        <f t="shared" si="1"/>
        <v>0</v>
      </c>
      <c r="AD8" s="10">
        <f t="shared" si="8"/>
        <v>0</v>
      </c>
      <c r="AE8" s="10">
        <f t="shared" si="2"/>
        <v>0</v>
      </c>
      <c r="AF8" s="10">
        <f t="shared" si="3"/>
        <v>125688</v>
      </c>
      <c r="AG8" s="10">
        <f>(AF8/AB8)*100</f>
        <v>44.88039678487133</v>
      </c>
      <c r="AH8" s="10">
        <f t="shared" si="4"/>
        <v>10942.193166819892</v>
      </c>
      <c r="AI8" s="10">
        <f t="shared" si="5"/>
        <v>0</v>
      </c>
      <c r="AJ8" s="10">
        <f t="shared" si="9"/>
        <v>0</v>
      </c>
      <c r="AK8" s="10">
        <f t="shared" si="6"/>
        <v>0</v>
      </c>
      <c r="AL8" s="10">
        <f t="shared" si="7"/>
        <v>44.88039678487133</v>
      </c>
    </row>
    <row r="9" spans="1:38" x14ac:dyDescent="0.25">
      <c r="A9" s="22" t="s">
        <v>124</v>
      </c>
      <c r="B9" s="10">
        <v>3382</v>
      </c>
      <c r="C9" s="10">
        <v>80504</v>
      </c>
      <c r="D9" s="10">
        <v>0</v>
      </c>
      <c r="E9" s="10">
        <v>23911</v>
      </c>
      <c r="F9" s="10">
        <v>0</v>
      </c>
      <c r="G9" s="10">
        <v>68018</v>
      </c>
      <c r="H9" s="10">
        <v>0</v>
      </c>
      <c r="I9" s="10">
        <v>14003</v>
      </c>
      <c r="J9" s="10">
        <v>0</v>
      </c>
      <c r="K9" s="10">
        <v>54229</v>
      </c>
      <c r="L9" s="10">
        <v>0</v>
      </c>
      <c r="M9" s="10">
        <v>37387</v>
      </c>
      <c r="N9" s="10">
        <v>0</v>
      </c>
      <c r="O9" s="10">
        <v>43240</v>
      </c>
      <c r="P9" s="10">
        <v>0</v>
      </c>
      <c r="Q9" s="10">
        <v>23692</v>
      </c>
      <c r="R9" s="10">
        <v>0</v>
      </c>
      <c r="S9" s="10">
        <v>25675</v>
      </c>
      <c r="T9" s="10">
        <v>0</v>
      </c>
      <c r="U9" s="10">
        <v>4983</v>
      </c>
      <c r="V9" s="10">
        <v>0</v>
      </c>
      <c r="Z9" s="22" t="s">
        <v>124</v>
      </c>
      <c r="AA9" s="10">
        <f t="shared" si="0"/>
        <v>3382</v>
      </c>
      <c r="AB9" s="10">
        <f t="shared" ref="AB9:AB14" si="10">C9+G9+K9+O9+S9</f>
        <v>271666</v>
      </c>
      <c r="AC9" s="10">
        <f t="shared" ref="AC9:AC14" si="11">D9+H9+L9+P9+T9</f>
        <v>0</v>
      </c>
      <c r="AD9" s="10">
        <f t="shared" ref="AD9:AD14" si="12">(AC9/AB9)*100</f>
        <v>0</v>
      </c>
      <c r="AE9" s="10">
        <f t="shared" ref="AE9:AE14" si="13">STDEV(D9,H9,L9,P9,T9)</f>
        <v>0</v>
      </c>
      <c r="AF9" s="10">
        <f t="shared" ref="AF9:AF14" si="14">E9+I9+M9+Q9+U9</f>
        <v>103976</v>
      </c>
      <c r="AG9" s="10">
        <f t="shared" ref="AG9:AG14" si="15">(AF9/AB9)*100</f>
        <v>38.273468155750074</v>
      </c>
      <c r="AH9" s="10">
        <f t="shared" ref="AH9:AH14" si="16">STDEV(U9,Q9,M9,I9,E9)</f>
        <v>12140.295886015301</v>
      </c>
      <c r="AI9" s="10">
        <f t="shared" ref="AI9:AI14" si="17">F9+J9+N9+R9+V9</f>
        <v>0</v>
      </c>
      <c r="AJ9" s="10">
        <f t="shared" ref="AJ9:AJ14" si="18">(AI9/AB9)*100</f>
        <v>0</v>
      </c>
      <c r="AK9" s="10">
        <f t="shared" ref="AK9:AK14" si="19">STDEV(F9,J9,N9,R9,V9)</f>
        <v>0</v>
      </c>
      <c r="AL9" s="10">
        <f t="shared" si="7"/>
        <v>38.273468155750074</v>
      </c>
    </row>
    <row r="10" spans="1:38" x14ac:dyDescent="0.25">
      <c r="A10" s="22" t="s">
        <v>127</v>
      </c>
      <c r="B10" s="10">
        <v>3383</v>
      </c>
      <c r="C10" s="10">
        <v>86463</v>
      </c>
      <c r="D10" s="10">
        <v>0</v>
      </c>
      <c r="E10" s="10">
        <v>51107</v>
      </c>
      <c r="F10" s="10">
        <v>0</v>
      </c>
      <c r="G10" s="10">
        <v>57623</v>
      </c>
      <c r="H10" s="10">
        <v>0</v>
      </c>
      <c r="I10" s="10">
        <v>19781</v>
      </c>
      <c r="J10" s="10">
        <v>0</v>
      </c>
      <c r="K10" s="10">
        <v>66535</v>
      </c>
      <c r="L10" s="10">
        <v>0</v>
      </c>
      <c r="M10" s="10">
        <v>45336</v>
      </c>
      <c r="N10" s="10">
        <v>0</v>
      </c>
      <c r="O10" s="10">
        <v>47452</v>
      </c>
      <c r="P10" s="10">
        <v>0</v>
      </c>
      <c r="Q10" s="10">
        <v>20669</v>
      </c>
      <c r="R10" s="10">
        <v>0</v>
      </c>
      <c r="S10" s="10">
        <v>34634</v>
      </c>
      <c r="T10" s="10">
        <v>0</v>
      </c>
      <c r="U10" s="10">
        <v>15106</v>
      </c>
      <c r="V10" s="10">
        <v>0</v>
      </c>
      <c r="Z10" s="22" t="s">
        <v>127</v>
      </c>
      <c r="AA10" s="10">
        <f t="shared" si="0"/>
        <v>3383</v>
      </c>
      <c r="AB10" s="10">
        <f t="shared" si="10"/>
        <v>292707</v>
      </c>
      <c r="AC10" s="10">
        <f t="shared" si="11"/>
        <v>0</v>
      </c>
      <c r="AD10" s="10">
        <f t="shared" si="12"/>
        <v>0</v>
      </c>
      <c r="AE10" s="10">
        <f t="shared" si="13"/>
        <v>0</v>
      </c>
      <c r="AF10" s="10">
        <f t="shared" si="14"/>
        <v>151999</v>
      </c>
      <c r="AG10" s="10">
        <f t="shared" si="15"/>
        <v>51.92872052940313</v>
      </c>
      <c r="AH10" s="10">
        <f t="shared" si="16"/>
        <v>16531.98341700112</v>
      </c>
      <c r="AI10" s="10">
        <f t="shared" si="17"/>
        <v>0</v>
      </c>
      <c r="AJ10" s="10">
        <f t="shared" si="18"/>
        <v>0</v>
      </c>
      <c r="AK10" s="10">
        <f t="shared" si="19"/>
        <v>0</v>
      </c>
      <c r="AL10" s="10">
        <f t="shared" si="7"/>
        <v>51.92872052940313</v>
      </c>
    </row>
    <row r="11" spans="1:38" x14ac:dyDescent="0.25">
      <c r="A11" s="22" t="s">
        <v>128</v>
      </c>
      <c r="B11" s="10">
        <v>3384</v>
      </c>
      <c r="C11" s="10">
        <v>63689</v>
      </c>
      <c r="D11" s="10">
        <v>0</v>
      </c>
      <c r="E11" s="10">
        <v>37974</v>
      </c>
      <c r="F11" s="10">
        <v>0</v>
      </c>
      <c r="G11" s="10">
        <v>55950</v>
      </c>
      <c r="H11" s="10">
        <v>0</v>
      </c>
      <c r="I11" s="10">
        <v>26908</v>
      </c>
      <c r="J11" s="10">
        <v>0</v>
      </c>
      <c r="K11" s="10">
        <v>37018</v>
      </c>
      <c r="L11" s="10">
        <v>0</v>
      </c>
      <c r="M11" s="10">
        <v>22513</v>
      </c>
      <c r="N11" s="10">
        <v>0</v>
      </c>
      <c r="O11" s="10">
        <v>49175</v>
      </c>
      <c r="P11" s="10">
        <v>0</v>
      </c>
      <c r="Q11" s="10">
        <v>31159</v>
      </c>
      <c r="R11" s="10">
        <v>0</v>
      </c>
      <c r="S11" s="10">
        <v>35217</v>
      </c>
      <c r="T11" s="10">
        <v>0</v>
      </c>
      <c r="U11" s="10">
        <v>19858</v>
      </c>
      <c r="V11" s="10">
        <v>0</v>
      </c>
      <c r="Z11" s="22" t="s">
        <v>128</v>
      </c>
      <c r="AA11" s="10">
        <f t="shared" si="0"/>
        <v>3384</v>
      </c>
      <c r="AB11" s="10">
        <f t="shared" si="10"/>
        <v>241049</v>
      </c>
      <c r="AC11" s="10">
        <f t="shared" si="11"/>
        <v>0</v>
      </c>
      <c r="AD11" s="10">
        <f t="shared" si="12"/>
        <v>0</v>
      </c>
      <c r="AE11" s="10">
        <f t="shared" si="13"/>
        <v>0</v>
      </c>
      <c r="AF11" s="10">
        <f t="shared" si="14"/>
        <v>138412</v>
      </c>
      <c r="AG11" s="10">
        <f t="shared" si="15"/>
        <v>57.420690399047494</v>
      </c>
      <c r="AH11" s="10">
        <f t="shared" si="16"/>
        <v>7185.8786032050357</v>
      </c>
      <c r="AI11" s="10">
        <f t="shared" si="17"/>
        <v>0</v>
      </c>
      <c r="AJ11" s="10">
        <f t="shared" si="18"/>
        <v>0</v>
      </c>
      <c r="AK11" s="10">
        <f t="shared" si="19"/>
        <v>0</v>
      </c>
      <c r="AL11" s="10">
        <f t="shared" si="7"/>
        <v>57.420690399047494</v>
      </c>
    </row>
    <row r="12" spans="1:38" x14ac:dyDescent="0.25">
      <c r="A12" s="22" t="s">
        <v>130</v>
      </c>
      <c r="B12" s="10">
        <v>3385</v>
      </c>
      <c r="C12" s="10">
        <v>90438</v>
      </c>
      <c r="D12" s="10">
        <v>0</v>
      </c>
      <c r="E12" s="10">
        <v>69831</v>
      </c>
      <c r="F12" s="10">
        <v>0</v>
      </c>
      <c r="G12" s="10">
        <v>76979</v>
      </c>
      <c r="H12" s="10">
        <v>0</v>
      </c>
      <c r="I12" s="10">
        <v>57554</v>
      </c>
      <c r="J12" s="10">
        <v>0</v>
      </c>
      <c r="K12" s="10">
        <v>56701</v>
      </c>
      <c r="L12" s="10">
        <v>0</v>
      </c>
      <c r="M12" s="10">
        <v>51179</v>
      </c>
      <c r="N12" s="10">
        <v>0</v>
      </c>
      <c r="O12" s="10">
        <v>41781</v>
      </c>
      <c r="P12" s="10">
        <v>0</v>
      </c>
      <c r="Q12" s="10">
        <v>30199</v>
      </c>
      <c r="R12" s="10">
        <v>0</v>
      </c>
      <c r="S12" s="10">
        <v>19525</v>
      </c>
      <c r="T12" s="10">
        <v>0</v>
      </c>
      <c r="U12" s="10">
        <v>15400</v>
      </c>
      <c r="V12" s="10">
        <v>0</v>
      </c>
      <c r="Z12" s="22" t="s">
        <v>130</v>
      </c>
      <c r="AA12" s="10">
        <f t="shared" si="0"/>
        <v>3385</v>
      </c>
      <c r="AB12" s="10">
        <f t="shared" si="10"/>
        <v>285424</v>
      </c>
      <c r="AC12" s="10">
        <f t="shared" si="11"/>
        <v>0</v>
      </c>
      <c r="AD12" s="10">
        <f t="shared" si="12"/>
        <v>0</v>
      </c>
      <c r="AE12" s="10">
        <f t="shared" si="13"/>
        <v>0</v>
      </c>
      <c r="AF12" s="10">
        <f t="shared" si="14"/>
        <v>224163</v>
      </c>
      <c r="AG12" s="10">
        <f t="shared" si="15"/>
        <v>78.536843432927853</v>
      </c>
      <c r="AH12" s="10">
        <f t="shared" si="16"/>
        <v>21837.187348649099</v>
      </c>
      <c r="AI12" s="10">
        <f t="shared" si="17"/>
        <v>0</v>
      </c>
      <c r="AJ12" s="10">
        <f t="shared" si="18"/>
        <v>0</v>
      </c>
      <c r="AK12" s="10">
        <f t="shared" si="19"/>
        <v>0</v>
      </c>
      <c r="AL12" s="10">
        <f t="shared" si="7"/>
        <v>78.536843432927853</v>
      </c>
    </row>
    <row r="13" spans="1:38" x14ac:dyDescent="0.25">
      <c r="A13" s="22" t="s">
        <v>132</v>
      </c>
      <c r="B13" s="10">
        <v>3386</v>
      </c>
      <c r="C13" s="10">
        <v>86922</v>
      </c>
      <c r="D13" s="10">
        <v>0</v>
      </c>
      <c r="E13" s="10">
        <v>29220</v>
      </c>
      <c r="F13" s="10">
        <v>0</v>
      </c>
      <c r="G13" s="10">
        <v>70768</v>
      </c>
      <c r="H13" s="10">
        <v>0</v>
      </c>
      <c r="I13" s="10">
        <v>32740</v>
      </c>
      <c r="J13" s="10">
        <v>0</v>
      </c>
      <c r="K13" s="10">
        <v>39370</v>
      </c>
      <c r="L13" s="10">
        <v>0</v>
      </c>
      <c r="M13" s="10">
        <v>23315</v>
      </c>
      <c r="N13" s="10">
        <v>0</v>
      </c>
      <c r="O13" s="10">
        <v>32200</v>
      </c>
      <c r="P13" s="10">
        <v>0</v>
      </c>
      <c r="Q13" s="10">
        <v>15155</v>
      </c>
      <c r="R13" s="10">
        <v>0</v>
      </c>
      <c r="S13" s="10">
        <v>25560</v>
      </c>
      <c r="T13" s="10">
        <v>0</v>
      </c>
      <c r="U13" s="10">
        <v>18006</v>
      </c>
      <c r="V13" s="10">
        <v>0</v>
      </c>
      <c r="Z13" s="22" t="s">
        <v>132</v>
      </c>
      <c r="AA13" s="10">
        <f t="shared" si="0"/>
        <v>3386</v>
      </c>
      <c r="AB13" s="10">
        <f t="shared" si="10"/>
        <v>254820</v>
      </c>
      <c r="AC13" s="10">
        <f t="shared" si="11"/>
        <v>0</v>
      </c>
      <c r="AD13" s="10">
        <f t="shared" si="12"/>
        <v>0</v>
      </c>
      <c r="AE13" s="10">
        <f t="shared" si="13"/>
        <v>0</v>
      </c>
      <c r="AF13" s="10">
        <f t="shared" si="14"/>
        <v>118436</v>
      </c>
      <c r="AG13" s="10">
        <f t="shared" si="15"/>
        <v>46.478298406718466</v>
      </c>
      <c r="AH13" s="10">
        <f t="shared" si="16"/>
        <v>7378.6527699845074</v>
      </c>
      <c r="AI13" s="10">
        <f t="shared" si="17"/>
        <v>0</v>
      </c>
      <c r="AJ13" s="10">
        <f t="shared" si="18"/>
        <v>0</v>
      </c>
      <c r="AK13" s="10">
        <f t="shared" si="19"/>
        <v>0</v>
      </c>
      <c r="AL13" s="10">
        <f t="shared" si="7"/>
        <v>46.478298406718466</v>
      </c>
    </row>
    <row r="14" spans="1:38" x14ac:dyDescent="0.25">
      <c r="A14" s="22" t="s">
        <v>134</v>
      </c>
      <c r="B14" s="10">
        <v>3387</v>
      </c>
      <c r="C14" s="10">
        <v>95390</v>
      </c>
      <c r="D14" s="10">
        <v>0</v>
      </c>
      <c r="E14" s="10">
        <v>71709</v>
      </c>
      <c r="F14" s="10">
        <v>0</v>
      </c>
      <c r="G14" s="10">
        <v>61450</v>
      </c>
      <c r="H14" s="10">
        <v>0</v>
      </c>
      <c r="I14" s="10">
        <v>31248</v>
      </c>
      <c r="J14" s="10">
        <v>0</v>
      </c>
      <c r="K14" s="10">
        <v>48648</v>
      </c>
      <c r="L14" s="10">
        <v>0</v>
      </c>
      <c r="M14" s="10">
        <v>34170</v>
      </c>
      <c r="N14" s="10">
        <v>0</v>
      </c>
      <c r="O14" s="10">
        <v>34567</v>
      </c>
      <c r="P14" s="10">
        <v>0</v>
      </c>
      <c r="Q14" s="10">
        <v>20856</v>
      </c>
      <c r="R14" s="10">
        <v>0</v>
      </c>
      <c r="S14" s="10">
        <v>36406</v>
      </c>
      <c r="T14" s="10">
        <v>0</v>
      </c>
      <c r="U14" s="10">
        <v>13497</v>
      </c>
      <c r="V14" s="10">
        <v>0</v>
      </c>
      <c r="Z14" s="22" t="s">
        <v>134</v>
      </c>
      <c r="AA14" s="10">
        <f t="shared" si="0"/>
        <v>3387</v>
      </c>
      <c r="AB14" s="10">
        <f t="shared" si="10"/>
        <v>276461</v>
      </c>
      <c r="AC14" s="10">
        <f t="shared" si="11"/>
        <v>0</v>
      </c>
      <c r="AD14" s="10">
        <f t="shared" si="12"/>
        <v>0</v>
      </c>
      <c r="AE14" s="10">
        <f t="shared" si="13"/>
        <v>0</v>
      </c>
      <c r="AF14" s="10">
        <f t="shared" si="14"/>
        <v>171480</v>
      </c>
      <c r="AG14" s="10">
        <f t="shared" si="15"/>
        <v>62.026831994386185</v>
      </c>
      <c r="AH14" s="10">
        <f t="shared" si="16"/>
        <v>22484.832387634113</v>
      </c>
      <c r="AI14" s="10">
        <f t="shared" si="17"/>
        <v>0</v>
      </c>
      <c r="AJ14" s="10">
        <f t="shared" si="18"/>
        <v>0</v>
      </c>
      <c r="AK14" s="10">
        <f t="shared" si="19"/>
        <v>0</v>
      </c>
      <c r="AL14" s="10">
        <f t="shared" si="7"/>
        <v>62.026831994386185</v>
      </c>
    </row>
    <row r="15" spans="1:38" x14ac:dyDescent="0.25">
      <c r="A15" s="11" t="s">
        <v>19</v>
      </c>
      <c r="B15" s="10">
        <v>3388</v>
      </c>
      <c r="C15" s="10">
        <v>59503</v>
      </c>
      <c r="D15" s="10">
        <v>0</v>
      </c>
      <c r="E15">
        <v>34955</v>
      </c>
      <c r="F15" s="10">
        <v>0</v>
      </c>
      <c r="G15" s="10">
        <v>53602</v>
      </c>
      <c r="H15" s="10">
        <v>0</v>
      </c>
      <c r="I15">
        <v>31561</v>
      </c>
      <c r="J15" s="10">
        <v>0</v>
      </c>
      <c r="K15" s="10">
        <v>45594</v>
      </c>
      <c r="L15" s="10">
        <v>0</v>
      </c>
      <c r="M15">
        <v>24942</v>
      </c>
      <c r="N15" s="10">
        <v>0</v>
      </c>
      <c r="O15" s="10">
        <v>45250</v>
      </c>
      <c r="P15" s="10">
        <v>0</v>
      </c>
      <c r="Q15">
        <v>24876</v>
      </c>
      <c r="R15" s="10">
        <v>0</v>
      </c>
      <c r="S15" s="10">
        <v>19675</v>
      </c>
      <c r="T15" s="10">
        <v>0</v>
      </c>
      <c r="U15">
        <v>9009</v>
      </c>
      <c r="V15" s="10">
        <v>0</v>
      </c>
      <c r="Z15" s="22" t="s">
        <v>19</v>
      </c>
      <c r="AA15" s="10">
        <f t="shared" si="0"/>
        <v>3388</v>
      </c>
      <c r="AB15" s="10">
        <f>C15+G15+K15+O15+S15</f>
        <v>223624</v>
      </c>
      <c r="AC15" s="10">
        <f>D15+H15+L15+P15+T15</f>
        <v>0</v>
      </c>
      <c r="AD15" s="10">
        <f>(AC15/AB15)*100</f>
        <v>0</v>
      </c>
      <c r="AE15" s="10">
        <f>STDEV(D15,H15,L15,P15,T15)</f>
        <v>0</v>
      </c>
      <c r="AF15" s="10">
        <f>U15+M15+I15+Q15</f>
        <v>90388</v>
      </c>
      <c r="AG15" s="10">
        <f>(AF15/AB15)*100</f>
        <v>40.419632955317851</v>
      </c>
      <c r="AH15" s="10">
        <f>STDEV(U15,Q15,M15,I15,E15)</f>
        <v>9973.164457683426</v>
      </c>
      <c r="AI15" s="10">
        <f>F15+J15+N15+R15+V15</f>
        <v>0</v>
      </c>
      <c r="AJ15" s="10">
        <f>(AI15/AB15)*100</f>
        <v>0</v>
      </c>
      <c r="AK15" s="10">
        <f>STDEV(F15,J15,N15,R15,V15)</f>
        <v>0</v>
      </c>
      <c r="AL15" s="10">
        <f t="shared" si="7"/>
        <v>40.419632955317851</v>
      </c>
    </row>
    <row r="16" spans="1:38" x14ac:dyDescent="0.25">
      <c r="A16" s="22" t="s">
        <v>136</v>
      </c>
      <c r="B16" s="10">
        <v>3389</v>
      </c>
      <c r="C16" s="10">
        <v>74532</v>
      </c>
      <c r="D16" s="10">
        <v>0</v>
      </c>
      <c r="E16" s="10">
        <v>49108</v>
      </c>
      <c r="F16" s="10">
        <v>0</v>
      </c>
      <c r="G16" s="10">
        <v>56395</v>
      </c>
      <c r="H16" s="10">
        <v>0</v>
      </c>
      <c r="I16" s="10">
        <v>39996</v>
      </c>
      <c r="J16" s="10">
        <v>0</v>
      </c>
      <c r="K16" s="10">
        <v>52211</v>
      </c>
      <c r="L16" s="10">
        <v>0</v>
      </c>
      <c r="M16" s="10">
        <v>39509</v>
      </c>
      <c r="N16" s="10">
        <v>0</v>
      </c>
      <c r="O16" s="10">
        <v>48819</v>
      </c>
      <c r="P16" s="10">
        <v>0</v>
      </c>
      <c r="Q16" s="10">
        <v>32860</v>
      </c>
      <c r="R16" s="10">
        <v>0</v>
      </c>
      <c r="S16" s="10">
        <v>18287</v>
      </c>
      <c r="T16" s="10">
        <v>0</v>
      </c>
      <c r="U16" s="10">
        <v>11573</v>
      </c>
      <c r="V16" s="10">
        <v>0</v>
      </c>
      <c r="Z16" s="22" t="s">
        <v>136</v>
      </c>
      <c r="AA16" s="10">
        <f t="shared" si="0"/>
        <v>3389</v>
      </c>
      <c r="AB16" s="10">
        <f>C16+G16+K16+O16+S16</f>
        <v>250244</v>
      </c>
      <c r="AC16" s="10">
        <f>D16+H16+L16+P16+T16</f>
        <v>0</v>
      </c>
      <c r="AD16" s="10">
        <f>(AC16/AB16)*100</f>
        <v>0</v>
      </c>
      <c r="AE16" s="10">
        <f>STDEV(D16,H16,L16,P16,T16)</f>
        <v>0</v>
      </c>
      <c r="AF16" s="10">
        <f>E16+I16+M16+Q16+U16</f>
        <v>173046</v>
      </c>
      <c r="AG16" s="10">
        <f>(AF16/AB16)*100</f>
        <v>69.150908713096015</v>
      </c>
      <c r="AH16" s="10">
        <f>STDEV(U16,Q16,M16,I16,E16)</f>
        <v>14115.302572031535</v>
      </c>
      <c r="AI16" s="10">
        <f>F16+J16+N16+R16+V16</f>
        <v>0</v>
      </c>
      <c r="AJ16" s="10">
        <f>(AI16/AB16)*100</f>
        <v>0</v>
      </c>
      <c r="AK16" s="10">
        <f>STDEV(F16,J16,N16,R16,V16)</f>
        <v>0</v>
      </c>
      <c r="AL16" s="10">
        <f t="shared" si="7"/>
        <v>69.150908713096015</v>
      </c>
    </row>
    <row r="17" spans="1:40" x14ac:dyDescent="0.25">
      <c r="A17" s="22" t="s">
        <v>138</v>
      </c>
      <c r="B17" s="10">
        <v>3390</v>
      </c>
      <c r="C17" s="10">
        <v>90562</v>
      </c>
      <c r="D17" s="10">
        <v>0</v>
      </c>
      <c r="E17" s="10">
        <v>51025</v>
      </c>
      <c r="F17" s="10">
        <v>0</v>
      </c>
      <c r="G17" s="10">
        <v>98345</v>
      </c>
      <c r="H17" s="10">
        <v>0</v>
      </c>
      <c r="I17" s="10">
        <v>57163</v>
      </c>
      <c r="J17" s="10">
        <v>0</v>
      </c>
      <c r="K17" s="10">
        <v>58034</v>
      </c>
      <c r="L17" s="10">
        <v>0</v>
      </c>
      <c r="M17" s="10">
        <v>26061</v>
      </c>
      <c r="N17" s="10">
        <v>0</v>
      </c>
      <c r="O17" s="10">
        <v>52931</v>
      </c>
      <c r="P17" s="10">
        <v>0</v>
      </c>
      <c r="Q17" s="10">
        <v>31783</v>
      </c>
      <c r="R17" s="10">
        <v>0</v>
      </c>
      <c r="S17" s="10">
        <v>21548</v>
      </c>
      <c r="T17" s="10"/>
      <c r="U17" s="10"/>
      <c r="V17" s="10"/>
      <c r="Z17" s="22" t="s">
        <v>138</v>
      </c>
      <c r="AA17" s="10">
        <f t="shared" si="0"/>
        <v>3390</v>
      </c>
      <c r="AB17" s="10">
        <f t="shared" ref="AB17" si="20">C17+G17+K17+O17+S17</f>
        <v>321420</v>
      </c>
      <c r="AC17" s="10">
        <f t="shared" ref="AC17" si="21">D17+H17+L17+P17+T17</f>
        <v>0</v>
      </c>
      <c r="AD17" s="10">
        <f t="shared" ref="AD17" si="22">(AC17/AB17)*100</f>
        <v>0</v>
      </c>
      <c r="AE17" s="10">
        <f t="shared" ref="AE17" si="23">STDEV(D17,H17,L17,P17,T17)</f>
        <v>0</v>
      </c>
      <c r="AF17" s="10">
        <f t="shared" ref="AF17" si="24">E17+I17+M17+Q17+U17</f>
        <v>166032</v>
      </c>
      <c r="AG17" s="10">
        <f t="shared" ref="AG17" si="25">(AF17/AB17)*100</f>
        <v>51.655777487399668</v>
      </c>
      <c r="AH17" s="10">
        <f t="shared" ref="AH17" si="26">STDEV(U17,Q17,M17,I17,E17)</f>
        <v>14931.37354699828</v>
      </c>
      <c r="AI17" s="10">
        <f t="shared" ref="AI17" si="27">F17+J17+N17+R17+V17</f>
        <v>0</v>
      </c>
      <c r="AJ17" s="10">
        <f t="shared" ref="AJ17" si="28">(AI17/AB17)*100</f>
        <v>0</v>
      </c>
      <c r="AK17" s="10">
        <f t="shared" ref="AK17" si="29">STDEV(F17,J17,N17,R17,V17)</f>
        <v>0</v>
      </c>
      <c r="AL17" s="10">
        <f t="shared" si="7"/>
        <v>51.655777487399668</v>
      </c>
    </row>
    <row r="18" spans="1:40" x14ac:dyDescent="0.25">
      <c r="A18" s="11" t="s">
        <v>20</v>
      </c>
      <c r="B18" s="10">
        <v>3391</v>
      </c>
      <c r="C18" s="10">
        <v>85235</v>
      </c>
      <c r="D18" s="10">
        <v>0</v>
      </c>
      <c r="E18" s="10">
        <v>31264</v>
      </c>
      <c r="F18" s="10">
        <v>0</v>
      </c>
      <c r="G18" s="10">
        <v>69304</v>
      </c>
      <c r="H18" s="10">
        <v>0</v>
      </c>
      <c r="I18" s="10">
        <v>19843</v>
      </c>
      <c r="J18" s="10">
        <v>0</v>
      </c>
      <c r="K18" s="10">
        <v>58590</v>
      </c>
      <c r="L18" s="10">
        <v>0</v>
      </c>
      <c r="M18" s="10">
        <v>15696</v>
      </c>
      <c r="N18" s="10">
        <v>10936</v>
      </c>
      <c r="O18" s="10">
        <v>43704</v>
      </c>
      <c r="P18" s="10">
        <v>0</v>
      </c>
      <c r="Q18" s="10">
        <v>21505</v>
      </c>
      <c r="R18" s="10">
        <v>0</v>
      </c>
      <c r="S18" s="10">
        <v>26219</v>
      </c>
      <c r="T18" s="10">
        <v>0</v>
      </c>
      <c r="U18" s="10">
        <v>20469</v>
      </c>
      <c r="V18" s="10">
        <v>0</v>
      </c>
      <c r="Z18" s="22" t="s">
        <v>20</v>
      </c>
      <c r="AA18" s="10">
        <f t="shared" si="0"/>
        <v>3391</v>
      </c>
      <c r="AB18" s="10">
        <f t="shared" ref="AB18:AC22" si="30">C18+G18+K18+O18+S18</f>
        <v>283052</v>
      </c>
      <c r="AC18" s="10">
        <f t="shared" si="30"/>
        <v>0</v>
      </c>
      <c r="AD18" s="10">
        <f>(AC18/AB18)*100</f>
        <v>0</v>
      </c>
      <c r="AE18" s="10">
        <f>STDEV(D18,H18,L18,P18,T18)</f>
        <v>0</v>
      </c>
      <c r="AF18" s="10">
        <f>E18+I18+M18+Q18+U18</f>
        <v>108777</v>
      </c>
      <c r="AG18" s="10">
        <f t="shared" ref="AG18" si="31">(AF18/AB18)*100</f>
        <v>38.430041123185845</v>
      </c>
      <c r="AH18" s="10">
        <f>STDEV(U18,Q18,M18,I18,E18)</f>
        <v>5755.5321474212924</v>
      </c>
      <c r="AI18" s="10">
        <f>F18+J18+N18+R18+V18</f>
        <v>10936</v>
      </c>
      <c r="AJ18" s="10">
        <f t="shared" ref="AJ18" si="32">(AI18/AB18)*100</f>
        <v>3.8636010344389016</v>
      </c>
      <c r="AK18" s="10">
        <f>STDEV(F18,J18,N18,R18,V18)</f>
        <v>4890.7278803875397</v>
      </c>
      <c r="AL18" s="10">
        <f t="shared" si="7"/>
        <v>42.293642157624745</v>
      </c>
    </row>
    <row r="19" spans="1:40" x14ac:dyDescent="0.25">
      <c r="A19" s="22" t="s">
        <v>140</v>
      </c>
      <c r="B19" s="10">
        <v>3392</v>
      </c>
      <c r="C19" s="10">
        <v>87013</v>
      </c>
      <c r="D19" s="10">
        <v>0</v>
      </c>
      <c r="E19" s="10">
        <v>41793</v>
      </c>
      <c r="F19" s="10">
        <v>0</v>
      </c>
      <c r="G19" s="10">
        <v>70647</v>
      </c>
      <c r="H19" s="10">
        <v>0</v>
      </c>
      <c r="I19" s="10">
        <v>91352</v>
      </c>
      <c r="J19" s="10">
        <v>0</v>
      </c>
      <c r="K19" s="10">
        <v>3742</v>
      </c>
      <c r="L19" s="10">
        <v>0</v>
      </c>
      <c r="M19" s="10">
        <v>58893</v>
      </c>
      <c r="N19" s="10">
        <v>0</v>
      </c>
      <c r="O19" s="10">
        <v>68645</v>
      </c>
      <c r="P19" s="10">
        <v>0</v>
      </c>
      <c r="Q19" s="10">
        <v>36831</v>
      </c>
      <c r="R19" s="10">
        <v>0</v>
      </c>
      <c r="S19" s="10">
        <v>50140</v>
      </c>
      <c r="T19" s="10">
        <v>0</v>
      </c>
      <c r="U19" s="10">
        <v>14948</v>
      </c>
      <c r="V19" s="10">
        <v>0</v>
      </c>
      <c r="Z19" s="22" t="s">
        <v>140</v>
      </c>
      <c r="AA19" s="10">
        <f t="shared" si="0"/>
        <v>3392</v>
      </c>
      <c r="AB19" s="10">
        <f t="shared" si="30"/>
        <v>280187</v>
      </c>
      <c r="AC19" s="10">
        <f t="shared" si="30"/>
        <v>0</v>
      </c>
      <c r="AD19" s="10">
        <f>(AC19/AB19)*100</f>
        <v>0</v>
      </c>
      <c r="AE19" s="10">
        <f>STDEV(D19,H19,L19,P19,T19)</f>
        <v>0</v>
      </c>
      <c r="AF19" s="10">
        <f>E19+I19+M19+Q19+U19</f>
        <v>243817</v>
      </c>
      <c r="AG19" s="10">
        <f>(AF19/AB19)*100</f>
        <v>87.019383483173741</v>
      </c>
      <c r="AH19" s="10">
        <f>STDEV(U19,Q19,M19,I19,E19)</f>
        <v>28508.10222199998</v>
      </c>
      <c r="AI19" s="10">
        <f>F19+J19+N19+R19+V19</f>
        <v>0</v>
      </c>
      <c r="AJ19" s="10">
        <f>(AI19/AB19)*100</f>
        <v>0</v>
      </c>
      <c r="AK19" s="10">
        <f>STDEV(F19,J19,N19,R19,V19)</f>
        <v>0</v>
      </c>
      <c r="AL19" s="10">
        <f t="shared" si="7"/>
        <v>87.019383483173741</v>
      </c>
    </row>
    <row r="20" spans="1:40" x14ac:dyDescent="0.25">
      <c r="A20" s="22" t="s">
        <v>142</v>
      </c>
      <c r="B20" s="10">
        <v>3393</v>
      </c>
      <c r="C20" s="10">
        <v>67624</v>
      </c>
      <c r="D20" s="10">
        <v>0</v>
      </c>
      <c r="E20" s="10">
        <v>30264</v>
      </c>
      <c r="F20" s="10">
        <v>0</v>
      </c>
      <c r="G20" s="10">
        <v>61766</v>
      </c>
      <c r="H20" s="10">
        <v>0</v>
      </c>
      <c r="I20" s="10">
        <v>19504</v>
      </c>
      <c r="J20" s="10">
        <v>0</v>
      </c>
      <c r="K20" s="10">
        <v>45728</v>
      </c>
      <c r="L20" s="10">
        <v>0</v>
      </c>
      <c r="M20" s="10">
        <v>28278</v>
      </c>
      <c r="N20" s="10">
        <v>0</v>
      </c>
      <c r="O20" s="10">
        <v>31590</v>
      </c>
      <c r="P20" s="10">
        <v>0</v>
      </c>
      <c r="Q20" s="10">
        <v>12371</v>
      </c>
      <c r="R20" s="10">
        <v>0</v>
      </c>
      <c r="S20" s="10">
        <v>31768</v>
      </c>
      <c r="T20" s="10">
        <v>0</v>
      </c>
      <c r="U20" s="10">
        <v>20287</v>
      </c>
      <c r="V20" s="10">
        <v>0</v>
      </c>
      <c r="Z20" s="22" t="s">
        <v>142</v>
      </c>
      <c r="AA20" s="10">
        <f t="shared" ref="AA20:AA21" si="33">B20</f>
        <v>3393</v>
      </c>
      <c r="AB20" s="10">
        <f t="shared" si="30"/>
        <v>238476</v>
      </c>
      <c r="AC20" s="10">
        <f t="shared" si="30"/>
        <v>0</v>
      </c>
      <c r="AD20" s="10">
        <f>(AC20/AB20)*100</f>
        <v>0</v>
      </c>
      <c r="AE20" s="10">
        <f>STDEV(D20,H20,L20,P20,T20)</f>
        <v>0</v>
      </c>
      <c r="AF20" s="10">
        <f>E20+I20+M20+Q20+U20</f>
        <v>110704</v>
      </c>
      <c r="AG20" s="10">
        <f>(AF20/AB20)*100</f>
        <v>46.421442828628457</v>
      </c>
      <c r="AH20" s="10">
        <f>STDEV(U20,Q20,M20,I20,E20)</f>
        <v>7236.8826645179242</v>
      </c>
      <c r="AI20" s="10">
        <f>F20+J20+N20+R20+V20</f>
        <v>0</v>
      </c>
      <c r="AJ20" s="10">
        <f>(AI20/AB20)*100</f>
        <v>0</v>
      </c>
      <c r="AK20" s="10">
        <f>STDEV(F20,J20,N20,R20,V20)</f>
        <v>0</v>
      </c>
      <c r="AL20" s="10">
        <f t="shared" si="7"/>
        <v>46.421442828628457</v>
      </c>
    </row>
    <row r="21" spans="1:40" x14ac:dyDescent="0.25">
      <c r="A21" s="22" t="s">
        <v>144</v>
      </c>
      <c r="B21" s="10">
        <v>3394</v>
      </c>
      <c r="C21" s="10">
        <v>77427</v>
      </c>
      <c r="D21" s="10">
        <v>0</v>
      </c>
      <c r="E21" s="10">
        <v>0</v>
      </c>
      <c r="F21" s="10">
        <v>18413</v>
      </c>
      <c r="G21" s="10">
        <v>73780</v>
      </c>
      <c r="H21" s="10">
        <v>0</v>
      </c>
      <c r="I21" s="10">
        <v>0</v>
      </c>
      <c r="J21" s="10">
        <v>37523</v>
      </c>
      <c r="K21" s="10">
        <v>53826</v>
      </c>
      <c r="L21" s="10">
        <v>0</v>
      </c>
      <c r="M21" s="10">
        <v>33757</v>
      </c>
      <c r="N21" s="10">
        <v>0</v>
      </c>
      <c r="O21" s="10">
        <v>34073</v>
      </c>
      <c r="P21" s="10">
        <v>0</v>
      </c>
      <c r="Q21" s="10">
        <v>10188</v>
      </c>
      <c r="R21" s="10">
        <v>0</v>
      </c>
      <c r="S21" s="10">
        <v>6961</v>
      </c>
      <c r="T21" s="10">
        <v>0</v>
      </c>
      <c r="U21" s="10">
        <v>842</v>
      </c>
      <c r="V21" s="10">
        <v>0</v>
      </c>
      <c r="Z21" s="22" t="s">
        <v>144</v>
      </c>
      <c r="AA21" s="10">
        <f t="shared" si="33"/>
        <v>3394</v>
      </c>
      <c r="AB21" s="10">
        <f t="shared" si="30"/>
        <v>246067</v>
      </c>
      <c r="AC21" s="10">
        <f t="shared" si="30"/>
        <v>0</v>
      </c>
      <c r="AD21" s="10">
        <f>(AC21/AB21)*100</f>
        <v>0</v>
      </c>
      <c r="AE21" s="10">
        <f>STDEV(D21,H21,L21,P21,T21)</f>
        <v>0</v>
      </c>
      <c r="AF21" s="10">
        <f>E21+I21+M21+Q21+U21</f>
        <v>44787</v>
      </c>
      <c r="AG21" s="10">
        <f>(AF21/AB21)*100</f>
        <v>18.201140339826143</v>
      </c>
      <c r="AH21" s="10">
        <f>STDEV(U21,Q21,M21,I21,E21)</f>
        <v>14516.062510198832</v>
      </c>
      <c r="AI21" s="10">
        <f>F21+J21+N21+R21+V21</f>
        <v>55936</v>
      </c>
      <c r="AJ21" s="10">
        <f>(AI21/AB21)*100</f>
        <v>22.732020140855948</v>
      </c>
      <c r="AK21" s="10">
        <f>STDEV(F21,J21,N21,R21,V21)</f>
        <v>16742.512347315143</v>
      </c>
      <c r="AL21" s="10">
        <f t="shared" si="7"/>
        <v>40.933160480682091</v>
      </c>
    </row>
    <row r="22" spans="1:40" x14ac:dyDescent="0.25">
      <c r="A22" s="11" t="s">
        <v>21</v>
      </c>
      <c r="B22" s="10">
        <v>3395</v>
      </c>
      <c r="C22" s="10">
        <v>79470</v>
      </c>
      <c r="D22" s="10">
        <v>0</v>
      </c>
      <c r="E22">
        <v>40697</v>
      </c>
      <c r="F22" s="10">
        <v>0</v>
      </c>
      <c r="G22" s="10">
        <v>48576</v>
      </c>
      <c r="H22" s="10">
        <v>0</v>
      </c>
      <c r="I22">
        <v>19386</v>
      </c>
      <c r="J22" s="10">
        <v>0</v>
      </c>
      <c r="K22" s="10">
        <v>46921</v>
      </c>
      <c r="L22" s="10">
        <v>0</v>
      </c>
      <c r="M22">
        <v>20437</v>
      </c>
      <c r="N22" s="10">
        <v>0</v>
      </c>
      <c r="O22" s="10">
        <v>50091</v>
      </c>
      <c r="P22" s="10">
        <v>0</v>
      </c>
      <c r="Q22" s="10">
        <v>0</v>
      </c>
      <c r="R22">
        <v>33072</v>
      </c>
      <c r="S22" s="10">
        <v>41109</v>
      </c>
      <c r="T22" s="10">
        <v>0</v>
      </c>
      <c r="U22" s="10">
        <v>0</v>
      </c>
      <c r="V22" s="10">
        <v>32646</v>
      </c>
      <c r="Z22" s="22" t="s">
        <v>21</v>
      </c>
      <c r="AA22" s="10">
        <f t="shared" ref="AA22:AA44" si="34">B22</f>
        <v>3395</v>
      </c>
      <c r="AB22" s="10">
        <f t="shared" si="30"/>
        <v>266167</v>
      </c>
      <c r="AC22" s="10">
        <f t="shared" si="30"/>
        <v>0</v>
      </c>
      <c r="AD22" s="10">
        <f t="shared" ref="AD22" si="35">(AC22/AB22)*100</f>
        <v>0</v>
      </c>
      <c r="AE22" s="10">
        <f>STDEV(D22,H22,L22,P22,T22)</f>
        <v>0</v>
      </c>
      <c r="AF22" s="10">
        <f>E22+I22+M22+Q22+U22</f>
        <v>80520</v>
      </c>
      <c r="AG22" s="10">
        <f t="shared" ref="AG22" si="36">(AF22/AB22)*100</f>
        <v>30.251684093069386</v>
      </c>
      <c r="AH22" s="10">
        <f>STDEV(U22,Q22,M22,I22,E22)</f>
        <v>16978.219090941195</v>
      </c>
      <c r="AI22" s="10">
        <f>F22+J22+N22+R22+V22</f>
        <v>65718</v>
      </c>
      <c r="AJ22" s="10">
        <f t="shared" ref="AJ22" si="37">(AI22/AB22)*100</f>
        <v>24.690513850327051</v>
      </c>
      <c r="AK22" s="10">
        <f>STDEV(F22,J22,N22,R22,V22)</f>
        <v>17998.245714513399</v>
      </c>
      <c r="AL22" s="10">
        <f t="shared" si="7"/>
        <v>54.942197943396437</v>
      </c>
    </row>
    <row r="23" spans="1:40" x14ac:dyDescent="0.25">
      <c r="A23" s="11" t="s">
        <v>146</v>
      </c>
      <c r="B23" s="10">
        <v>3396</v>
      </c>
      <c r="C23" s="10">
        <v>108337</v>
      </c>
      <c r="D23" s="10">
        <v>0</v>
      </c>
      <c r="E23" s="10">
        <v>67433</v>
      </c>
      <c r="F23" s="10">
        <v>0</v>
      </c>
      <c r="G23" s="10">
        <v>68017</v>
      </c>
      <c r="H23" s="10">
        <v>0</v>
      </c>
      <c r="I23" s="10">
        <v>37344</v>
      </c>
      <c r="J23" s="10">
        <v>0</v>
      </c>
      <c r="K23" s="10">
        <v>31560</v>
      </c>
      <c r="L23" s="10">
        <v>0</v>
      </c>
      <c r="M23" s="10">
        <v>12706</v>
      </c>
      <c r="N23" s="10">
        <v>0</v>
      </c>
      <c r="O23" s="10">
        <v>42171</v>
      </c>
      <c r="P23" s="10">
        <v>0</v>
      </c>
      <c r="Q23" s="10">
        <v>20330</v>
      </c>
      <c r="R23" s="10">
        <v>0</v>
      </c>
      <c r="S23" s="10">
        <v>23081</v>
      </c>
      <c r="T23" s="10">
        <v>0</v>
      </c>
      <c r="U23" s="10">
        <v>11974</v>
      </c>
      <c r="V23" s="10">
        <v>0</v>
      </c>
      <c r="Z23" s="22" t="s">
        <v>146</v>
      </c>
      <c r="AA23" s="10">
        <f t="shared" si="34"/>
        <v>3396</v>
      </c>
      <c r="AB23" s="10">
        <f t="shared" ref="AB23:AB26" si="38">C23+G23+K23+O23+S23</f>
        <v>273166</v>
      </c>
      <c r="AC23" s="10">
        <f t="shared" ref="AC23:AC26" si="39">D23+H23+L23+P23+T23</f>
        <v>0</v>
      </c>
      <c r="AD23" s="10">
        <f t="shared" ref="AD23:AD26" si="40">(AC23/AB23)*100</f>
        <v>0</v>
      </c>
      <c r="AE23" s="10">
        <f t="shared" ref="AE23:AE26" si="41">STDEV(D23,H23,L23,P23,T23)</f>
        <v>0</v>
      </c>
      <c r="AF23" s="10">
        <f t="shared" ref="AF23:AF26" si="42">E23+I23+M23+Q23+U23</f>
        <v>149787</v>
      </c>
      <c r="AG23" s="10">
        <f t="shared" ref="AG23:AG26" si="43">(AF23/AB23)*100</f>
        <v>54.833690869288276</v>
      </c>
      <c r="AH23" s="10">
        <f t="shared" ref="AH23:AH26" si="44">STDEV(U23,Q23,M23,I23,E23)</f>
        <v>23306.02262935484</v>
      </c>
      <c r="AI23" s="10">
        <f t="shared" ref="AI23:AI26" si="45">F23+J23+N23+R23+V23</f>
        <v>0</v>
      </c>
      <c r="AJ23" s="10">
        <f t="shared" ref="AJ23:AJ26" si="46">(AI23/AB23)*100</f>
        <v>0</v>
      </c>
      <c r="AK23" s="10">
        <f t="shared" ref="AK23:AK26" si="47">STDEV(F23,J23,N23,R23,V23)</f>
        <v>0</v>
      </c>
      <c r="AL23" s="10">
        <f t="shared" si="7"/>
        <v>54.833690869288276</v>
      </c>
    </row>
    <row r="24" spans="1:40" x14ac:dyDescent="0.25">
      <c r="A24" s="23" t="s">
        <v>148</v>
      </c>
      <c r="B24" s="10">
        <v>3397</v>
      </c>
      <c r="C24" s="10">
        <v>69211</v>
      </c>
      <c r="D24" s="10">
        <v>0</v>
      </c>
      <c r="E24" s="10">
        <v>12551</v>
      </c>
      <c r="F24" s="10">
        <v>20294</v>
      </c>
      <c r="G24" s="10">
        <v>53726</v>
      </c>
      <c r="H24" s="10">
        <v>0</v>
      </c>
      <c r="I24" s="10">
        <v>16735</v>
      </c>
      <c r="J24" s="10">
        <v>10271</v>
      </c>
      <c r="K24" s="10">
        <v>60270</v>
      </c>
      <c r="L24" s="10">
        <v>0</v>
      </c>
      <c r="M24" s="10">
        <v>37944</v>
      </c>
      <c r="N24" s="10">
        <v>0</v>
      </c>
      <c r="O24" s="10">
        <v>42447</v>
      </c>
      <c r="P24" s="10">
        <v>0</v>
      </c>
      <c r="Q24" s="10">
        <v>27234</v>
      </c>
      <c r="R24" s="10">
        <v>0</v>
      </c>
      <c r="S24" s="10">
        <v>36740</v>
      </c>
      <c r="T24" s="10">
        <v>0</v>
      </c>
      <c r="U24" s="10">
        <v>23991</v>
      </c>
      <c r="V24" s="10">
        <v>0</v>
      </c>
      <c r="Z24" s="22" t="s">
        <v>148</v>
      </c>
      <c r="AA24" s="10">
        <f t="shared" si="34"/>
        <v>3397</v>
      </c>
      <c r="AB24" s="10">
        <f t="shared" si="38"/>
        <v>262394</v>
      </c>
      <c r="AC24" s="10">
        <f t="shared" si="39"/>
        <v>0</v>
      </c>
      <c r="AD24" s="10">
        <f t="shared" si="40"/>
        <v>0</v>
      </c>
      <c r="AE24" s="10">
        <f t="shared" si="41"/>
        <v>0</v>
      </c>
      <c r="AF24" s="10">
        <f t="shared" si="42"/>
        <v>118455</v>
      </c>
      <c r="AG24" s="10">
        <f t="shared" si="43"/>
        <v>45.143943840179276</v>
      </c>
      <c r="AH24" s="10">
        <f t="shared" si="44"/>
        <v>9852.3651221419932</v>
      </c>
      <c r="AI24" s="10">
        <f t="shared" si="45"/>
        <v>30565</v>
      </c>
      <c r="AJ24" s="10">
        <f t="shared" si="46"/>
        <v>11.648513304420071</v>
      </c>
      <c r="AK24" s="10">
        <f t="shared" si="47"/>
        <v>9089.7749147049835</v>
      </c>
      <c r="AL24" s="10">
        <f t="shared" si="7"/>
        <v>56.792457144599346</v>
      </c>
    </row>
    <row r="25" spans="1:40" x14ac:dyDescent="0.25">
      <c r="A25" s="23" t="s">
        <v>150</v>
      </c>
      <c r="B25" s="10">
        <v>3398</v>
      </c>
      <c r="C25" s="10">
        <v>74739</v>
      </c>
      <c r="D25" s="10">
        <v>0</v>
      </c>
      <c r="E25" s="10">
        <v>46858</v>
      </c>
      <c r="F25" s="10">
        <v>0</v>
      </c>
      <c r="G25" s="10">
        <v>74360</v>
      </c>
      <c r="H25" s="10">
        <v>0</v>
      </c>
      <c r="I25" s="10">
        <v>46402</v>
      </c>
      <c r="J25" s="10">
        <v>0</v>
      </c>
      <c r="K25" s="10">
        <v>56086</v>
      </c>
      <c r="L25" s="10">
        <v>0</v>
      </c>
      <c r="M25" s="10">
        <v>31705</v>
      </c>
      <c r="N25" s="10">
        <v>0</v>
      </c>
      <c r="O25" s="10">
        <v>32487</v>
      </c>
      <c r="P25" s="10">
        <v>0</v>
      </c>
      <c r="Q25" s="10">
        <v>30523</v>
      </c>
      <c r="R25" s="10">
        <v>0</v>
      </c>
      <c r="S25" s="10">
        <v>31553</v>
      </c>
      <c r="T25" s="10">
        <v>0</v>
      </c>
      <c r="U25" s="10">
        <v>16055</v>
      </c>
      <c r="V25" s="10">
        <v>0</v>
      </c>
      <c r="Z25" s="22" t="s">
        <v>150</v>
      </c>
      <c r="AA25" s="10">
        <f t="shared" si="34"/>
        <v>3398</v>
      </c>
      <c r="AB25" s="10">
        <f t="shared" si="38"/>
        <v>269225</v>
      </c>
      <c r="AC25" s="10">
        <f t="shared" si="39"/>
        <v>0</v>
      </c>
      <c r="AD25" s="10">
        <f t="shared" si="40"/>
        <v>0</v>
      </c>
      <c r="AE25" s="10">
        <f t="shared" si="41"/>
        <v>0</v>
      </c>
      <c r="AF25" s="10">
        <f t="shared" si="42"/>
        <v>171543</v>
      </c>
      <c r="AG25" s="10">
        <f t="shared" si="43"/>
        <v>63.717336800074285</v>
      </c>
      <c r="AH25" s="10">
        <f t="shared" si="44"/>
        <v>12826.156645698662</v>
      </c>
      <c r="AI25" s="10">
        <f t="shared" si="45"/>
        <v>0</v>
      </c>
      <c r="AJ25" s="10">
        <f t="shared" si="46"/>
        <v>0</v>
      </c>
      <c r="AK25" s="10">
        <f t="shared" si="47"/>
        <v>0</v>
      </c>
      <c r="AL25" s="10">
        <f t="shared" si="7"/>
        <v>63.717336800074285</v>
      </c>
    </row>
    <row r="26" spans="1:40" x14ac:dyDescent="0.25">
      <c r="A26" s="23" t="s">
        <v>153</v>
      </c>
      <c r="B26" s="10">
        <v>3399</v>
      </c>
      <c r="C26" s="10">
        <v>77289</v>
      </c>
      <c r="D26" s="10">
        <v>0</v>
      </c>
      <c r="E26" s="10">
        <v>26571</v>
      </c>
      <c r="F26" s="10">
        <v>13657</v>
      </c>
      <c r="G26" s="10">
        <v>62437</v>
      </c>
      <c r="H26" s="10">
        <v>0</v>
      </c>
      <c r="I26" s="10">
        <v>37032</v>
      </c>
      <c r="J26" s="10">
        <v>0</v>
      </c>
      <c r="K26" s="10">
        <v>55544</v>
      </c>
      <c r="L26" s="10">
        <v>0</v>
      </c>
      <c r="M26" s="10">
        <v>0</v>
      </c>
      <c r="N26" s="10">
        <v>35096</v>
      </c>
      <c r="O26" s="10">
        <v>43312</v>
      </c>
      <c r="P26" s="10">
        <v>0</v>
      </c>
      <c r="Q26" s="10">
        <v>6500</v>
      </c>
      <c r="R26" s="10">
        <v>12540</v>
      </c>
      <c r="S26" s="10">
        <v>34299</v>
      </c>
      <c r="T26" s="10">
        <v>0</v>
      </c>
      <c r="U26" s="10">
        <v>16388</v>
      </c>
      <c r="V26" s="10">
        <v>0</v>
      </c>
      <c r="Z26" s="22" t="s">
        <v>153</v>
      </c>
      <c r="AA26" s="10">
        <f t="shared" si="34"/>
        <v>3399</v>
      </c>
      <c r="AB26" s="10">
        <f t="shared" si="38"/>
        <v>272881</v>
      </c>
      <c r="AC26" s="10">
        <f t="shared" si="39"/>
        <v>0</v>
      </c>
      <c r="AD26" s="10">
        <f t="shared" si="40"/>
        <v>0</v>
      </c>
      <c r="AE26" s="10">
        <f t="shared" si="41"/>
        <v>0</v>
      </c>
      <c r="AF26" s="10">
        <f t="shared" si="42"/>
        <v>86491</v>
      </c>
      <c r="AG26" s="10">
        <f t="shared" si="43"/>
        <v>31.695500969286979</v>
      </c>
      <c r="AH26" s="10">
        <f t="shared" si="44"/>
        <v>14933.728543133493</v>
      </c>
      <c r="AI26" s="10">
        <f t="shared" si="45"/>
        <v>61293</v>
      </c>
      <c r="AJ26" s="10">
        <f t="shared" si="46"/>
        <v>22.461439235417636</v>
      </c>
      <c r="AK26" s="10">
        <f t="shared" si="47"/>
        <v>14353.815652989279</v>
      </c>
      <c r="AL26" s="10">
        <f t="shared" si="7"/>
        <v>54.156940204704611</v>
      </c>
    </row>
    <row r="27" spans="1:40" x14ac:dyDescent="0.25">
      <c r="A27" s="23" t="s">
        <v>157</v>
      </c>
      <c r="B27" s="10">
        <v>3400</v>
      </c>
      <c r="C27" s="10">
        <v>90628</v>
      </c>
      <c r="D27" s="10">
        <v>0</v>
      </c>
      <c r="E27" s="10">
        <v>66122</v>
      </c>
      <c r="F27" s="10">
        <v>0</v>
      </c>
      <c r="G27" s="10">
        <v>57153</v>
      </c>
      <c r="H27" s="10">
        <v>0</v>
      </c>
      <c r="I27" s="10">
        <v>33975</v>
      </c>
      <c r="J27" s="10">
        <v>0</v>
      </c>
      <c r="K27" s="10">
        <v>87980</v>
      </c>
      <c r="L27" s="10">
        <v>0</v>
      </c>
      <c r="M27" s="10">
        <v>67345</v>
      </c>
      <c r="N27" s="10">
        <v>0</v>
      </c>
      <c r="O27" s="10">
        <v>73006</v>
      </c>
      <c r="P27" s="10">
        <v>0</v>
      </c>
      <c r="Q27" s="10">
        <v>41516</v>
      </c>
      <c r="R27" s="10">
        <v>0</v>
      </c>
      <c r="S27" s="10"/>
      <c r="T27" s="10"/>
      <c r="U27" s="10"/>
      <c r="V27" s="10"/>
      <c r="Z27" s="22" t="s">
        <v>157</v>
      </c>
      <c r="AA27" s="10">
        <f t="shared" si="34"/>
        <v>3400</v>
      </c>
      <c r="AB27" s="10">
        <f t="shared" ref="AB27:AB30" si="48">C27+G27+K27+O27+S27</f>
        <v>308767</v>
      </c>
      <c r="AC27" s="10">
        <f t="shared" ref="AC27:AC30" si="49">D27+H27+L27+P27+T27</f>
        <v>0</v>
      </c>
      <c r="AD27" s="10">
        <f t="shared" ref="AD27:AD30" si="50">(AC27/AB27)*100</f>
        <v>0</v>
      </c>
      <c r="AE27" s="10">
        <f t="shared" ref="AE27:AE30" si="51">STDEV(D27,H27,L27,P27,T27)</f>
        <v>0</v>
      </c>
      <c r="AF27" s="10">
        <f t="shared" ref="AF27:AF30" si="52">E27+I27+M27+Q27+U27</f>
        <v>208958</v>
      </c>
      <c r="AG27" s="10">
        <f t="shared" ref="AG27:AG30" si="53">(AF27/AB27)*100</f>
        <v>67.674978219822719</v>
      </c>
      <c r="AH27" s="10">
        <f t="shared" ref="AH27:AH30" si="54">STDEV(U27,Q27,M27,I27,E27)</f>
        <v>17024.348729589237</v>
      </c>
      <c r="AI27" s="10">
        <f t="shared" ref="AI27:AI30" si="55">F27+J27+N27+R27+V27</f>
        <v>0</v>
      </c>
      <c r="AJ27" s="10">
        <f t="shared" ref="AJ27:AJ30" si="56">(AI27/AB27)*100</f>
        <v>0</v>
      </c>
      <c r="AK27" s="10">
        <f t="shared" ref="AK27:AK30" si="57">STDEV(F27,J27,N27,R27,V27)</f>
        <v>0</v>
      </c>
      <c r="AL27" s="10">
        <f t="shared" si="7"/>
        <v>67.674978219822719</v>
      </c>
    </row>
    <row r="28" spans="1:40" x14ac:dyDescent="0.25">
      <c r="A28" s="23" t="s">
        <v>158</v>
      </c>
      <c r="B28" s="10">
        <v>3401</v>
      </c>
      <c r="C28" s="10">
        <v>77024</v>
      </c>
      <c r="D28" s="10">
        <v>0</v>
      </c>
      <c r="E28" s="10">
        <v>51937</v>
      </c>
      <c r="F28" s="10">
        <v>0</v>
      </c>
      <c r="G28" s="10">
        <v>63903</v>
      </c>
      <c r="H28" s="10">
        <v>0</v>
      </c>
      <c r="I28" s="10">
        <v>38418</v>
      </c>
      <c r="J28" s="10">
        <v>0</v>
      </c>
      <c r="K28" s="10">
        <v>55754</v>
      </c>
      <c r="L28" s="10">
        <v>0</v>
      </c>
      <c r="M28" s="10">
        <v>35374</v>
      </c>
      <c r="N28" s="10">
        <v>0</v>
      </c>
      <c r="O28" s="10">
        <v>61773</v>
      </c>
      <c r="P28" s="10">
        <v>0</v>
      </c>
      <c r="Q28" s="10">
        <v>50273</v>
      </c>
      <c r="R28" s="10">
        <v>0</v>
      </c>
      <c r="S28" s="10">
        <v>31585</v>
      </c>
      <c r="T28" s="10">
        <v>0</v>
      </c>
      <c r="U28" s="10">
        <v>23520</v>
      </c>
      <c r="V28" s="10">
        <v>0</v>
      </c>
      <c r="Z28" s="22" t="s">
        <v>158</v>
      </c>
      <c r="AA28" s="10">
        <f t="shared" si="34"/>
        <v>3401</v>
      </c>
      <c r="AB28" s="10">
        <f t="shared" si="48"/>
        <v>290039</v>
      </c>
      <c r="AC28" s="10">
        <f t="shared" si="49"/>
        <v>0</v>
      </c>
      <c r="AD28" s="10">
        <f t="shared" si="50"/>
        <v>0</v>
      </c>
      <c r="AE28" s="10">
        <f t="shared" si="51"/>
        <v>0</v>
      </c>
      <c r="AF28" s="10">
        <f t="shared" si="52"/>
        <v>199522</v>
      </c>
      <c r="AG28" s="10">
        <f t="shared" si="53"/>
        <v>68.791438392767873</v>
      </c>
      <c r="AH28" s="10">
        <f t="shared" si="54"/>
        <v>11656.262278277714</v>
      </c>
      <c r="AI28" s="10">
        <f t="shared" si="55"/>
        <v>0</v>
      </c>
      <c r="AJ28" s="10">
        <f t="shared" si="56"/>
        <v>0</v>
      </c>
      <c r="AK28" s="10">
        <f t="shared" si="57"/>
        <v>0</v>
      </c>
      <c r="AL28" s="10">
        <f t="shared" si="7"/>
        <v>68.791438392767873</v>
      </c>
    </row>
    <row r="29" spans="1:40" x14ac:dyDescent="0.25">
      <c r="A29" s="23" t="s">
        <v>161</v>
      </c>
      <c r="B29" s="10">
        <v>3402</v>
      </c>
      <c r="C29" s="10">
        <v>96669</v>
      </c>
      <c r="D29" s="10">
        <v>0</v>
      </c>
      <c r="E29" s="10">
        <v>56054</v>
      </c>
      <c r="F29" s="10">
        <v>0</v>
      </c>
      <c r="G29" s="10">
        <v>67138</v>
      </c>
      <c r="H29" s="10">
        <v>0</v>
      </c>
      <c r="I29" s="10">
        <v>39262</v>
      </c>
      <c r="J29" s="10">
        <v>0</v>
      </c>
      <c r="K29" s="10">
        <v>31978</v>
      </c>
      <c r="L29" s="10">
        <v>0</v>
      </c>
      <c r="M29" s="10">
        <v>10104</v>
      </c>
      <c r="N29" s="10">
        <v>0</v>
      </c>
      <c r="O29" s="10">
        <v>54001</v>
      </c>
      <c r="P29" s="10">
        <v>0</v>
      </c>
      <c r="Q29" s="10">
        <v>21790</v>
      </c>
      <c r="R29" s="10">
        <v>0</v>
      </c>
      <c r="S29" s="10">
        <v>33955</v>
      </c>
      <c r="T29" s="10">
        <v>0</v>
      </c>
      <c r="U29" s="10">
        <v>22502</v>
      </c>
      <c r="V29" s="10">
        <v>0</v>
      </c>
      <c r="Z29" s="22" t="s">
        <v>161</v>
      </c>
      <c r="AA29" s="10">
        <f t="shared" si="34"/>
        <v>3402</v>
      </c>
      <c r="AB29" s="10">
        <f t="shared" si="48"/>
        <v>283741</v>
      </c>
      <c r="AC29" s="10">
        <f t="shared" si="49"/>
        <v>0</v>
      </c>
      <c r="AD29" s="10">
        <f t="shared" si="50"/>
        <v>0</v>
      </c>
      <c r="AE29" s="10">
        <f t="shared" si="51"/>
        <v>0</v>
      </c>
      <c r="AF29" s="10">
        <f t="shared" si="52"/>
        <v>149712</v>
      </c>
      <c r="AG29" s="10">
        <f t="shared" si="53"/>
        <v>52.763611885487116</v>
      </c>
      <c r="AH29" s="10">
        <f t="shared" si="54"/>
        <v>17916.848852407053</v>
      </c>
      <c r="AI29" s="10">
        <f t="shared" si="55"/>
        <v>0</v>
      </c>
      <c r="AJ29" s="10">
        <f t="shared" si="56"/>
        <v>0</v>
      </c>
      <c r="AK29" s="10">
        <f t="shared" si="57"/>
        <v>0</v>
      </c>
      <c r="AL29" s="10">
        <f t="shared" si="7"/>
        <v>52.763611885487116</v>
      </c>
    </row>
    <row r="30" spans="1:40" x14ac:dyDescent="0.25">
      <c r="A30" s="23" t="s">
        <v>163</v>
      </c>
      <c r="B30" s="10">
        <v>3403</v>
      </c>
      <c r="C30" s="10">
        <v>80724</v>
      </c>
      <c r="D30" s="10">
        <v>0</v>
      </c>
      <c r="E30" s="10">
        <v>48512</v>
      </c>
      <c r="F30" s="10">
        <v>0</v>
      </c>
      <c r="G30" s="10">
        <v>62599</v>
      </c>
      <c r="H30" s="10">
        <v>0</v>
      </c>
      <c r="I30" s="10">
        <v>43803</v>
      </c>
      <c r="J30" s="10">
        <v>0</v>
      </c>
      <c r="K30" s="10">
        <v>48402</v>
      </c>
      <c r="L30" s="10">
        <v>0</v>
      </c>
      <c r="M30" s="10">
        <v>31795</v>
      </c>
      <c r="N30" s="10">
        <v>0</v>
      </c>
      <c r="O30" s="10">
        <v>39576</v>
      </c>
      <c r="P30" s="10">
        <v>0</v>
      </c>
      <c r="Q30" s="10">
        <v>28205</v>
      </c>
      <c r="R30" s="10">
        <v>0</v>
      </c>
      <c r="S30" s="10">
        <v>17350</v>
      </c>
      <c r="T30" s="10">
        <v>0</v>
      </c>
      <c r="U30" s="10">
        <v>7690</v>
      </c>
      <c r="V30" s="10">
        <v>0</v>
      </c>
      <c r="Z30" s="22" t="s">
        <v>163</v>
      </c>
      <c r="AA30" s="10">
        <f t="shared" si="34"/>
        <v>3403</v>
      </c>
      <c r="AB30" s="10">
        <f t="shared" si="48"/>
        <v>248651</v>
      </c>
      <c r="AC30" s="10">
        <f t="shared" si="49"/>
        <v>0</v>
      </c>
      <c r="AD30" s="10">
        <f t="shared" si="50"/>
        <v>0</v>
      </c>
      <c r="AE30" s="10">
        <f t="shared" si="51"/>
        <v>0</v>
      </c>
      <c r="AF30" s="10">
        <f t="shared" si="52"/>
        <v>160005</v>
      </c>
      <c r="AG30" s="10">
        <f t="shared" si="53"/>
        <v>64.34922843664414</v>
      </c>
      <c r="AH30" s="10">
        <f t="shared" si="54"/>
        <v>15948.174644767343</v>
      </c>
      <c r="AI30" s="10">
        <f t="shared" si="55"/>
        <v>0</v>
      </c>
      <c r="AJ30" s="10">
        <f t="shared" si="56"/>
        <v>0</v>
      </c>
      <c r="AK30" s="10">
        <f t="shared" si="57"/>
        <v>0</v>
      </c>
      <c r="AL30" s="10">
        <f t="shared" si="7"/>
        <v>64.34922843664414</v>
      </c>
    </row>
    <row r="31" spans="1:40" x14ac:dyDescent="0.25">
      <c r="A31" s="23" t="s">
        <v>167</v>
      </c>
      <c r="B31" s="10">
        <v>3404</v>
      </c>
      <c r="C31" s="10">
        <v>98211</v>
      </c>
      <c r="D31" s="10">
        <v>0</v>
      </c>
      <c r="E31" s="10">
        <v>73412</v>
      </c>
      <c r="F31" s="10">
        <v>0</v>
      </c>
      <c r="G31" s="10">
        <v>77050</v>
      </c>
      <c r="H31" s="10">
        <v>0</v>
      </c>
      <c r="I31" s="10">
        <v>55772</v>
      </c>
      <c r="J31" s="10">
        <v>0</v>
      </c>
      <c r="K31" s="10">
        <v>34433</v>
      </c>
      <c r="L31" s="10">
        <v>0</v>
      </c>
      <c r="M31" s="10">
        <v>20520</v>
      </c>
      <c r="N31" s="10">
        <v>0</v>
      </c>
      <c r="O31" s="10">
        <v>48837</v>
      </c>
      <c r="P31" s="10">
        <v>0</v>
      </c>
      <c r="Q31" s="10">
        <v>29518</v>
      </c>
      <c r="R31" s="10">
        <v>0</v>
      </c>
      <c r="S31" s="10">
        <v>24040</v>
      </c>
      <c r="T31" s="10">
        <v>0</v>
      </c>
      <c r="U31" s="10">
        <v>7811</v>
      </c>
      <c r="V31" s="10">
        <v>0</v>
      </c>
      <c r="Z31" s="22" t="s">
        <v>167</v>
      </c>
      <c r="AA31" s="10">
        <f t="shared" si="34"/>
        <v>3404</v>
      </c>
      <c r="AB31" s="10">
        <f t="shared" ref="AB31" si="58">C31+G31+K31+O31+S31</f>
        <v>282571</v>
      </c>
      <c r="AC31" s="10">
        <f t="shared" ref="AC31" si="59">D31+H31+L31+P31+T31</f>
        <v>0</v>
      </c>
      <c r="AD31" s="10">
        <f t="shared" ref="AD31" si="60">(AC31/AB31)*100</f>
        <v>0</v>
      </c>
      <c r="AE31" s="10">
        <f t="shared" ref="AE31" si="61">STDEV(D31,H31,L31,P31,T31)</f>
        <v>0</v>
      </c>
      <c r="AF31" s="10">
        <f t="shared" ref="AF31" si="62">E31+I31+M31+Q31+U31</f>
        <v>187033</v>
      </c>
      <c r="AG31" s="10">
        <f t="shared" ref="AG31" si="63">(AF31/AB31)*100</f>
        <v>66.189736384837801</v>
      </c>
      <c r="AH31" s="10">
        <f t="shared" ref="AH31" si="64">STDEV(U31,Q31,M31,I31,E31)</f>
        <v>26725.285570036478</v>
      </c>
      <c r="AI31" s="10">
        <f t="shared" ref="AI31" si="65">F31+J31+N31+R31+V31</f>
        <v>0</v>
      </c>
      <c r="AJ31" s="10">
        <f t="shared" ref="AJ31" si="66">(AI31/AB31)*100</f>
        <v>0</v>
      </c>
      <c r="AK31" s="10">
        <f t="shared" ref="AK31" si="67">STDEV(F31,J31,N31,R31,V31)</f>
        <v>0</v>
      </c>
      <c r="AL31" s="10">
        <f t="shared" si="7"/>
        <v>66.189736384837801</v>
      </c>
    </row>
    <row r="32" spans="1:40" ht="23.25" x14ac:dyDescent="0.35">
      <c r="A32" s="11" t="s">
        <v>22</v>
      </c>
      <c r="B32" s="10">
        <v>3405</v>
      </c>
      <c r="C32" s="10">
        <v>81604</v>
      </c>
      <c r="D32" s="10">
        <v>0</v>
      </c>
      <c r="E32" s="10">
        <v>0</v>
      </c>
      <c r="F32">
        <v>17238</v>
      </c>
      <c r="G32" s="10">
        <v>59604</v>
      </c>
      <c r="H32" s="10">
        <v>0</v>
      </c>
      <c r="I32" s="10">
        <v>0</v>
      </c>
      <c r="J32">
        <v>21002</v>
      </c>
      <c r="K32" s="10">
        <v>48437</v>
      </c>
      <c r="L32" s="10">
        <v>0</v>
      </c>
      <c r="M32" s="10">
        <v>0</v>
      </c>
      <c r="N32">
        <v>28040</v>
      </c>
      <c r="O32" s="10">
        <v>29754</v>
      </c>
      <c r="P32" s="10">
        <v>0</v>
      </c>
      <c r="Q32" s="10">
        <v>0</v>
      </c>
      <c r="R32">
        <v>9425</v>
      </c>
      <c r="S32" s="10">
        <v>15813</v>
      </c>
      <c r="T32" s="10">
        <v>0</v>
      </c>
      <c r="U32" s="10">
        <v>0</v>
      </c>
      <c r="V32" s="10">
        <v>5368</v>
      </c>
      <c r="Z32" s="22" t="s">
        <v>22</v>
      </c>
      <c r="AA32" s="10">
        <f t="shared" si="34"/>
        <v>3405</v>
      </c>
      <c r="AB32" s="10">
        <f t="shared" ref="AB32:AB42" si="68">C32+G32+K32+O32+S32</f>
        <v>235212</v>
      </c>
      <c r="AC32" s="10">
        <f t="shared" ref="AC32:AC42" si="69">D32+H32+L32+P32+T32</f>
        <v>0</v>
      </c>
      <c r="AD32" s="10">
        <f t="shared" ref="AD32:AD42" si="70">(AC32/AB32)*100</f>
        <v>0</v>
      </c>
      <c r="AE32" s="10">
        <f t="shared" ref="AE32:AE42" si="71">STDEV(D32,H32,L32,P32,T32)</f>
        <v>0</v>
      </c>
      <c r="AF32" s="10">
        <f t="shared" ref="AF32:AF42" si="72">E32+I32+M32+Q32+U32</f>
        <v>0</v>
      </c>
      <c r="AG32" s="10">
        <f t="shared" ref="AG32:AG42" si="73">(AF32/AB32)*100</f>
        <v>0</v>
      </c>
      <c r="AH32" s="10">
        <f t="shared" ref="AH32:AH42" si="74">STDEV(U32,Q32,M32,I32,E32)</f>
        <v>0</v>
      </c>
      <c r="AI32" s="10">
        <f t="shared" ref="AI32:AI42" si="75">F32+J32+N32+R32+V32</f>
        <v>81073</v>
      </c>
      <c r="AJ32" s="10">
        <f t="shared" ref="AJ32:AJ38" si="76">(AI32/AB32)*100</f>
        <v>34.468054350968487</v>
      </c>
      <c r="AK32" s="10">
        <f t="shared" ref="AK32:AK42" si="77">STDEV(F32,J32,N32,R32,V32)</f>
        <v>9049.2269172565248</v>
      </c>
      <c r="AL32" s="10">
        <f t="shared" si="7"/>
        <v>34.468054350968487</v>
      </c>
      <c r="AN32" s="18"/>
    </row>
    <row r="33" spans="1:38" x14ac:dyDescent="0.25">
      <c r="A33" s="23" t="s">
        <v>168</v>
      </c>
      <c r="B33" s="10">
        <v>3407</v>
      </c>
      <c r="C33">
        <v>94515</v>
      </c>
      <c r="D33" s="10">
        <v>0</v>
      </c>
      <c r="E33">
        <v>49111</v>
      </c>
      <c r="F33" s="10">
        <v>0</v>
      </c>
      <c r="G33">
        <v>85127</v>
      </c>
      <c r="H33" s="10">
        <v>0</v>
      </c>
      <c r="I33">
        <v>34262</v>
      </c>
      <c r="J33" s="10">
        <v>0</v>
      </c>
      <c r="K33">
        <v>56644</v>
      </c>
      <c r="L33" s="10">
        <v>0</v>
      </c>
      <c r="M33">
        <v>29830</v>
      </c>
      <c r="N33" s="10">
        <v>0</v>
      </c>
      <c r="O33">
        <v>40136</v>
      </c>
      <c r="P33" s="10">
        <v>0</v>
      </c>
      <c r="Q33">
        <v>21506</v>
      </c>
      <c r="R33" s="10">
        <v>0</v>
      </c>
      <c r="S33">
        <v>42418</v>
      </c>
      <c r="T33" s="10">
        <v>0</v>
      </c>
      <c r="U33">
        <v>11865</v>
      </c>
      <c r="V33" s="10">
        <v>0</v>
      </c>
      <c r="Z33" s="22" t="s">
        <v>168</v>
      </c>
      <c r="AA33" s="10">
        <f t="shared" si="34"/>
        <v>3407</v>
      </c>
      <c r="AB33" s="10">
        <f t="shared" si="68"/>
        <v>318840</v>
      </c>
      <c r="AC33" s="10">
        <f t="shared" si="69"/>
        <v>0</v>
      </c>
      <c r="AD33" s="10">
        <f t="shared" si="70"/>
        <v>0</v>
      </c>
      <c r="AE33" s="10">
        <f t="shared" si="71"/>
        <v>0</v>
      </c>
      <c r="AF33" s="10">
        <f t="shared" si="72"/>
        <v>146574</v>
      </c>
      <c r="AG33" s="10">
        <f t="shared" si="73"/>
        <v>45.971019947308996</v>
      </c>
      <c r="AH33" s="10">
        <f t="shared" si="74"/>
        <v>13983.04894148626</v>
      </c>
      <c r="AI33" s="10">
        <f t="shared" si="75"/>
        <v>0</v>
      </c>
      <c r="AJ33" s="10">
        <f t="shared" si="76"/>
        <v>0</v>
      </c>
      <c r="AK33" s="10">
        <f t="shared" si="77"/>
        <v>0</v>
      </c>
      <c r="AL33" s="10">
        <f t="shared" si="7"/>
        <v>45.971019947308996</v>
      </c>
    </row>
    <row r="34" spans="1:38" x14ac:dyDescent="0.25">
      <c r="A34" s="22" t="s">
        <v>170</v>
      </c>
      <c r="B34" s="10">
        <v>3408</v>
      </c>
      <c r="C34" s="10">
        <v>88014</v>
      </c>
      <c r="D34" s="10">
        <v>0</v>
      </c>
      <c r="E34" s="10">
        <v>44802</v>
      </c>
      <c r="F34" s="10">
        <v>0</v>
      </c>
      <c r="G34" s="10">
        <v>66950</v>
      </c>
      <c r="H34" s="10">
        <v>0</v>
      </c>
      <c r="I34" s="10">
        <v>34763</v>
      </c>
      <c r="J34" s="10">
        <v>0</v>
      </c>
      <c r="K34" s="10">
        <v>63716</v>
      </c>
      <c r="L34" s="10">
        <v>0</v>
      </c>
      <c r="M34" s="10">
        <v>43487</v>
      </c>
      <c r="N34" s="10">
        <v>0</v>
      </c>
      <c r="O34" s="10">
        <v>38005</v>
      </c>
      <c r="P34" s="10">
        <v>0</v>
      </c>
      <c r="Q34" s="10">
        <v>15180</v>
      </c>
      <c r="R34" s="10">
        <v>0</v>
      </c>
      <c r="S34" s="10">
        <v>33142</v>
      </c>
      <c r="T34" s="10">
        <v>0</v>
      </c>
      <c r="U34" s="10">
        <v>21034</v>
      </c>
      <c r="V34" s="10">
        <v>1858</v>
      </c>
      <c r="Z34" s="22" t="s">
        <v>170</v>
      </c>
      <c r="AA34" s="10">
        <f t="shared" si="34"/>
        <v>3408</v>
      </c>
      <c r="AB34" s="10">
        <f t="shared" si="68"/>
        <v>289827</v>
      </c>
      <c r="AC34" s="10">
        <f t="shared" si="69"/>
        <v>0</v>
      </c>
      <c r="AD34" s="10">
        <f t="shared" si="70"/>
        <v>0</v>
      </c>
      <c r="AE34" s="10">
        <f t="shared" si="71"/>
        <v>0</v>
      </c>
      <c r="AF34" s="10">
        <f t="shared" si="72"/>
        <v>159266</v>
      </c>
      <c r="AG34" s="10">
        <f t="shared" si="73"/>
        <v>54.952092110120866</v>
      </c>
      <c r="AH34" s="10">
        <f t="shared" si="74"/>
        <v>13290.356906419031</v>
      </c>
      <c r="AI34" s="10">
        <f t="shared" si="75"/>
        <v>1858</v>
      </c>
      <c r="AJ34" s="10">
        <f t="shared" si="76"/>
        <v>0.64107208783170644</v>
      </c>
      <c r="AK34" s="10">
        <f t="shared" si="77"/>
        <v>830.92286043892193</v>
      </c>
      <c r="AL34" s="10">
        <f t="shared" si="7"/>
        <v>55.593164197952575</v>
      </c>
    </row>
    <row r="35" spans="1:38" x14ac:dyDescent="0.25">
      <c r="A35" s="22" t="s">
        <v>173</v>
      </c>
      <c r="B35" s="10">
        <v>3410</v>
      </c>
      <c r="C35" s="10">
        <v>79409</v>
      </c>
      <c r="D35" s="10">
        <v>0</v>
      </c>
      <c r="E35" s="10">
        <v>48287</v>
      </c>
      <c r="F35" s="10">
        <v>0</v>
      </c>
      <c r="G35" s="10">
        <v>85510</v>
      </c>
      <c r="H35" s="10">
        <v>0</v>
      </c>
      <c r="I35" s="10">
        <v>57748</v>
      </c>
      <c r="J35" s="10">
        <v>1477</v>
      </c>
      <c r="K35" s="10">
        <v>44448</v>
      </c>
      <c r="L35" s="10">
        <v>0</v>
      </c>
      <c r="M35" s="10">
        <v>27835</v>
      </c>
      <c r="N35" s="10">
        <v>0</v>
      </c>
      <c r="O35" s="10">
        <v>39482</v>
      </c>
      <c r="P35" s="10">
        <v>0</v>
      </c>
      <c r="Q35" s="10">
        <v>27750</v>
      </c>
      <c r="R35" s="10">
        <v>0</v>
      </c>
      <c r="S35" s="10">
        <v>32714</v>
      </c>
      <c r="T35" s="10">
        <v>0</v>
      </c>
      <c r="U35" s="10">
        <v>17961</v>
      </c>
      <c r="V35" s="10">
        <v>0</v>
      </c>
      <c r="Z35" s="22" t="s">
        <v>173</v>
      </c>
      <c r="AA35" s="10">
        <f t="shared" si="34"/>
        <v>3410</v>
      </c>
      <c r="AB35" s="10">
        <f t="shared" si="68"/>
        <v>281563</v>
      </c>
      <c r="AC35" s="10">
        <f t="shared" si="69"/>
        <v>0</v>
      </c>
      <c r="AD35" s="10">
        <f t="shared" si="70"/>
        <v>0</v>
      </c>
      <c r="AE35" s="10">
        <f t="shared" si="71"/>
        <v>0</v>
      </c>
      <c r="AF35" s="10">
        <f t="shared" si="72"/>
        <v>179581</v>
      </c>
      <c r="AG35" s="10">
        <f t="shared" si="73"/>
        <v>63.780042122011771</v>
      </c>
      <c r="AH35" s="10">
        <f t="shared" si="74"/>
        <v>16462.426968706652</v>
      </c>
      <c r="AI35" s="10">
        <f t="shared" si="75"/>
        <v>1477</v>
      </c>
      <c r="AJ35" s="10">
        <f t="shared" si="76"/>
        <v>0.52457176546634321</v>
      </c>
      <c r="AK35" s="10">
        <f t="shared" si="77"/>
        <v>660.5344805534379</v>
      </c>
      <c r="AL35" s="10">
        <f t="shared" si="7"/>
        <v>64.304613887478112</v>
      </c>
    </row>
    <row r="36" spans="1:38" x14ac:dyDescent="0.25">
      <c r="A36" s="22" t="s">
        <v>176</v>
      </c>
      <c r="B36" s="10">
        <v>3411</v>
      </c>
      <c r="C36" s="10">
        <v>83026</v>
      </c>
      <c r="D36" s="10">
        <v>0</v>
      </c>
      <c r="E36" s="10">
        <v>41231</v>
      </c>
      <c r="F36" s="10">
        <v>0</v>
      </c>
      <c r="G36" s="10">
        <v>77012</v>
      </c>
      <c r="H36" s="10">
        <v>0</v>
      </c>
      <c r="I36" s="10">
        <v>44404</v>
      </c>
      <c r="J36" s="10">
        <v>0</v>
      </c>
      <c r="K36" s="10">
        <v>38283</v>
      </c>
      <c r="L36" s="10">
        <v>0</v>
      </c>
      <c r="M36" s="10">
        <v>22352</v>
      </c>
      <c r="N36" s="10">
        <v>0</v>
      </c>
      <c r="O36" s="10">
        <v>34405</v>
      </c>
      <c r="P36" s="10">
        <v>0</v>
      </c>
      <c r="Q36" s="10">
        <v>0</v>
      </c>
      <c r="R36" s="10">
        <v>8330</v>
      </c>
      <c r="S36" s="10">
        <v>24175</v>
      </c>
      <c r="T36" s="10">
        <v>0</v>
      </c>
      <c r="U36" s="10">
        <v>0</v>
      </c>
      <c r="V36" s="10">
        <v>11898</v>
      </c>
      <c r="Z36" s="22" t="s">
        <v>176</v>
      </c>
      <c r="AA36" s="10">
        <f t="shared" si="34"/>
        <v>3411</v>
      </c>
      <c r="AB36" s="10">
        <f t="shared" si="68"/>
        <v>256901</v>
      </c>
      <c r="AC36" s="10">
        <f t="shared" si="69"/>
        <v>0</v>
      </c>
      <c r="AD36" s="10">
        <f t="shared" si="70"/>
        <v>0</v>
      </c>
      <c r="AE36" s="10">
        <f t="shared" si="71"/>
        <v>0</v>
      </c>
      <c r="AF36" s="10">
        <f t="shared" si="72"/>
        <v>107987</v>
      </c>
      <c r="AG36" s="10">
        <f t="shared" si="73"/>
        <v>42.034480208329278</v>
      </c>
      <c r="AH36" s="10">
        <f t="shared" si="74"/>
        <v>21442.271610069674</v>
      </c>
      <c r="AI36" s="10">
        <f t="shared" si="75"/>
        <v>20228</v>
      </c>
      <c r="AJ36" s="10">
        <f t="shared" si="76"/>
        <v>7.8738502380294353</v>
      </c>
      <c r="AK36" s="10">
        <f t="shared" si="77"/>
        <v>5681.4810393065645</v>
      </c>
      <c r="AL36" s="10">
        <f t="shared" si="7"/>
        <v>49.908330446358711</v>
      </c>
    </row>
    <row r="37" spans="1:38" x14ac:dyDescent="0.25">
      <c r="A37" s="22" t="s">
        <v>60</v>
      </c>
      <c r="B37" s="10">
        <v>3412</v>
      </c>
      <c r="C37" s="10">
        <v>66877</v>
      </c>
      <c r="D37" s="10">
        <f>8300+765+4347</f>
        <v>13412</v>
      </c>
      <c r="E37" s="10">
        <v>24902</v>
      </c>
      <c r="F37" s="10">
        <v>0</v>
      </c>
      <c r="G37" s="10">
        <v>54542</v>
      </c>
      <c r="H37" s="10">
        <v>10642</v>
      </c>
      <c r="I37" s="10">
        <v>29968</v>
      </c>
      <c r="J37" s="10">
        <v>0</v>
      </c>
      <c r="K37" s="10">
        <v>47794</v>
      </c>
      <c r="L37" s="10">
        <v>10319</v>
      </c>
      <c r="M37" s="10">
        <v>33426</v>
      </c>
      <c r="N37" s="10">
        <v>0</v>
      </c>
      <c r="O37" s="10">
        <v>37691</v>
      </c>
      <c r="P37" s="10">
        <v>0</v>
      </c>
      <c r="Q37" s="10">
        <v>17789</v>
      </c>
      <c r="R37" s="10">
        <v>0</v>
      </c>
      <c r="S37" s="10">
        <v>21996</v>
      </c>
      <c r="T37" s="10">
        <v>5417</v>
      </c>
      <c r="U37" s="10">
        <v>10847</v>
      </c>
      <c r="V37" s="10">
        <v>0</v>
      </c>
      <c r="Z37" s="22" t="s">
        <v>60</v>
      </c>
      <c r="AA37" s="10">
        <f t="shared" si="34"/>
        <v>3412</v>
      </c>
      <c r="AB37" s="10">
        <f t="shared" si="68"/>
        <v>228900</v>
      </c>
      <c r="AC37" s="10">
        <f t="shared" si="69"/>
        <v>39790</v>
      </c>
      <c r="AD37" s="10">
        <f t="shared" si="70"/>
        <v>17.383136740934908</v>
      </c>
      <c r="AE37" s="10">
        <f t="shared" si="71"/>
        <v>5298.838033003085</v>
      </c>
      <c r="AF37" s="10">
        <f t="shared" si="72"/>
        <v>116932</v>
      </c>
      <c r="AG37" s="10">
        <f t="shared" si="73"/>
        <v>51.084316295325472</v>
      </c>
      <c r="AH37" s="10">
        <f t="shared" si="74"/>
        <v>9151.1680839114706</v>
      </c>
      <c r="AI37" s="10">
        <f t="shared" si="75"/>
        <v>0</v>
      </c>
      <c r="AJ37" s="10">
        <f t="shared" si="76"/>
        <v>0</v>
      </c>
      <c r="AK37" s="10">
        <f t="shared" si="77"/>
        <v>0</v>
      </c>
      <c r="AL37" s="10">
        <f t="shared" si="7"/>
        <v>68.46745303626038</v>
      </c>
    </row>
    <row r="38" spans="1:38" x14ac:dyDescent="0.25">
      <c r="A38" s="22" t="s">
        <v>63</v>
      </c>
      <c r="B38" s="10">
        <v>3413</v>
      </c>
      <c r="C38" s="10">
        <v>73400</v>
      </c>
      <c r="D38" s="10">
        <v>41594</v>
      </c>
      <c r="E38" s="10">
        <v>13377</v>
      </c>
      <c r="F38" s="10">
        <v>0</v>
      </c>
      <c r="G38" s="10">
        <v>49835</v>
      </c>
      <c r="H38" s="10">
        <v>34642</v>
      </c>
      <c r="I38" s="10">
        <v>0</v>
      </c>
      <c r="J38" s="10">
        <v>0</v>
      </c>
      <c r="K38" s="10">
        <v>51663</v>
      </c>
      <c r="L38" s="10">
        <v>4320</v>
      </c>
      <c r="M38" s="10">
        <v>0</v>
      </c>
      <c r="N38" s="10">
        <v>31696</v>
      </c>
      <c r="O38" s="10">
        <v>43025</v>
      </c>
      <c r="P38" s="10">
        <v>0</v>
      </c>
      <c r="Q38" s="10">
        <v>0</v>
      </c>
      <c r="R38" s="10">
        <v>34846</v>
      </c>
      <c r="S38" s="10">
        <v>32452</v>
      </c>
      <c r="T38" s="10">
        <v>15754</v>
      </c>
      <c r="U38" s="10">
        <v>9478</v>
      </c>
      <c r="V38" s="10">
        <v>0</v>
      </c>
      <c r="Z38" s="22" t="s">
        <v>63</v>
      </c>
      <c r="AA38" s="10">
        <f t="shared" si="34"/>
        <v>3413</v>
      </c>
      <c r="AB38" s="10">
        <f t="shared" si="68"/>
        <v>250375</v>
      </c>
      <c r="AC38" s="10">
        <f t="shared" si="69"/>
        <v>96310</v>
      </c>
      <c r="AD38" s="10">
        <f t="shared" si="70"/>
        <v>38.466300549176239</v>
      </c>
      <c r="AE38" s="10">
        <f t="shared" si="71"/>
        <v>18315.68109571686</v>
      </c>
      <c r="AF38" s="10">
        <f t="shared" si="72"/>
        <v>22855</v>
      </c>
      <c r="AG38" s="10">
        <f t="shared" si="73"/>
        <v>9.1283075386919634</v>
      </c>
      <c r="AH38" s="10">
        <f t="shared" si="74"/>
        <v>6409.1030573708204</v>
      </c>
      <c r="AI38" s="10">
        <f t="shared" si="75"/>
        <v>66542</v>
      </c>
      <c r="AJ38" s="10">
        <f t="shared" si="76"/>
        <v>26.576934598102849</v>
      </c>
      <c r="AK38" s="10">
        <f t="shared" si="77"/>
        <v>18257.276489115236</v>
      </c>
      <c r="AL38" s="10">
        <f t="shared" si="7"/>
        <v>74.171542685971048</v>
      </c>
    </row>
    <row r="39" spans="1:38" x14ac:dyDescent="0.25">
      <c r="A39" s="22" t="s">
        <v>55</v>
      </c>
      <c r="B39" s="10">
        <v>3414</v>
      </c>
      <c r="C39" s="10">
        <v>74147</v>
      </c>
      <c r="D39" s="10">
        <v>0</v>
      </c>
      <c r="E39" s="10">
        <v>12426</v>
      </c>
      <c r="F39" s="10">
        <v>34971</v>
      </c>
      <c r="G39" s="10">
        <v>74745</v>
      </c>
      <c r="H39" s="10">
        <v>0</v>
      </c>
      <c r="I39" s="10">
        <v>34768</v>
      </c>
      <c r="J39" s="10">
        <v>0</v>
      </c>
      <c r="K39" s="10">
        <v>62354</v>
      </c>
      <c r="L39" s="10">
        <v>0</v>
      </c>
      <c r="M39" s="10">
        <v>49537</v>
      </c>
      <c r="N39" s="10">
        <v>0</v>
      </c>
      <c r="O39" s="10">
        <v>51816</v>
      </c>
      <c r="P39" s="10">
        <v>0</v>
      </c>
      <c r="Q39" s="10">
        <v>21053</v>
      </c>
      <c r="R39" s="10">
        <v>0</v>
      </c>
      <c r="S39" s="10">
        <v>28264</v>
      </c>
      <c r="T39" s="10">
        <v>3822</v>
      </c>
      <c r="U39" s="10">
        <v>9970</v>
      </c>
      <c r="V39" s="10">
        <v>0</v>
      </c>
      <c r="Z39" s="22" t="s">
        <v>55</v>
      </c>
      <c r="AA39" s="10">
        <f t="shared" si="34"/>
        <v>3414</v>
      </c>
      <c r="AB39" s="10">
        <f t="shared" si="68"/>
        <v>291326</v>
      </c>
      <c r="AC39" s="10">
        <f t="shared" si="69"/>
        <v>3822</v>
      </c>
      <c r="AD39" s="10">
        <f t="shared" si="70"/>
        <v>1.3119323369695803</v>
      </c>
      <c r="AE39" s="10">
        <f t="shared" si="71"/>
        <v>1709.2503620008392</v>
      </c>
      <c r="AF39" s="10">
        <f t="shared" si="72"/>
        <v>127754</v>
      </c>
      <c r="AG39" s="10">
        <f t="shared" si="73"/>
        <v>43.852591255157449</v>
      </c>
      <c r="AH39" s="10">
        <f t="shared" si="74"/>
        <v>16549.520195461864</v>
      </c>
      <c r="AI39" s="10">
        <f t="shared" si="75"/>
        <v>34971</v>
      </c>
      <c r="AJ39" s="10">
        <f t="shared" ref="AJ39" si="78">(AI39/AB39)*100</f>
        <v>12.004077905851176</v>
      </c>
      <c r="AK39" s="10">
        <f t="shared" si="77"/>
        <v>15639.506648229029</v>
      </c>
      <c r="AL39" s="10">
        <f t="shared" si="7"/>
        <v>57.168601497978209</v>
      </c>
    </row>
    <row r="40" spans="1:38" x14ac:dyDescent="0.25">
      <c r="A40" s="22" t="s">
        <v>65</v>
      </c>
      <c r="B40" s="10">
        <v>3415</v>
      </c>
      <c r="C40" s="10">
        <v>76045</v>
      </c>
      <c r="D40" s="10">
        <v>11437</v>
      </c>
      <c r="E40" s="10">
        <v>0</v>
      </c>
      <c r="F40" s="10">
        <v>45464</v>
      </c>
      <c r="G40" s="10">
        <v>78519</v>
      </c>
      <c r="H40" s="10">
        <v>48176</v>
      </c>
      <c r="I40" s="10">
        <v>0</v>
      </c>
      <c r="J40" s="10">
        <v>30399</v>
      </c>
      <c r="K40" s="10">
        <v>66980</v>
      </c>
      <c r="L40" s="10">
        <v>0</v>
      </c>
      <c r="M40" s="10">
        <v>0</v>
      </c>
      <c r="N40" s="10">
        <v>50686</v>
      </c>
      <c r="O40" s="10">
        <v>19908</v>
      </c>
      <c r="P40" s="10">
        <v>1613</v>
      </c>
      <c r="Q40" s="10">
        <v>0</v>
      </c>
      <c r="R40" s="10">
        <v>12280</v>
      </c>
      <c r="S40" s="10">
        <v>26757</v>
      </c>
      <c r="T40" s="10">
        <v>0</v>
      </c>
      <c r="U40" s="10">
        <v>0</v>
      </c>
      <c r="V40" s="10">
        <v>25049</v>
      </c>
      <c r="Z40" s="22" t="s">
        <v>65</v>
      </c>
      <c r="AA40" s="10">
        <f t="shared" si="34"/>
        <v>3415</v>
      </c>
      <c r="AB40" s="10">
        <f t="shared" si="68"/>
        <v>268209</v>
      </c>
      <c r="AC40" s="10">
        <f t="shared" si="69"/>
        <v>61226</v>
      </c>
      <c r="AD40" s="10">
        <f t="shared" si="70"/>
        <v>22.827720173446828</v>
      </c>
      <c r="AE40" s="10">
        <f t="shared" si="71"/>
        <v>20643.455977621576</v>
      </c>
      <c r="AF40" s="10">
        <f t="shared" si="72"/>
        <v>0</v>
      </c>
      <c r="AG40" s="10">
        <f t="shared" si="73"/>
        <v>0</v>
      </c>
      <c r="AH40" s="10">
        <f t="shared" si="74"/>
        <v>0</v>
      </c>
      <c r="AI40" s="10">
        <f t="shared" si="75"/>
        <v>163878</v>
      </c>
      <c r="AJ40" s="10">
        <f>(AI40/AB40)*100</f>
        <v>61.100857913045424</v>
      </c>
      <c r="AK40" s="10">
        <f t="shared" si="77"/>
        <v>15549.888401528802</v>
      </c>
      <c r="AL40" s="10">
        <f t="shared" si="7"/>
        <v>83.928578086492251</v>
      </c>
    </row>
    <row r="41" spans="1:38" x14ac:dyDescent="0.25">
      <c r="A41" s="22" t="s">
        <v>178</v>
      </c>
      <c r="B41" s="10">
        <v>3416</v>
      </c>
      <c r="C41" s="10">
        <v>85477</v>
      </c>
      <c r="D41" s="10">
        <v>0</v>
      </c>
      <c r="E41" s="10">
        <v>51493</v>
      </c>
      <c r="F41" s="10">
        <v>0</v>
      </c>
      <c r="G41" s="10">
        <v>63634</v>
      </c>
      <c r="H41" s="10">
        <v>0</v>
      </c>
      <c r="I41" s="10">
        <v>48313</v>
      </c>
      <c r="J41" s="10">
        <v>0</v>
      </c>
      <c r="K41" s="10">
        <v>64447</v>
      </c>
      <c r="L41" s="10">
        <v>0</v>
      </c>
      <c r="M41" s="10">
        <v>48936</v>
      </c>
      <c r="N41" s="10">
        <v>0</v>
      </c>
      <c r="O41" s="10">
        <v>57768</v>
      </c>
      <c r="P41" s="10">
        <v>0</v>
      </c>
      <c r="Q41" s="10">
        <v>32828</v>
      </c>
      <c r="R41" s="10">
        <v>0</v>
      </c>
      <c r="S41" s="10">
        <v>35700</v>
      </c>
      <c r="T41" s="10">
        <v>0</v>
      </c>
      <c r="U41" s="10">
        <v>21032</v>
      </c>
      <c r="V41" s="10">
        <v>0</v>
      </c>
      <c r="Z41" s="22" t="s">
        <v>178</v>
      </c>
      <c r="AA41" s="10">
        <f t="shared" si="34"/>
        <v>3416</v>
      </c>
      <c r="AB41" s="10">
        <f t="shared" si="68"/>
        <v>307026</v>
      </c>
      <c r="AC41" s="10">
        <f t="shared" si="69"/>
        <v>0</v>
      </c>
      <c r="AD41" s="10">
        <f t="shared" si="70"/>
        <v>0</v>
      </c>
      <c r="AE41" s="10">
        <f t="shared" si="71"/>
        <v>0</v>
      </c>
      <c r="AF41" s="10">
        <f t="shared" si="72"/>
        <v>202602</v>
      </c>
      <c r="AG41" s="10">
        <f t="shared" si="73"/>
        <v>65.988548201129547</v>
      </c>
      <c r="AH41" s="10">
        <f t="shared" si="74"/>
        <v>13142.637113608514</v>
      </c>
      <c r="AI41" s="10">
        <f t="shared" si="75"/>
        <v>0</v>
      </c>
      <c r="AJ41" s="10">
        <f>(AI41/AB41)*100</f>
        <v>0</v>
      </c>
      <c r="AK41" s="10">
        <f t="shared" si="77"/>
        <v>0</v>
      </c>
      <c r="AL41" s="10">
        <f t="shared" si="7"/>
        <v>65.988548201129547</v>
      </c>
    </row>
    <row r="42" spans="1:38" x14ac:dyDescent="0.25">
      <c r="A42" s="22" t="s">
        <v>181</v>
      </c>
      <c r="B42" s="10">
        <v>3417</v>
      </c>
      <c r="C42" s="10">
        <v>88177</v>
      </c>
      <c r="D42" s="10">
        <v>83614</v>
      </c>
      <c r="E42" s="10">
        <v>0</v>
      </c>
      <c r="F42" s="10">
        <v>0</v>
      </c>
      <c r="G42" s="10">
        <v>76150</v>
      </c>
      <c r="H42" s="10">
        <v>67531</v>
      </c>
      <c r="I42" s="10">
        <v>0</v>
      </c>
      <c r="J42" s="10">
        <v>0</v>
      </c>
      <c r="K42" s="10">
        <v>57223</v>
      </c>
      <c r="L42" s="10">
        <v>31993</v>
      </c>
      <c r="M42" s="10">
        <v>0</v>
      </c>
      <c r="N42" s="10">
        <v>0</v>
      </c>
      <c r="O42" s="10">
        <v>33736</v>
      </c>
      <c r="P42" s="10">
        <v>22477</v>
      </c>
      <c r="Q42" s="10">
        <v>0</v>
      </c>
      <c r="R42" s="10">
        <v>0</v>
      </c>
      <c r="S42" s="10">
        <v>23273</v>
      </c>
      <c r="T42" s="10">
        <v>0</v>
      </c>
      <c r="U42" s="10">
        <v>0</v>
      </c>
      <c r="V42" s="10">
        <v>18664</v>
      </c>
      <c r="Z42" s="22" t="s">
        <v>181</v>
      </c>
      <c r="AA42" s="10">
        <f t="shared" si="34"/>
        <v>3417</v>
      </c>
      <c r="AB42" s="10">
        <f t="shared" si="68"/>
        <v>278559</v>
      </c>
      <c r="AC42" s="10">
        <f t="shared" si="69"/>
        <v>205615</v>
      </c>
      <c r="AD42" s="10">
        <f t="shared" si="70"/>
        <v>73.813806051859757</v>
      </c>
      <c r="AE42" s="10">
        <f t="shared" si="71"/>
        <v>34003.672191397214</v>
      </c>
      <c r="AF42" s="10">
        <f t="shared" si="72"/>
        <v>0</v>
      </c>
      <c r="AG42" s="10">
        <f t="shared" si="73"/>
        <v>0</v>
      </c>
      <c r="AH42" s="10">
        <f t="shared" si="74"/>
        <v>0</v>
      </c>
      <c r="AI42" s="10">
        <f t="shared" si="75"/>
        <v>18664</v>
      </c>
      <c r="AJ42" s="10">
        <f>(AI42/AB42)*100</f>
        <v>6.7001963677353809</v>
      </c>
      <c r="AK42" s="10">
        <f t="shared" si="77"/>
        <v>8346.7945464112145</v>
      </c>
      <c r="AL42" s="10">
        <f t="shared" si="7"/>
        <v>80.514002419595144</v>
      </c>
    </row>
    <row r="43" spans="1:38" x14ac:dyDescent="0.25">
      <c r="A43" s="22" t="s">
        <v>64</v>
      </c>
      <c r="B43" s="10">
        <v>3418</v>
      </c>
      <c r="C43" s="10">
        <v>67499</v>
      </c>
      <c r="D43" s="17">
        <v>0</v>
      </c>
      <c r="E43" s="10">
        <v>0</v>
      </c>
      <c r="F43" s="10">
        <v>34905</v>
      </c>
      <c r="G43" s="10">
        <v>47273</v>
      </c>
      <c r="H43" s="10">
        <v>0</v>
      </c>
      <c r="I43" s="10">
        <v>0</v>
      </c>
      <c r="J43" s="10">
        <v>20832</v>
      </c>
      <c r="K43" s="10">
        <v>51961</v>
      </c>
      <c r="L43" s="10">
        <v>30674</v>
      </c>
      <c r="M43" s="10">
        <v>0</v>
      </c>
      <c r="N43" s="10">
        <v>13386</v>
      </c>
      <c r="O43" s="10">
        <v>33639</v>
      </c>
      <c r="P43" s="10">
        <v>14571</v>
      </c>
      <c r="Q43" s="10">
        <v>0</v>
      </c>
      <c r="R43" s="10">
        <v>3512</v>
      </c>
      <c r="S43" s="10">
        <v>23051</v>
      </c>
      <c r="T43" s="10">
        <v>18162</v>
      </c>
      <c r="U43" s="10">
        <v>0</v>
      </c>
      <c r="V43" s="10">
        <v>2888</v>
      </c>
      <c r="Z43" s="22" t="s">
        <v>64</v>
      </c>
      <c r="AA43" s="10">
        <f t="shared" si="34"/>
        <v>3418</v>
      </c>
      <c r="AB43" s="10">
        <f t="shared" ref="AB43:AB44" si="79">C43+G43+K43+O43+S43</f>
        <v>223423</v>
      </c>
      <c r="AC43" s="10">
        <f t="shared" ref="AC43:AC44" si="80">D43+H43+L43+P43+T43</f>
        <v>63407</v>
      </c>
      <c r="AD43" s="10">
        <f t="shared" ref="AD43:AD44" si="81">(AC43/AB43)*100</f>
        <v>28.379799752039851</v>
      </c>
      <c r="AE43" s="10">
        <f t="shared" ref="AE43:AE44" si="82">STDEV(D43,H43,L43,P43,T43)</f>
        <v>13028.593853520802</v>
      </c>
      <c r="AF43" s="10">
        <f t="shared" ref="AF43:AF44" si="83">E43+I43+M43+Q43+U43</f>
        <v>0</v>
      </c>
      <c r="AG43" s="10">
        <f t="shared" ref="AG43:AG44" si="84">(AF43/AB43)*100</f>
        <v>0</v>
      </c>
      <c r="AH43" s="10">
        <f t="shared" ref="AH43:AH44" si="85">STDEV(U43,Q43,M43,I43,E43)</f>
        <v>0</v>
      </c>
      <c r="AI43" s="10">
        <f t="shared" ref="AI43:AI44" si="86">F43+J43+N43+R43+V43</f>
        <v>75523</v>
      </c>
      <c r="AJ43" s="10">
        <f t="shared" ref="AJ43" si="87">(AI43/AB43)*100</f>
        <v>33.802697126079231</v>
      </c>
      <c r="AK43" s="10">
        <f t="shared" ref="AK43:AK44" si="88">STDEV(F43,J43,N43,R43,V43)</f>
        <v>13336.474676615257</v>
      </c>
      <c r="AL43" s="10">
        <f t="shared" si="7"/>
        <v>62.182496878119082</v>
      </c>
    </row>
    <row r="44" spans="1:38" x14ac:dyDescent="0.25">
      <c r="A44" s="22" t="s">
        <v>182</v>
      </c>
      <c r="B44" s="17">
        <v>3419</v>
      </c>
      <c r="C44" s="10">
        <v>52824</v>
      </c>
      <c r="D44" s="17">
        <v>0</v>
      </c>
      <c r="E44" s="10">
        <v>39675</v>
      </c>
      <c r="F44" s="17">
        <v>0</v>
      </c>
      <c r="G44" s="10">
        <v>66455</v>
      </c>
      <c r="H44" s="17">
        <v>0</v>
      </c>
      <c r="I44" s="10">
        <v>41072</v>
      </c>
      <c r="J44" s="17">
        <v>0</v>
      </c>
      <c r="K44" s="10">
        <v>44425</v>
      </c>
      <c r="L44" s="17">
        <v>0</v>
      </c>
      <c r="M44" s="10">
        <v>28521</v>
      </c>
      <c r="N44" s="17">
        <v>0</v>
      </c>
      <c r="O44" s="10">
        <v>44726</v>
      </c>
      <c r="P44" s="17">
        <v>0</v>
      </c>
      <c r="Q44" s="10">
        <v>27375</v>
      </c>
      <c r="R44" s="17">
        <v>0</v>
      </c>
      <c r="S44" s="10">
        <v>32540</v>
      </c>
      <c r="T44" s="17">
        <v>0</v>
      </c>
      <c r="U44" s="10">
        <v>25740</v>
      </c>
      <c r="V44" s="17">
        <v>0</v>
      </c>
      <c r="Z44" s="22" t="s">
        <v>182</v>
      </c>
      <c r="AA44" s="17">
        <f t="shared" si="34"/>
        <v>3419</v>
      </c>
      <c r="AB44" s="10">
        <f t="shared" si="79"/>
        <v>240970</v>
      </c>
      <c r="AC44" s="10">
        <f t="shared" si="80"/>
        <v>0</v>
      </c>
      <c r="AD44" s="10">
        <f t="shared" si="81"/>
        <v>0</v>
      </c>
      <c r="AE44" s="10">
        <f t="shared" si="82"/>
        <v>0</v>
      </c>
      <c r="AF44" s="10">
        <f t="shared" si="83"/>
        <v>162383</v>
      </c>
      <c r="AG44" s="10">
        <f t="shared" si="84"/>
        <v>67.387226625721041</v>
      </c>
      <c r="AH44" s="10">
        <f t="shared" si="85"/>
        <v>7293.0229877602851</v>
      </c>
      <c r="AI44" s="10">
        <f t="shared" si="86"/>
        <v>0</v>
      </c>
      <c r="AJ44" s="10">
        <f>(AI44/AB44)*100</f>
        <v>0</v>
      </c>
      <c r="AK44" s="10">
        <f t="shared" si="88"/>
        <v>0</v>
      </c>
      <c r="AL44" s="10">
        <f t="shared" si="7"/>
        <v>67.387226625721041</v>
      </c>
    </row>
    <row r="45" spans="1:38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AL45" s="10">
        <f t="shared" si="7"/>
        <v>0</v>
      </c>
    </row>
    <row r="46" spans="1:38" x14ac:dyDescent="0.25">
      <c r="A46" s="25" t="s">
        <v>66</v>
      </c>
      <c r="B46" s="10">
        <v>3443</v>
      </c>
      <c r="C46" s="10">
        <v>84364</v>
      </c>
      <c r="D46" s="10">
        <v>10690</v>
      </c>
      <c r="E46" s="10">
        <v>0</v>
      </c>
      <c r="F46" s="10">
        <v>34740</v>
      </c>
      <c r="G46" s="10">
        <v>68005</v>
      </c>
      <c r="H46" s="10">
        <v>0</v>
      </c>
      <c r="I46" s="10">
        <v>0</v>
      </c>
      <c r="J46" s="10">
        <v>37053</v>
      </c>
      <c r="K46" s="10">
        <v>59316</v>
      </c>
      <c r="L46" s="10">
        <v>0</v>
      </c>
      <c r="M46" s="10">
        <v>0</v>
      </c>
      <c r="N46" s="10">
        <v>37879</v>
      </c>
      <c r="O46" s="10">
        <v>40092</v>
      </c>
      <c r="P46" s="10">
        <v>0</v>
      </c>
      <c r="Q46" s="10">
        <v>0</v>
      </c>
      <c r="R46" s="10">
        <v>16541</v>
      </c>
      <c r="S46" s="10">
        <v>27834</v>
      </c>
      <c r="T46" s="10">
        <v>0</v>
      </c>
      <c r="U46" s="10">
        <v>0</v>
      </c>
      <c r="V46" s="10">
        <v>16203</v>
      </c>
      <c r="Z46" s="25" t="s">
        <v>66</v>
      </c>
      <c r="AA46" s="10">
        <f t="shared" ref="AA46:AA93" si="89">B46</f>
        <v>3443</v>
      </c>
      <c r="AB46" s="10">
        <f t="shared" ref="AB46:AC51" si="90">C46+G46+K46+O46+S46</f>
        <v>279611</v>
      </c>
      <c r="AC46" s="10">
        <f t="shared" si="90"/>
        <v>10690</v>
      </c>
      <c r="AD46" s="10">
        <f>(AC46/AB46)*100</f>
        <v>3.823168616399212</v>
      </c>
      <c r="AE46" s="10">
        <f t="shared" ref="AE46:AE51" si="91">STDEV(D46,H46,L46,P46,T46)</f>
        <v>4780.7133358945503</v>
      </c>
      <c r="AF46" s="10">
        <f t="shared" ref="AF46:AF51" si="92">E46+I46+M46+Q46+U46</f>
        <v>0</v>
      </c>
      <c r="AG46" s="10">
        <f t="shared" ref="AG46:AG51" si="93">(AF46/AB46)*100</f>
        <v>0</v>
      </c>
      <c r="AH46" s="10">
        <f t="shared" ref="AH46:AH51" si="94">STDEV(U46,Q46,M46,I46,E46)</f>
        <v>0</v>
      </c>
      <c r="AI46" s="10">
        <f t="shared" ref="AI46:AI51" si="95">F46+J46+N46+R46+V46</f>
        <v>142416</v>
      </c>
      <c r="AJ46" s="10">
        <f t="shared" ref="AJ46:AJ47" si="96">(AI46/AB46)*100</f>
        <v>50.933618491404133</v>
      </c>
      <c r="AK46" s="10">
        <f t="shared" ref="AK46:AK51" si="97">STDEV(F46,J46,N46,R46,V46)</f>
        <v>11116.311537555974</v>
      </c>
      <c r="AL46" s="10">
        <f t="shared" si="7"/>
        <v>54.756787107803348</v>
      </c>
    </row>
    <row r="47" spans="1:38" x14ac:dyDescent="0.25">
      <c r="A47" s="25" t="s">
        <v>68</v>
      </c>
      <c r="B47" s="10">
        <v>3444</v>
      </c>
      <c r="C47" s="10">
        <v>75748</v>
      </c>
      <c r="D47" s="10">
        <v>9574</v>
      </c>
      <c r="E47" s="10">
        <v>0</v>
      </c>
      <c r="F47" s="10">
        <v>36653</v>
      </c>
      <c r="G47" s="10">
        <v>68221</v>
      </c>
      <c r="H47" s="10">
        <v>0</v>
      </c>
      <c r="I47" s="10">
        <v>0</v>
      </c>
      <c r="J47" s="10">
        <v>41231</v>
      </c>
      <c r="K47" s="10">
        <v>46005</v>
      </c>
      <c r="L47" s="10">
        <v>0</v>
      </c>
      <c r="M47" s="10">
        <v>0</v>
      </c>
      <c r="N47" s="10">
        <v>26669</v>
      </c>
      <c r="O47" s="10">
        <v>48369</v>
      </c>
      <c r="P47" s="10">
        <v>0</v>
      </c>
      <c r="Q47" s="10">
        <v>0</v>
      </c>
      <c r="R47" s="10">
        <v>26748</v>
      </c>
      <c r="S47" s="10">
        <v>28527</v>
      </c>
      <c r="T47" s="10">
        <v>0</v>
      </c>
      <c r="U47" s="10">
        <v>0</v>
      </c>
      <c r="V47" s="10">
        <v>15392</v>
      </c>
      <c r="Z47" s="25" t="s">
        <v>68</v>
      </c>
      <c r="AA47" s="10">
        <f t="shared" si="89"/>
        <v>3444</v>
      </c>
      <c r="AB47" s="10">
        <f t="shared" si="90"/>
        <v>266870</v>
      </c>
      <c r="AC47" s="10">
        <f t="shared" si="90"/>
        <v>9574</v>
      </c>
      <c r="AD47" s="10">
        <f>(AC47/AB47)*100</f>
        <v>3.587514520178364</v>
      </c>
      <c r="AE47" s="10">
        <f t="shared" si="91"/>
        <v>4281.6229633165976</v>
      </c>
      <c r="AF47" s="10">
        <f t="shared" si="92"/>
        <v>0</v>
      </c>
      <c r="AG47" s="10">
        <f t="shared" si="93"/>
        <v>0</v>
      </c>
      <c r="AH47" s="10">
        <f t="shared" si="94"/>
        <v>0</v>
      </c>
      <c r="AI47" s="10">
        <f t="shared" si="95"/>
        <v>146693</v>
      </c>
      <c r="AJ47" s="10">
        <f t="shared" si="96"/>
        <v>54.967961929029116</v>
      </c>
      <c r="AK47" s="10">
        <f t="shared" si="97"/>
        <v>10040.857149666055</v>
      </c>
      <c r="AL47" s="10">
        <f t="shared" si="7"/>
        <v>58.555476449207482</v>
      </c>
    </row>
    <row r="48" spans="1:38" x14ac:dyDescent="0.25">
      <c r="A48" s="25" t="s">
        <v>70</v>
      </c>
      <c r="B48" s="10">
        <v>3445</v>
      </c>
      <c r="C48" s="10">
        <v>71389</v>
      </c>
      <c r="D48" s="10">
        <v>8612</v>
      </c>
      <c r="E48" s="10">
        <v>0</v>
      </c>
      <c r="F48" s="10">
        <v>25669</v>
      </c>
      <c r="G48" s="10">
        <v>58180</v>
      </c>
      <c r="H48" s="10">
        <v>0</v>
      </c>
      <c r="I48" s="10">
        <v>0</v>
      </c>
      <c r="J48" s="10">
        <v>31689</v>
      </c>
      <c r="K48" s="10">
        <v>65119</v>
      </c>
      <c r="L48" s="10">
        <v>9315</v>
      </c>
      <c r="M48" s="10">
        <v>0</v>
      </c>
      <c r="N48" s="10">
        <v>28125</v>
      </c>
      <c r="O48" s="10">
        <v>50139</v>
      </c>
      <c r="P48" s="10">
        <v>0</v>
      </c>
      <c r="Q48" s="10">
        <v>0</v>
      </c>
      <c r="R48" s="10">
        <v>22076</v>
      </c>
      <c r="S48" s="10">
        <v>33693</v>
      </c>
      <c r="T48" s="10">
        <v>0</v>
      </c>
      <c r="U48" s="10">
        <v>0</v>
      </c>
      <c r="V48" s="10">
        <v>19394</v>
      </c>
      <c r="Z48" s="25" t="s">
        <v>70</v>
      </c>
      <c r="AA48" s="10">
        <f t="shared" si="89"/>
        <v>3445</v>
      </c>
      <c r="AB48" s="10">
        <f t="shared" si="90"/>
        <v>278520</v>
      </c>
      <c r="AC48" s="10">
        <f t="shared" si="90"/>
        <v>17927</v>
      </c>
      <c r="AD48" s="10">
        <f>(AC48/AB48)*100</f>
        <v>6.4365216142467334</v>
      </c>
      <c r="AE48" s="10">
        <f t="shared" si="91"/>
        <v>4915.7985922940334</v>
      </c>
      <c r="AF48" s="10">
        <f t="shared" si="92"/>
        <v>0</v>
      </c>
      <c r="AG48" s="10">
        <f t="shared" si="93"/>
        <v>0</v>
      </c>
      <c r="AH48" s="10">
        <f t="shared" si="94"/>
        <v>0</v>
      </c>
      <c r="AI48" s="10">
        <f t="shared" si="95"/>
        <v>126953</v>
      </c>
      <c r="AJ48" s="10">
        <f t="shared" ref="AJ48:AJ50" si="98">(AI48/AB48)*100</f>
        <v>45.581286801665946</v>
      </c>
      <c r="AK48" s="10">
        <f t="shared" si="97"/>
        <v>4852.0634064282331</v>
      </c>
      <c r="AL48" s="10">
        <f t="shared" si="7"/>
        <v>52.017808415912683</v>
      </c>
    </row>
    <row r="49" spans="1:38" x14ac:dyDescent="0.25">
      <c r="A49" s="25" t="s">
        <v>72</v>
      </c>
      <c r="B49" s="10">
        <v>3446</v>
      </c>
      <c r="C49" s="10">
        <v>78339</v>
      </c>
      <c r="D49" s="10">
        <v>0</v>
      </c>
      <c r="E49" s="10">
        <v>0</v>
      </c>
      <c r="F49" s="10">
        <v>38999</v>
      </c>
      <c r="G49" s="10">
        <v>55224</v>
      </c>
      <c r="H49" s="10">
        <v>0</v>
      </c>
      <c r="I49" s="10">
        <v>0</v>
      </c>
      <c r="J49" s="10">
        <v>24847</v>
      </c>
      <c r="K49" s="10">
        <v>41962</v>
      </c>
      <c r="L49" s="10">
        <v>0</v>
      </c>
      <c r="M49" s="10">
        <v>0</v>
      </c>
      <c r="N49" s="10">
        <v>23751</v>
      </c>
      <c r="O49" s="10">
        <v>36682</v>
      </c>
      <c r="P49" s="10">
        <v>0</v>
      </c>
      <c r="Q49" s="10">
        <v>0</v>
      </c>
      <c r="R49" s="10">
        <v>19358</v>
      </c>
      <c r="S49" s="10">
        <v>39842</v>
      </c>
      <c r="T49" s="10">
        <v>0</v>
      </c>
      <c r="U49" s="10">
        <v>0</v>
      </c>
      <c r="V49" s="10">
        <v>22963</v>
      </c>
      <c r="Z49" s="25" t="s">
        <v>72</v>
      </c>
      <c r="AA49" s="10">
        <f t="shared" si="89"/>
        <v>3446</v>
      </c>
      <c r="AB49" s="10">
        <f t="shared" si="90"/>
        <v>252049</v>
      </c>
      <c r="AC49" s="10">
        <f t="shared" si="90"/>
        <v>0</v>
      </c>
      <c r="AD49" s="10">
        <f t="shared" ref="AD49:AD50" si="99">(AC49/AB49)*100</f>
        <v>0</v>
      </c>
      <c r="AE49" s="10">
        <f t="shared" si="91"/>
        <v>0</v>
      </c>
      <c r="AF49" s="10">
        <f t="shared" si="92"/>
        <v>0</v>
      </c>
      <c r="AG49" s="10">
        <f t="shared" si="93"/>
        <v>0</v>
      </c>
      <c r="AH49" s="10">
        <f t="shared" si="94"/>
        <v>0</v>
      </c>
      <c r="AI49" s="10">
        <f t="shared" si="95"/>
        <v>129918</v>
      </c>
      <c r="AJ49" s="10">
        <f t="shared" si="98"/>
        <v>51.544739316561461</v>
      </c>
      <c r="AK49" s="10">
        <f t="shared" si="97"/>
        <v>7561.408585706763</v>
      </c>
      <c r="AL49" s="10">
        <f t="shared" si="7"/>
        <v>51.544739316561461</v>
      </c>
    </row>
    <row r="50" spans="1:38" x14ac:dyDescent="0.25">
      <c r="A50" s="25" t="s">
        <v>74</v>
      </c>
      <c r="B50" s="10">
        <v>3447</v>
      </c>
      <c r="C50" s="10">
        <v>76702</v>
      </c>
      <c r="D50" s="10">
        <v>8267</v>
      </c>
      <c r="E50" s="10">
        <v>0</v>
      </c>
      <c r="F50" s="10">
        <v>30503</v>
      </c>
      <c r="G50" s="10">
        <v>64013</v>
      </c>
      <c r="H50" s="10">
        <v>0</v>
      </c>
      <c r="I50" s="10">
        <v>0</v>
      </c>
      <c r="J50" s="10">
        <v>24529</v>
      </c>
      <c r="K50" s="10">
        <v>666962</v>
      </c>
      <c r="L50" s="10">
        <v>36386</v>
      </c>
      <c r="M50" s="10">
        <v>0</v>
      </c>
      <c r="N50" s="10">
        <v>11534</v>
      </c>
      <c r="O50" s="10">
        <v>33946</v>
      </c>
      <c r="P50" s="10">
        <v>0</v>
      </c>
      <c r="Q50" s="10">
        <v>0</v>
      </c>
      <c r="R50" s="10">
        <v>12959</v>
      </c>
      <c r="S50" s="10">
        <v>32452</v>
      </c>
      <c r="T50" s="10">
        <v>0</v>
      </c>
      <c r="U50" s="10">
        <v>2276</v>
      </c>
      <c r="V50" s="10">
        <v>7104</v>
      </c>
      <c r="Z50" s="25" t="s">
        <v>74</v>
      </c>
      <c r="AA50" s="10">
        <f t="shared" si="89"/>
        <v>3447</v>
      </c>
      <c r="AB50" s="10">
        <f t="shared" si="90"/>
        <v>874075</v>
      </c>
      <c r="AC50" s="10">
        <f t="shared" si="90"/>
        <v>44653</v>
      </c>
      <c r="AD50" s="10">
        <f t="shared" si="99"/>
        <v>5.1086005205502962</v>
      </c>
      <c r="AE50" s="10">
        <f t="shared" si="91"/>
        <v>15759.966713162818</v>
      </c>
      <c r="AF50" s="10">
        <f t="shared" si="92"/>
        <v>2276</v>
      </c>
      <c r="AG50" s="10">
        <f t="shared" si="93"/>
        <v>0.26038955467208191</v>
      </c>
      <c r="AH50" s="10">
        <f t="shared" si="94"/>
        <v>1017.8581433579043</v>
      </c>
      <c r="AI50" s="10">
        <f t="shared" si="95"/>
        <v>86629</v>
      </c>
      <c r="AJ50" s="10">
        <f t="shared" si="98"/>
        <v>9.910934416383034</v>
      </c>
      <c r="AK50" s="10">
        <f t="shared" si="97"/>
        <v>9780.3856621300984</v>
      </c>
      <c r="AL50" s="10">
        <f t="shared" si="7"/>
        <v>15.279924491605412</v>
      </c>
    </row>
    <row r="51" spans="1:38" x14ac:dyDescent="0.25">
      <c r="A51" s="25" t="s">
        <v>185</v>
      </c>
      <c r="B51" s="10">
        <v>3448</v>
      </c>
      <c r="C51" s="10">
        <v>81454</v>
      </c>
      <c r="D51" s="10">
        <v>4810</v>
      </c>
      <c r="E51" s="10">
        <v>0</v>
      </c>
      <c r="F51" s="10">
        <v>38333</v>
      </c>
      <c r="G51" s="10">
        <v>80988</v>
      </c>
      <c r="H51" s="10">
        <v>0</v>
      </c>
      <c r="I51" s="10">
        <v>0</v>
      </c>
      <c r="J51" s="10">
        <v>46657</v>
      </c>
      <c r="K51" s="10">
        <v>61976</v>
      </c>
      <c r="L51" s="10">
        <v>9445</v>
      </c>
      <c r="M51" s="10">
        <v>0</v>
      </c>
      <c r="N51" s="10">
        <v>22038</v>
      </c>
      <c r="O51" s="10">
        <v>35348</v>
      </c>
      <c r="P51" s="10">
        <v>0</v>
      </c>
      <c r="Q51" s="10">
        <v>0</v>
      </c>
      <c r="R51" s="10">
        <v>12787</v>
      </c>
      <c r="S51" s="10">
        <v>27387</v>
      </c>
      <c r="T51" s="10">
        <v>0</v>
      </c>
      <c r="U51" s="10">
        <v>0</v>
      </c>
      <c r="V51" s="10">
        <v>20125</v>
      </c>
      <c r="Z51" s="25" t="s">
        <v>185</v>
      </c>
      <c r="AA51" s="17">
        <f t="shared" si="89"/>
        <v>3448</v>
      </c>
      <c r="AB51" s="10">
        <f t="shared" si="90"/>
        <v>287153</v>
      </c>
      <c r="AC51" s="10">
        <f t="shared" si="90"/>
        <v>14255</v>
      </c>
      <c r="AD51" s="10">
        <f>(AC51/AB51)*100</f>
        <v>4.9642525065035015</v>
      </c>
      <c r="AE51" s="10">
        <f t="shared" si="91"/>
        <v>4233.8847409914215</v>
      </c>
      <c r="AF51" s="10">
        <f t="shared" si="92"/>
        <v>0</v>
      </c>
      <c r="AG51" s="10">
        <f t="shared" si="93"/>
        <v>0</v>
      </c>
      <c r="AH51" s="10">
        <f t="shared" si="94"/>
        <v>0</v>
      </c>
      <c r="AI51" s="10">
        <f t="shared" si="95"/>
        <v>139940</v>
      </c>
      <c r="AJ51" s="10">
        <f t="shared" ref="AJ51:AJ54" si="100">(AI51/AB51)*100</f>
        <v>48.733601947393893</v>
      </c>
      <c r="AK51" s="10">
        <f t="shared" si="97"/>
        <v>13998.662936152152</v>
      </c>
      <c r="AL51" s="10">
        <f t="shared" si="7"/>
        <v>53.697854453897392</v>
      </c>
    </row>
    <row r="52" spans="1:38" x14ac:dyDescent="0.25">
      <c r="A52" s="25" t="s">
        <v>185</v>
      </c>
      <c r="B52" s="10">
        <v>3449</v>
      </c>
      <c r="C52" s="10">
        <v>97448</v>
      </c>
      <c r="D52" s="10">
        <v>21762</v>
      </c>
      <c r="E52" s="10">
        <v>0</v>
      </c>
      <c r="F52" s="10">
        <v>39554</v>
      </c>
      <c r="G52" s="10">
        <v>78691</v>
      </c>
      <c r="H52" s="10">
        <v>0</v>
      </c>
      <c r="I52" s="10">
        <v>0</v>
      </c>
      <c r="J52" s="10">
        <v>40708</v>
      </c>
      <c r="K52" s="10">
        <v>37164</v>
      </c>
      <c r="L52" s="10">
        <v>0</v>
      </c>
      <c r="M52" s="10">
        <v>0</v>
      </c>
      <c r="N52" s="10">
        <v>25230</v>
      </c>
      <c r="O52" s="10">
        <v>32035</v>
      </c>
      <c r="P52" s="10">
        <v>0</v>
      </c>
      <c r="Q52" s="10">
        <v>0</v>
      </c>
      <c r="R52" s="10">
        <v>19946</v>
      </c>
      <c r="S52" s="10">
        <v>20200</v>
      </c>
      <c r="T52" s="10">
        <v>0</v>
      </c>
      <c r="U52" s="10">
        <v>0</v>
      </c>
      <c r="V52" s="10">
        <v>13744</v>
      </c>
      <c r="Z52" s="25" t="s">
        <v>185</v>
      </c>
      <c r="AA52" s="10">
        <f t="shared" si="89"/>
        <v>3449</v>
      </c>
      <c r="AB52" s="10">
        <f t="shared" ref="AB52:AB55" si="101">C52+G52+K52+O52+S52</f>
        <v>265538</v>
      </c>
      <c r="AC52" s="10">
        <f t="shared" ref="AC52:AC55" si="102">D52+H52+L52+P52+T52</f>
        <v>21762</v>
      </c>
      <c r="AD52" s="10">
        <f t="shared" ref="AD52:AD55" si="103">(AC52/AB52)*100</f>
        <v>8.1954371878977774</v>
      </c>
      <c r="AE52" s="10">
        <f t="shared" ref="AE52:AE55" si="104">STDEV(D52,H52,L52,P52,T52)</f>
        <v>9732.2622652700848</v>
      </c>
      <c r="AF52" s="10">
        <f t="shared" ref="AF52:AF55" si="105">E52+I52+M52+Q52+U52</f>
        <v>0</v>
      </c>
      <c r="AG52" s="10">
        <f t="shared" ref="AG52:AG55" si="106">(AF52/AB52)*100</f>
        <v>0</v>
      </c>
      <c r="AH52" s="10">
        <f t="shared" ref="AH52:AH55" si="107">STDEV(U52,Q52,M52,I52,E52)</f>
        <v>0</v>
      </c>
      <c r="AI52" s="10">
        <f t="shared" ref="AI52:AI55" si="108">F52+J52+N52+R52+V52</f>
        <v>139182</v>
      </c>
      <c r="AJ52" s="10">
        <f t="shared" si="100"/>
        <v>52.415096897619172</v>
      </c>
      <c r="AK52" s="10">
        <f t="shared" ref="AK52:AK55" si="109">STDEV(F52,J52,N52,R52,V52)</f>
        <v>11943.907518061245</v>
      </c>
      <c r="AL52" s="10">
        <f t="shared" si="7"/>
        <v>60.610534085516946</v>
      </c>
    </row>
    <row r="53" spans="1:38" x14ac:dyDescent="0.25">
      <c r="A53" s="25" t="s">
        <v>188</v>
      </c>
      <c r="B53" s="10">
        <v>3450</v>
      </c>
      <c r="C53" s="10">
        <v>67555</v>
      </c>
      <c r="D53" s="10">
        <v>0</v>
      </c>
      <c r="E53" s="10">
        <v>0</v>
      </c>
      <c r="F53" s="10">
        <v>38416</v>
      </c>
      <c r="G53" s="10">
        <v>67109</v>
      </c>
      <c r="H53" s="10">
        <v>0</v>
      </c>
      <c r="I53" s="10">
        <v>0</v>
      </c>
      <c r="J53" s="10">
        <v>37056</v>
      </c>
      <c r="K53" s="10">
        <v>57664</v>
      </c>
      <c r="L53" s="10">
        <v>36552</v>
      </c>
      <c r="M53" s="10">
        <v>0</v>
      </c>
      <c r="N53" s="10">
        <v>2045</v>
      </c>
      <c r="O53" s="10">
        <v>42584</v>
      </c>
      <c r="P53" s="10">
        <v>0</v>
      </c>
      <c r="Q53" s="10">
        <v>0</v>
      </c>
      <c r="R53" s="10">
        <v>23264</v>
      </c>
      <c r="S53" s="10">
        <v>38238</v>
      </c>
      <c r="T53" s="10">
        <v>0</v>
      </c>
      <c r="U53" s="10">
        <v>0</v>
      </c>
      <c r="V53" s="10">
        <v>22337</v>
      </c>
      <c r="Z53" s="25" t="s">
        <v>188</v>
      </c>
      <c r="AA53" s="10">
        <f t="shared" si="89"/>
        <v>3450</v>
      </c>
      <c r="AB53" s="10">
        <f t="shared" si="101"/>
        <v>273150</v>
      </c>
      <c r="AC53" s="10">
        <f t="shared" si="102"/>
        <v>36552</v>
      </c>
      <c r="AD53" s="10">
        <f t="shared" si="103"/>
        <v>13.381658429434376</v>
      </c>
      <c r="AE53" s="10">
        <f t="shared" si="104"/>
        <v>16346.551342714463</v>
      </c>
      <c r="AF53" s="10">
        <f t="shared" si="105"/>
        <v>0</v>
      </c>
      <c r="AG53" s="10">
        <f t="shared" si="106"/>
        <v>0</v>
      </c>
      <c r="AH53" s="10">
        <f t="shared" si="107"/>
        <v>0</v>
      </c>
      <c r="AI53" s="10">
        <f t="shared" si="108"/>
        <v>123118</v>
      </c>
      <c r="AJ53" s="10">
        <f t="shared" si="100"/>
        <v>45.073402892183786</v>
      </c>
      <c r="AK53" s="10">
        <f t="shared" si="109"/>
        <v>14677.066270205363</v>
      </c>
      <c r="AL53" s="10">
        <f t="shared" si="7"/>
        <v>58.45506132161816</v>
      </c>
    </row>
    <row r="54" spans="1:38" x14ac:dyDescent="0.25">
      <c r="A54" s="25" t="s">
        <v>189</v>
      </c>
      <c r="B54" s="10">
        <v>3451</v>
      </c>
      <c r="C54" s="10">
        <v>70001</v>
      </c>
      <c r="D54" s="10">
        <v>42102</v>
      </c>
      <c r="E54" s="10">
        <v>0</v>
      </c>
      <c r="F54" s="10">
        <v>0</v>
      </c>
      <c r="G54" s="10">
        <v>74344</v>
      </c>
      <c r="H54" s="10">
        <v>15397</v>
      </c>
      <c r="I54" s="10">
        <v>0</v>
      </c>
      <c r="J54" s="10">
        <v>33694</v>
      </c>
      <c r="K54" s="10">
        <v>68182</v>
      </c>
      <c r="L54" s="10">
        <v>40941</v>
      </c>
      <c r="M54" s="10">
        <v>0</v>
      </c>
      <c r="N54" s="10">
        <v>0</v>
      </c>
      <c r="O54" s="10">
        <v>41609</v>
      </c>
      <c r="P54" s="10">
        <v>16973</v>
      </c>
      <c r="Q54" s="10">
        <v>0</v>
      </c>
      <c r="R54" s="10">
        <v>0</v>
      </c>
      <c r="S54" s="10">
        <v>30376</v>
      </c>
      <c r="T54" s="10">
        <v>18415</v>
      </c>
      <c r="U54" s="10">
        <v>0</v>
      </c>
      <c r="V54" s="10">
        <v>0</v>
      </c>
      <c r="Z54" s="25" t="s">
        <v>189</v>
      </c>
      <c r="AA54" s="10">
        <f t="shared" si="89"/>
        <v>3451</v>
      </c>
      <c r="AB54" s="10">
        <f t="shared" si="101"/>
        <v>284512</v>
      </c>
      <c r="AC54" s="10">
        <f t="shared" si="102"/>
        <v>133828</v>
      </c>
      <c r="AD54" s="10">
        <f t="shared" si="103"/>
        <v>47.037734787987851</v>
      </c>
      <c r="AE54" s="10">
        <f t="shared" si="104"/>
        <v>13518.688279563219</v>
      </c>
      <c r="AF54" s="10">
        <f t="shared" si="105"/>
        <v>0</v>
      </c>
      <c r="AG54" s="10">
        <f t="shared" si="106"/>
        <v>0</v>
      </c>
      <c r="AH54" s="10">
        <f t="shared" si="107"/>
        <v>0</v>
      </c>
      <c r="AI54" s="10">
        <f t="shared" si="108"/>
        <v>33694</v>
      </c>
      <c r="AJ54" s="10">
        <f t="shared" si="100"/>
        <v>11.842734225621415</v>
      </c>
      <c r="AK54" s="10">
        <f t="shared" si="109"/>
        <v>15068.414886775583</v>
      </c>
      <c r="AL54" s="10">
        <f t="shared" ref="AL54:AL93" si="110">AD54+AG54+AJ54</f>
        <v>58.880469013609265</v>
      </c>
    </row>
    <row r="55" spans="1:38" x14ac:dyDescent="0.25">
      <c r="A55" s="25" t="s">
        <v>191</v>
      </c>
      <c r="B55" s="10">
        <v>3452</v>
      </c>
      <c r="C55" s="10">
        <v>75015</v>
      </c>
      <c r="D55" s="10">
        <v>0</v>
      </c>
      <c r="E55" s="10">
        <v>0</v>
      </c>
      <c r="F55" s="10">
        <v>26693</v>
      </c>
      <c r="G55" s="10">
        <v>84991</v>
      </c>
      <c r="H55" s="10">
        <v>0</v>
      </c>
      <c r="I55" s="10">
        <v>0</v>
      </c>
      <c r="J55" s="10">
        <v>50141</v>
      </c>
      <c r="K55" s="10">
        <v>64572</v>
      </c>
      <c r="L55" s="10">
        <v>0</v>
      </c>
      <c r="M55" s="10">
        <v>0</v>
      </c>
      <c r="N55" s="10">
        <v>35196</v>
      </c>
      <c r="O55" s="10">
        <v>50354</v>
      </c>
      <c r="P55" s="10">
        <v>0</v>
      </c>
      <c r="Q55" s="10">
        <v>0</v>
      </c>
      <c r="R55" s="10">
        <v>25004</v>
      </c>
      <c r="S55" s="10">
        <v>35574</v>
      </c>
      <c r="T55" s="10">
        <v>0</v>
      </c>
      <c r="U55" s="10">
        <v>0</v>
      </c>
      <c r="V55" s="10">
        <v>22102</v>
      </c>
      <c r="Z55" s="25" t="s">
        <v>191</v>
      </c>
      <c r="AA55" s="10">
        <f t="shared" si="89"/>
        <v>3452</v>
      </c>
      <c r="AB55" s="10">
        <f t="shared" si="101"/>
        <v>310506</v>
      </c>
      <c r="AC55" s="10">
        <f t="shared" si="102"/>
        <v>0</v>
      </c>
      <c r="AD55" s="10">
        <f t="shared" si="103"/>
        <v>0</v>
      </c>
      <c r="AE55" s="10">
        <f t="shared" si="104"/>
        <v>0</v>
      </c>
      <c r="AF55" s="10">
        <f t="shared" si="105"/>
        <v>0</v>
      </c>
      <c r="AG55" s="10">
        <f t="shared" si="106"/>
        <v>0</v>
      </c>
      <c r="AH55" s="10">
        <f t="shared" si="107"/>
        <v>0</v>
      </c>
      <c r="AI55" s="10">
        <f t="shared" si="108"/>
        <v>159136</v>
      </c>
      <c r="AJ55" s="10">
        <f t="shared" ref="AJ55:AJ68" si="111">(AI55/AB55)*100</f>
        <v>51.250539442071975</v>
      </c>
      <c r="AK55" s="10">
        <f t="shared" si="109"/>
        <v>11338.426553098099</v>
      </c>
      <c r="AL55" s="10">
        <f t="shared" si="110"/>
        <v>51.250539442071975</v>
      </c>
    </row>
    <row r="56" spans="1:38" x14ac:dyDescent="0.25">
      <c r="A56" s="25" t="s">
        <v>193</v>
      </c>
      <c r="B56" s="10">
        <v>3453</v>
      </c>
      <c r="C56" s="10">
        <v>66305</v>
      </c>
      <c r="D56" s="10">
        <v>0</v>
      </c>
      <c r="E56" s="10">
        <v>0</v>
      </c>
      <c r="F56" s="10">
        <v>49152</v>
      </c>
      <c r="G56" s="10">
        <v>62294</v>
      </c>
      <c r="H56" s="10">
        <v>0</v>
      </c>
      <c r="I56" s="10">
        <v>0</v>
      </c>
      <c r="J56" s="10">
        <v>31962</v>
      </c>
      <c r="K56" s="10">
        <v>62080</v>
      </c>
      <c r="L56" s="10">
        <v>0</v>
      </c>
      <c r="M56" s="10">
        <v>0</v>
      </c>
      <c r="N56" s="10">
        <v>35473</v>
      </c>
      <c r="O56" s="10">
        <v>51203</v>
      </c>
      <c r="P56" s="10">
        <v>0</v>
      </c>
      <c r="Q56" s="10">
        <v>0</v>
      </c>
      <c r="R56" s="10">
        <v>28923</v>
      </c>
      <c r="S56" s="10">
        <v>26966</v>
      </c>
      <c r="T56" s="10">
        <v>0</v>
      </c>
      <c r="U56" s="10">
        <v>0</v>
      </c>
      <c r="V56" s="10">
        <v>13040</v>
      </c>
      <c r="Z56" s="25" t="s">
        <v>193</v>
      </c>
      <c r="AA56" s="10">
        <f t="shared" si="89"/>
        <v>3453</v>
      </c>
      <c r="AB56" s="10">
        <f t="shared" ref="AB56:AB69" si="112">C56+G56+K56+O56+S56</f>
        <v>268848</v>
      </c>
      <c r="AC56" s="10">
        <f t="shared" ref="AC56:AC69" si="113">D56+H56+L56+P56+T56</f>
        <v>0</v>
      </c>
      <c r="AD56" s="10">
        <f t="shared" ref="AD56:AD58" si="114">(AC56/AB56)*100</f>
        <v>0</v>
      </c>
      <c r="AE56" s="10">
        <f t="shared" ref="AE56:AE69" si="115">STDEV(D56,H56,L56,P56,T56)</f>
        <v>0</v>
      </c>
      <c r="AF56" s="10">
        <f t="shared" ref="AF56:AF69" si="116">E56+I56+M56+Q56+U56</f>
        <v>0</v>
      </c>
      <c r="AG56" s="10">
        <f t="shared" ref="AG56:AG69" si="117">(AF56/AB56)*100</f>
        <v>0</v>
      </c>
      <c r="AH56" s="10">
        <f t="shared" ref="AH56:AH69" si="118">STDEV(U56,Q56,M56,I56,E56)</f>
        <v>0</v>
      </c>
      <c r="AI56" s="10">
        <f t="shared" ref="AI56:AI69" si="119">F56+J56+N56+R56+V56</f>
        <v>158550</v>
      </c>
      <c r="AJ56" s="10">
        <f t="shared" si="111"/>
        <v>58.973843956436355</v>
      </c>
      <c r="AK56" s="10">
        <f t="shared" ref="AK56:AK69" si="120">STDEV(F56,J56,N56,R56,V56)</f>
        <v>12988.295750405439</v>
      </c>
      <c r="AL56" s="10">
        <f t="shared" si="110"/>
        <v>58.973843956436355</v>
      </c>
    </row>
    <row r="57" spans="1:38" x14ac:dyDescent="0.25">
      <c r="A57" s="25" t="s">
        <v>196</v>
      </c>
      <c r="B57" s="10">
        <v>3454</v>
      </c>
      <c r="C57" s="10">
        <v>84703</v>
      </c>
      <c r="D57" s="10">
        <v>58702</v>
      </c>
      <c r="E57" s="10">
        <v>0</v>
      </c>
      <c r="F57" s="10">
        <v>0</v>
      </c>
      <c r="G57" s="10">
        <v>84626</v>
      </c>
      <c r="H57" s="10">
        <v>11444</v>
      </c>
      <c r="I57" s="10">
        <v>0</v>
      </c>
      <c r="J57" s="10">
        <v>29791</v>
      </c>
      <c r="K57" s="10">
        <v>55647</v>
      </c>
      <c r="L57" s="10">
        <v>0</v>
      </c>
      <c r="M57" s="10">
        <v>0</v>
      </c>
      <c r="N57" s="10">
        <v>47294</v>
      </c>
      <c r="O57" s="10">
        <v>53780</v>
      </c>
      <c r="P57" s="10">
        <v>0</v>
      </c>
      <c r="Q57" s="10">
        <v>0</v>
      </c>
      <c r="R57" s="10">
        <v>49521</v>
      </c>
      <c r="S57" s="10">
        <v>40598</v>
      </c>
      <c r="T57" s="10">
        <v>0</v>
      </c>
      <c r="U57" s="10">
        <v>0</v>
      </c>
      <c r="V57" s="10">
        <v>40524</v>
      </c>
      <c r="Z57" s="25" t="s">
        <v>196</v>
      </c>
      <c r="AA57" s="10">
        <f t="shared" si="89"/>
        <v>3454</v>
      </c>
      <c r="AB57" s="10">
        <f t="shared" si="112"/>
        <v>319354</v>
      </c>
      <c r="AC57" s="10">
        <f t="shared" si="113"/>
        <v>70146</v>
      </c>
      <c r="AD57" s="10">
        <f t="shared" si="114"/>
        <v>21.964966776680424</v>
      </c>
      <c r="AE57" s="10">
        <f t="shared" si="115"/>
        <v>25459.760784422153</v>
      </c>
      <c r="AF57" s="10">
        <f t="shared" si="116"/>
        <v>0</v>
      </c>
      <c r="AG57" s="10">
        <f t="shared" si="117"/>
        <v>0</v>
      </c>
      <c r="AH57" s="10">
        <f t="shared" si="118"/>
        <v>0</v>
      </c>
      <c r="AI57" s="10">
        <f t="shared" si="119"/>
        <v>167130</v>
      </c>
      <c r="AJ57" s="10">
        <f t="shared" si="111"/>
        <v>52.333773805870599</v>
      </c>
      <c r="AK57" s="10">
        <f t="shared" si="120"/>
        <v>20200.63584395303</v>
      </c>
      <c r="AL57" s="10">
        <f t="shared" si="110"/>
        <v>74.298740582551019</v>
      </c>
    </row>
    <row r="58" spans="1:38" x14ac:dyDescent="0.25">
      <c r="A58" s="25" t="s">
        <v>197</v>
      </c>
      <c r="B58" s="10">
        <v>3455</v>
      </c>
      <c r="C58" s="10">
        <v>72001</v>
      </c>
      <c r="D58" s="10">
        <v>0</v>
      </c>
      <c r="E58" s="10">
        <v>0</v>
      </c>
      <c r="F58" s="10">
        <v>33555</v>
      </c>
      <c r="G58" s="10">
        <v>81840</v>
      </c>
      <c r="H58" s="10">
        <v>0</v>
      </c>
      <c r="I58" s="10">
        <v>0</v>
      </c>
      <c r="J58" s="10">
        <v>38062</v>
      </c>
      <c r="K58" s="10">
        <v>61447</v>
      </c>
      <c r="L58" s="10">
        <v>0</v>
      </c>
      <c r="M58" s="10">
        <v>0</v>
      </c>
      <c r="N58" s="10">
        <v>26377</v>
      </c>
      <c r="O58" s="10">
        <v>49912</v>
      </c>
      <c r="P58" s="10">
        <v>0</v>
      </c>
      <c r="Q58" s="10">
        <v>0</v>
      </c>
      <c r="R58" s="10">
        <v>19033</v>
      </c>
      <c r="S58" s="10">
        <v>40634</v>
      </c>
      <c r="T58" s="10">
        <v>0</v>
      </c>
      <c r="U58" s="10">
        <v>0</v>
      </c>
      <c r="V58" s="10">
        <v>18355</v>
      </c>
      <c r="Z58" s="25" t="s">
        <v>197</v>
      </c>
      <c r="AA58" s="10">
        <f t="shared" si="89"/>
        <v>3455</v>
      </c>
      <c r="AB58" s="10">
        <f t="shared" si="112"/>
        <v>305834</v>
      </c>
      <c r="AC58" s="10">
        <f t="shared" si="113"/>
        <v>0</v>
      </c>
      <c r="AD58" s="10">
        <f t="shared" si="114"/>
        <v>0</v>
      </c>
      <c r="AE58" s="10">
        <f t="shared" si="115"/>
        <v>0</v>
      </c>
      <c r="AF58" s="10">
        <f t="shared" si="116"/>
        <v>0</v>
      </c>
      <c r="AG58" s="10">
        <f t="shared" si="117"/>
        <v>0</v>
      </c>
      <c r="AH58" s="10">
        <f t="shared" si="118"/>
        <v>0</v>
      </c>
      <c r="AI58" s="10">
        <f t="shared" si="119"/>
        <v>135382</v>
      </c>
      <c r="AJ58" s="10">
        <f t="shared" si="111"/>
        <v>44.266497511722051</v>
      </c>
      <c r="AK58" s="10">
        <f t="shared" si="120"/>
        <v>8716.4202399838414</v>
      </c>
      <c r="AL58" s="10">
        <f t="shared" si="110"/>
        <v>44.266497511722051</v>
      </c>
    </row>
    <row r="59" spans="1:38" x14ac:dyDescent="0.25">
      <c r="A59" s="25" t="s">
        <v>199</v>
      </c>
      <c r="B59" s="10">
        <v>3456</v>
      </c>
      <c r="C59" s="10">
        <v>84857</v>
      </c>
      <c r="D59" s="10">
        <v>0</v>
      </c>
      <c r="E59" s="10">
        <v>0</v>
      </c>
      <c r="F59" s="10">
        <v>36168</v>
      </c>
      <c r="G59" s="10">
        <v>66302</v>
      </c>
      <c r="H59" s="10">
        <v>0</v>
      </c>
      <c r="I59" s="10">
        <v>0</v>
      </c>
      <c r="J59" s="10">
        <v>12955</v>
      </c>
      <c r="K59" s="10">
        <v>76257</v>
      </c>
      <c r="L59" s="10">
        <v>18187</v>
      </c>
      <c r="M59" s="10">
        <v>0</v>
      </c>
      <c r="N59" s="10">
        <v>16717</v>
      </c>
      <c r="O59" s="10">
        <v>37161</v>
      </c>
      <c r="P59" s="10">
        <v>0</v>
      </c>
      <c r="Q59" s="10">
        <v>0</v>
      </c>
      <c r="R59" s="10">
        <v>10238</v>
      </c>
      <c r="S59" s="10">
        <v>20845</v>
      </c>
      <c r="T59" s="10">
        <v>0</v>
      </c>
      <c r="U59" s="10">
        <v>0</v>
      </c>
      <c r="V59" s="10">
        <v>7271</v>
      </c>
      <c r="Z59" s="25" t="s">
        <v>199</v>
      </c>
      <c r="AA59" s="10">
        <f t="shared" si="89"/>
        <v>3456</v>
      </c>
      <c r="AB59" s="10">
        <f t="shared" si="112"/>
        <v>285422</v>
      </c>
      <c r="AC59" s="10">
        <f t="shared" si="113"/>
        <v>18187</v>
      </c>
      <c r="AD59" s="10">
        <f>(AC59/AB59)*100</f>
        <v>6.3719685237998469</v>
      </c>
      <c r="AE59" s="10">
        <f t="shared" si="115"/>
        <v>8133.4736613577352</v>
      </c>
      <c r="AF59" s="10">
        <f t="shared" si="116"/>
        <v>0</v>
      </c>
      <c r="AG59" s="10">
        <f t="shared" si="117"/>
        <v>0</v>
      </c>
      <c r="AH59" s="10">
        <f t="shared" si="118"/>
        <v>0</v>
      </c>
      <c r="AI59" s="10">
        <f t="shared" si="119"/>
        <v>83349</v>
      </c>
      <c r="AJ59" s="10">
        <f t="shared" si="111"/>
        <v>29.202023670214629</v>
      </c>
      <c r="AK59" s="10">
        <f t="shared" si="120"/>
        <v>11442.107135488637</v>
      </c>
      <c r="AL59" s="10">
        <f t="shared" si="110"/>
        <v>35.57399219401448</v>
      </c>
    </row>
    <row r="60" spans="1:38" x14ac:dyDescent="0.25">
      <c r="A60" s="25" t="s">
        <v>201</v>
      </c>
      <c r="B60" s="10">
        <v>3457</v>
      </c>
      <c r="C60" s="10">
        <v>80252</v>
      </c>
      <c r="D60" s="10">
        <v>6712</v>
      </c>
      <c r="E60" s="10">
        <v>0</v>
      </c>
      <c r="F60" s="10">
        <v>24800</v>
      </c>
      <c r="G60" s="10">
        <v>80520</v>
      </c>
      <c r="H60" s="10">
        <v>0</v>
      </c>
      <c r="I60" s="10">
        <v>0</v>
      </c>
      <c r="J60" s="10">
        <v>33612</v>
      </c>
      <c r="K60" s="10">
        <v>60376</v>
      </c>
      <c r="L60" s="10">
        <v>9592</v>
      </c>
      <c r="M60" s="10">
        <v>0</v>
      </c>
      <c r="N60" s="10">
        <v>23300</v>
      </c>
      <c r="O60" s="10">
        <v>39321</v>
      </c>
      <c r="P60" s="10">
        <v>0</v>
      </c>
      <c r="Q60" s="10">
        <v>0</v>
      </c>
      <c r="R60" s="10">
        <v>23427</v>
      </c>
      <c r="S60" s="10">
        <v>23066</v>
      </c>
      <c r="T60" s="10">
        <v>0</v>
      </c>
      <c r="U60" s="10">
        <v>0</v>
      </c>
      <c r="V60" s="10">
        <v>13068</v>
      </c>
      <c r="Z60" s="25" t="s">
        <v>201</v>
      </c>
      <c r="AA60" s="10">
        <f t="shared" si="89"/>
        <v>3457</v>
      </c>
      <c r="AB60" s="10">
        <f t="shared" si="112"/>
        <v>283535</v>
      </c>
      <c r="AC60" s="10">
        <f t="shared" si="113"/>
        <v>16304</v>
      </c>
      <c r="AD60" s="10">
        <f t="shared" ref="AD60:AD64" si="121">(AC60/AB60)*100</f>
        <v>5.7502601089812551</v>
      </c>
      <c r="AE60" s="10">
        <f t="shared" si="115"/>
        <v>4579.6649659118075</v>
      </c>
      <c r="AF60" s="10">
        <f t="shared" si="116"/>
        <v>0</v>
      </c>
      <c r="AG60" s="10">
        <f t="shared" si="117"/>
        <v>0</v>
      </c>
      <c r="AH60" s="10">
        <f t="shared" si="118"/>
        <v>0</v>
      </c>
      <c r="AI60" s="10">
        <f t="shared" si="119"/>
        <v>118207</v>
      </c>
      <c r="AJ60" s="10">
        <f t="shared" si="111"/>
        <v>41.690443860546317</v>
      </c>
      <c r="AK60" s="10">
        <f t="shared" si="120"/>
        <v>7292.3680516002451</v>
      </c>
      <c r="AL60" s="10">
        <f t="shared" si="110"/>
        <v>47.440703969527576</v>
      </c>
    </row>
    <row r="61" spans="1:38" x14ac:dyDescent="0.25">
      <c r="A61" s="25" t="s">
        <v>203</v>
      </c>
      <c r="B61" s="10">
        <v>3458</v>
      </c>
      <c r="C61" s="10">
        <v>72099</v>
      </c>
      <c r="D61" s="10">
        <v>0</v>
      </c>
      <c r="E61" s="10">
        <v>0</v>
      </c>
      <c r="F61" s="10">
        <v>34100</v>
      </c>
      <c r="G61" s="10">
        <v>72204</v>
      </c>
      <c r="H61" s="10">
        <v>0</v>
      </c>
      <c r="I61" s="10">
        <v>0</v>
      </c>
      <c r="J61" s="10">
        <v>708.41</v>
      </c>
      <c r="K61" s="10">
        <v>54722</v>
      </c>
      <c r="L61" s="10">
        <v>0</v>
      </c>
      <c r="M61" s="10">
        <v>0</v>
      </c>
      <c r="N61" s="10">
        <v>11518</v>
      </c>
      <c r="O61" s="10">
        <v>34167</v>
      </c>
      <c r="P61" s="10">
        <v>0</v>
      </c>
      <c r="Q61" s="10">
        <v>0</v>
      </c>
      <c r="R61" s="10">
        <v>49757</v>
      </c>
      <c r="S61" s="10">
        <v>37132</v>
      </c>
      <c r="T61" s="10">
        <v>0</v>
      </c>
      <c r="U61" s="10">
        <v>0</v>
      </c>
      <c r="V61" s="10">
        <v>15712</v>
      </c>
      <c r="Z61" s="25" t="s">
        <v>203</v>
      </c>
      <c r="AA61" s="10">
        <f t="shared" si="89"/>
        <v>3458</v>
      </c>
      <c r="AB61" s="10">
        <f t="shared" si="112"/>
        <v>270324</v>
      </c>
      <c r="AC61" s="10">
        <f t="shared" si="113"/>
        <v>0</v>
      </c>
      <c r="AD61" s="10">
        <f t="shared" si="121"/>
        <v>0</v>
      </c>
      <c r="AE61" s="10">
        <f t="shared" si="115"/>
        <v>0</v>
      </c>
      <c r="AF61" s="10">
        <f t="shared" si="116"/>
        <v>0</v>
      </c>
      <c r="AG61" s="10">
        <f t="shared" si="117"/>
        <v>0</v>
      </c>
      <c r="AH61" s="10">
        <f t="shared" si="118"/>
        <v>0</v>
      </c>
      <c r="AI61" s="10">
        <f t="shared" si="119"/>
        <v>111795.41</v>
      </c>
      <c r="AJ61" s="10">
        <f t="shared" si="111"/>
        <v>41.356080111273883</v>
      </c>
      <c r="AK61" s="10">
        <f t="shared" si="120"/>
        <v>19486.914983614515</v>
      </c>
      <c r="AL61" s="10">
        <f t="shared" si="110"/>
        <v>41.356080111273883</v>
      </c>
    </row>
    <row r="62" spans="1:38" x14ac:dyDescent="0.25">
      <c r="A62" s="25" t="s">
        <v>205</v>
      </c>
      <c r="B62" s="10">
        <v>3459</v>
      </c>
      <c r="C62" s="10">
        <v>65735</v>
      </c>
      <c r="D62" s="10">
        <v>0</v>
      </c>
      <c r="E62" s="10">
        <v>0</v>
      </c>
      <c r="F62" s="10">
        <v>24863</v>
      </c>
      <c r="G62" s="10">
        <v>71296</v>
      </c>
      <c r="H62" s="10">
        <v>0</v>
      </c>
      <c r="I62" s="10">
        <v>0</v>
      </c>
      <c r="J62" s="10">
        <v>23654</v>
      </c>
      <c r="K62" s="10">
        <v>48801</v>
      </c>
      <c r="L62" s="10">
        <v>6084</v>
      </c>
      <c r="M62" s="10">
        <v>0</v>
      </c>
      <c r="N62" s="10">
        <v>17632</v>
      </c>
      <c r="O62" s="10">
        <v>36888</v>
      </c>
      <c r="P62" s="10">
        <v>0</v>
      </c>
      <c r="Q62" s="10">
        <v>0</v>
      </c>
      <c r="R62" s="10">
        <v>14738</v>
      </c>
      <c r="S62" s="10">
        <v>31508</v>
      </c>
      <c r="T62" s="10">
        <v>0</v>
      </c>
      <c r="U62" s="10">
        <v>0</v>
      </c>
      <c r="V62" s="10">
        <v>7686</v>
      </c>
      <c r="Z62" s="25" t="s">
        <v>205</v>
      </c>
      <c r="AA62" s="10">
        <f t="shared" si="89"/>
        <v>3459</v>
      </c>
      <c r="AB62" s="10">
        <f t="shared" si="112"/>
        <v>254228</v>
      </c>
      <c r="AC62" s="10">
        <f t="shared" si="113"/>
        <v>6084</v>
      </c>
      <c r="AD62" s="10">
        <f t="shared" si="121"/>
        <v>2.3931274289220696</v>
      </c>
      <c r="AE62" s="10">
        <f t="shared" si="115"/>
        <v>2720.8475150217441</v>
      </c>
      <c r="AF62" s="10">
        <f t="shared" si="116"/>
        <v>0</v>
      </c>
      <c r="AG62" s="10">
        <f t="shared" si="117"/>
        <v>0</v>
      </c>
      <c r="AH62" s="10">
        <f t="shared" si="118"/>
        <v>0</v>
      </c>
      <c r="AI62" s="10">
        <f t="shared" si="119"/>
        <v>88573</v>
      </c>
      <c r="AJ62" s="10">
        <f t="shared" si="111"/>
        <v>34.839986154160833</v>
      </c>
      <c r="AK62" s="10">
        <f t="shared" si="120"/>
        <v>6996.7114275207905</v>
      </c>
      <c r="AL62" s="10">
        <f t="shared" si="110"/>
        <v>37.233113583082904</v>
      </c>
    </row>
    <row r="63" spans="1:38" x14ac:dyDescent="0.25">
      <c r="A63" s="25" t="s">
        <v>207</v>
      </c>
      <c r="B63" s="10">
        <v>3460</v>
      </c>
      <c r="C63" s="10">
        <v>66719</v>
      </c>
      <c r="D63" s="10">
        <v>0</v>
      </c>
      <c r="E63" s="10">
        <v>0</v>
      </c>
      <c r="F63" s="10">
        <v>24610</v>
      </c>
      <c r="G63" s="10">
        <v>70207</v>
      </c>
      <c r="H63" s="10">
        <v>0</v>
      </c>
      <c r="I63" s="10">
        <v>0</v>
      </c>
      <c r="J63" s="10">
        <v>27265</v>
      </c>
      <c r="K63" s="10">
        <v>55319</v>
      </c>
      <c r="L63" s="10">
        <v>6945</v>
      </c>
      <c r="M63" s="10">
        <v>0</v>
      </c>
      <c r="N63" s="10">
        <v>27578</v>
      </c>
      <c r="O63" s="10">
        <v>41080</v>
      </c>
      <c r="P63" s="10">
        <v>0</v>
      </c>
      <c r="Q63" s="10">
        <v>0</v>
      </c>
      <c r="R63" s="10">
        <v>20936</v>
      </c>
      <c r="S63" s="10">
        <v>18798</v>
      </c>
      <c r="T63" s="10">
        <v>0</v>
      </c>
      <c r="U63" s="10">
        <v>0</v>
      </c>
      <c r="V63" s="10">
        <v>11853</v>
      </c>
      <c r="Z63" s="25" t="s">
        <v>207</v>
      </c>
      <c r="AA63" s="10">
        <f t="shared" si="89"/>
        <v>3460</v>
      </c>
      <c r="AB63" s="10">
        <f t="shared" si="112"/>
        <v>252123</v>
      </c>
      <c r="AC63" s="10">
        <f t="shared" si="113"/>
        <v>6945</v>
      </c>
      <c r="AD63" s="10">
        <f t="shared" si="121"/>
        <v>2.7546078699682295</v>
      </c>
      <c r="AE63" s="10">
        <f t="shared" si="115"/>
        <v>3105.8984207472081</v>
      </c>
      <c r="AF63" s="10">
        <f t="shared" si="116"/>
        <v>0</v>
      </c>
      <c r="AG63" s="10">
        <f t="shared" si="117"/>
        <v>0</v>
      </c>
      <c r="AH63" s="10">
        <f t="shared" si="118"/>
        <v>0</v>
      </c>
      <c r="AI63" s="10">
        <f t="shared" si="119"/>
        <v>112242</v>
      </c>
      <c r="AJ63" s="10">
        <f t="shared" si="111"/>
        <v>44.518746802156087</v>
      </c>
      <c r="AK63" s="10">
        <f t="shared" si="120"/>
        <v>6494.8980207544409</v>
      </c>
      <c r="AL63" s="10">
        <f t="shared" si="110"/>
        <v>47.27335467212432</v>
      </c>
    </row>
    <row r="64" spans="1:38" x14ac:dyDescent="0.25">
      <c r="A64" s="25" t="s">
        <v>209</v>
      </c>
      <c r="B64" s="10">
        <v>3461</v>
      </c>
      <c r="C64" s="10">
        <v>90924</v>
      </c>
      <c r="D64" s="10">
        <v>0</v>
      </c>
      <c r="E64" s="10">
        <v>0</v>
      </c>
      <c r="F64" s="10">
        <v>51472</v>
      </c>
      <c r="G64" s="10">
        <v>79223</v>
      </c>
      <c r="H64" s="10">
        <v>0</v>
      </c>
      <c r="I64" s="10">
        <v>0</v>
      </c>
      <c r="J64" s="10">
        <v>57531</v>
      </c>
      <c r="K64" s="10">
        <v>56574</v>
      </c>
      <c r="L64" s="10">
        <v>0</v>
      </c>
      <c r="M64" s="10">
        <v>0</v>
      </c>
      <c r="N64" s="10">
        <v>32540</v>
      </c>
      <c r="O64" s="10">
        <v>46792</v>
      </c>
      <c r="P64" s="10">
        <v>0</v>
      </c>
      <c r="Q64" s="10">
        <v>0</v>
      </c>
      <c r="R64" s="10">
        <v>13459</v>
      </c>
      <c r="S64" s="10">
        <v>26311</v>
      </c>
      <c r="T64" s="10">
        <v>0</v>
      </c>
      <c r="U64" s="10">
        <v>0</v>
      </c>
      <c r="V64" s="10">
        <v>2619</v>
      </c>
      <c r="Z64" s="25" t="s">
        <v>209</v>
      </c>
      <c r="AA64" s="10">
        <f t="shared" si="89"/>
        <v>3461</v>
      </c>
      <c r="AB64" s="10">
        <f t="shared" si="112"/>
        <v>299824</v>
      </c>
      <c r="AC64" s="10">
        <f t="shared" si="113"/>
        <v>0</v>
      </c>
      <c r="AD64" s="10">
        <f t="shared" si="121"/>
        <v>0</v>
      </c>
      <c r="AE64" s="10">
        <f t="shared" si="115"/>
        <v>0</v>
      </c>
      <c r="AF64" s="10">
        <f t="shared" si="116"/>
        <v>0</v>
      </c>
      <c r="AG64" s="10">
        <f t="shared" si="117"/>
        <v>0</v>
      </c>
      <c r="AH64" s="10">
        <f t="shared" si="118"/>
        <v>0</v>
      </c>
      <c r="AI64" s="10">
        <f t="shared" si="119"/>
        <v>157621</v>
      </c>
      <c r="AJ64" s="10">
        <f t="shared" si="111"/>
        <v>52.571175089385768</v>
      </c>
      <c r="AK64" s="10">
        <f t="shared" si="120"/>
        <v>23649.324825457494</v>
      </c>
      <c r="AL64" s="10">
        <f t="shared" si="110"/>
        <v>52.571175089385768</v>
      </c>
    </row>
    <row r="65" spans="1:38" x14ac:dyDescent="0.25">
      <c r="A65" s="25" t="s">
        <v>211</v>
      </c>
      <c r="B65" s="10">
        <v>3462</v>
      </c>
      <c r="C65" s="10">
        <v>104662</v>
      </c>
      <c r="D65" s="10">
        <v>26937</v>
      </c>
      <c r="E65" s="10">
        <v>0</v>
      </c>
      <c r="F65" s="10">
        <v>64020</v>
      </c>
      <c r="G65" s="10">
        <v>88996</v>
      </c>
      <c r="H65" s="10">
        <v>0</v>
      </c>
      <c r="I65" s="10">
        <v>0</v>
      </c>
      <c r="J65" s="10">
        <v>55228</v>
      </c>
      <c r="K65" s="10">
        <v>67784</v>
      </c>
      <c r="L65" s="10">
        <v>0</v>
      </c>
      <c r="M65" s="10">
        <v>0</v>
      </c>
      <c r="N65" s="10">
        <v>31297</v>
      </c>
      <c r="O65" s="10">
        <v>76295</v>
      </c>
      <c r="P65" s="10">
        <v>0</v>
      </c>
      <c r="Q65" s="10">
        <v>0</v>
      </c>
      <c r="R65" s="10">
        <v>23662</v>
      </c>
      <c r="S65" s="10"/>
      <c r="T65" s="10"/>
      <c r="U65" s="10"/>
      <c r="V65" s="10"/>
      <c r="Z65" s="25" t="s">
        <v>211</v>
      </c>
      <c r="AA65" s="10">
        <f t="shared" si="89"/>
        <v>3462</v>
      </c>
      <c r="AB65" s="10">
        <f t="shared" si="112"/>
        <v>337737</v>
      </c>
      <c r="AC65" s="10">
        <f t="shared" si="113"/>
        <v>26937</v>
      </c>
      <c r="AD65" s="10">
        <f>(AC65/AB65)*100</f>
        <v>7.975732596665452</v>
      </c>
      <c r="AE65" s="10">
        <f t="shared" si="115"/>
        <v>13468.5</v>
      </c>
      <c r="AF65" s="10">
        <f t="shared" si="116"/>
        <v>0</v>
      </c>
      <c r="AG65" s="10">
        <f t="shared" si="117"/>
        <v>0</v>
      </c>
      <c r="AH65" s="10">
        <f t="shared" si="118"/>
        <v>0</v>
      </c>
      <c r="AI65" s="10">
        <f t="shared" si="119"/>
        <v>174207</v>
      </c>
      <c r="AJ65" s="10">
        <f t="shared" si="111"/>
        <v>51.580667797724267</v>
      </c>
      <c r="AK65" s="10">
        <f t="shared" si="120"/>
        <v>19157.810633002926</v>
      </c>
      <c r="AL65" s="10">
        <f t="shared" si="110"/>
        <v>59.556400394389719</v>
      </c>
    </row>
    <row r="66" spans="1:38" x14ac:dyDescent="0.25">
      <c r="A66" s="25" t="s">
        <v>214</v>
      </c>
      <c r="B66" s="10">
        <v>3463</v>
      </c>
      <c r="C66" s="10">
        <v>66391</v>
      </c>
      <c r="D66" s="10">
        <v>0</v>
      </c>
      <c r="E66" s="10">
        <v>0</v>
      </c>
      <c r="F66" s="10">
        <v>47523</v>
      </c>
      <c r="G66" s="10">
        <v>61145</v>
      </c>
      <c r="H66" s="10">
        <v>0</v>
      </c>
      <c r="I66" s="10">
        <v>0</v>
      </c>
      <c r="J66" s="10">
        <v>41997</v>
      </c>
      <c r="K66" s="10">
        <v>53429</v>
      </c>
      <c r="L66" s="10">
        <v>0</v>
      </c>
      <c r="M66" s="10">
        <v>0</v>
      </c>
      <c r="N66" s="10">
        <v>22926</v>
      </c>
      <c r="O66" s="10">
        <v>39567</v>
      </c>
      <c r="P66" s="10">
        <v>0</v>
      </c>
      <c r="Q66" s="10">
        <v>0</v>
      </c>
      <c r="R66" s="10">
        <v>16950</v>
      </c>
      <c r="S66" s="10">
        <v>20444</v>
      </c>
      <c r="T66" s="10">
        <v>0</v>
      </c>
      <c r="U66" s="10">
        <v>0</v>
      </c>
      <c r="V66" s="10">
        <v>19096</v>
      </c>
      <c r="Z66" s="25" t="s">
        <v>214</v>
      </c>
      <c r="AA66" s="10">
        <f t="shared" si="89"/>
        <v>3463</v>
      </c>
      <c r="AB66" s="10">
        <f t="shared" si="112"/>
        <v>240976</v>
      </c>
      <c r="AC66" s="10">
        <f t="shared" si="113"/>
        <v>0</v>
      </c>
      <c r="AD66" s="10">
        <f t="shared" ref="AD66:AD72" si="122">(AC66/AB66)*100</f>
        <v>0</v>
      </c>
      <c r="AE66" s="10">
        <f t="shared" si="115"/>
        <v>0</v>
      </c>
      <c r="AF66" s="10">
        <f t="shared" si="116"/>
        <v>0</v>
      </c>
      <c r="AG66" s="10">
        <f t="shared" si="117"/>
        <v>0</v>
      </c>
      <c r="AH66" s="10">
        <f t="shared" si="118"/>
        <v>0</v>
      </c>
      <c r="AI66" s="10">
        <f t="shared" si="119"/>
        <v>148492</v>
      </c>
      <c r="AJ66" s="10">
        <f t="shared" si="111"/>
        <v>61.62107429785538</v>
      </c>
      <c r="AK66" s="10">
        <f t="shared" si="120"/>
        <v>14051.42267886067</v>
      </c>
      <c r="AL66" s="10">
        <f t="shared" si="110"/>
        <v>61.62107429785538</v>
      </c>
    </row>
    <row r="67" spans="1:38" x14ac:dyDescent="0.25">
      <c r="A67" s="25" t="s">
        <v>215</v>
      </c>
      <c r="B67" s="10">
        <v>3464</v>
      </c>
      <c r="C67" s="10">
        <v>74286</v>
      </c>
      <c r="D67" s="10">
        <v>0</v>
      </c>
      <c r="E67" s="10">
        <v>0</v>
      </c>
      <c r="F67" s="10">
        <v>29292</v>
      </c>
      <c r="G67" s="10">
        <v>70989</v>
      </c>
      <c r="H67" s="10">
        <v>13267</v>
      </c>
      <c r="I67" s="10">
        <v>0</v>
      </c>
      <c r="J67" s="10">
        <v>23340</v>
      </c>
      <c r="K67" s="10">
        <v>41822</v>
      </c>
      <c r="L67" s="10">
        <v>0</v>
      </c>
      <c r="M67" s="10">
        <v>0</v>
      </c>
      <c r="N67" s="10">
        <v>29118</v>
      </c>
      <c r="O67" s="10">
        <v>53701</v>
      </c>
      <c r="P67" s="10">
        <v>12378</v>
      </c>
      <c r="Q67" s="10">
        <v>0</v>
      </c>
      <c r="R67" s="10">
        <v>15484</v>
      </c>
      <c r="S67" s="10">
        <v>21083</v>
      </c>
      <c r="T67" s="10">
        <v>0</v>
      </c>
      <c r="U67" s="10">
        <v>0</v>
      </c>
      <c r="V67" s="10">
        <v>14303</v>
      </c>
      <c r="Z67" s="25" t="s">
        <v>215</v>
      </c>
      <c r="AA67" s="10">
        <f t="shared" si="89"/>
        <v>3464</v>
      </c>
      <c r="AB67" s="10">
        <f t="shared" si="112"/>
        <v>261881</v>
      </c>
      <c r="AC67" s="10">
        <f t="shared" si="113"/>
        <v>25645</v>
      </c>
      <c r="AD67" s="10">
        <f t="shared" si="122"/>
        <v>9.7926157300453252</v>
      </c>
      <c r="AE67" s="10">
        <f t="shared" si="115"/>
        <v>7030.2021308067669</v>
      </c>
      <c r="AF67" s="10">
        <f t="shared" si="116"/>
        <v>0</v>
      </c>
      <c r="AG67" s="10">
        <f t="shared" si="117"/>
        <v>0</v>
      </c>
      <c r="AH67" s="10">
        <f t="shared" si="118"/>
        <v>0</v>
      </c>
      <c r="AI67" s="10">
        <f t="shared" si="119"/>
        <v>111537</v>
      </c>
      <c r="AJ67" s="10">
        <f t="shared" si="111"/>
        <v>42.590718685204351</v>
      </c>
      <c r="AK67" s="10">
        <f t="shared" si="120"/>
        <v>7191.3903245478168</v>
      </c>
      <c r="AL67" s="10">
        <f t="shared" si="110"/>
        <v>52.383334415249678</v>
      </c>
    </row>
    <row r="68" spans="1:38" x14ac:dyDescent="0.25">
      <c r="A68" s="25" t="s">
        <v>217</v>
      </c>
      <c r="B68" s="10">
        <v>3465</v>
      </c>
      <c r="C68" s="10">
        <v>77363</v>
      </c>
      <c r="D68" s="10">
        <v>0</v>
      </c>
      <c r="E68" s="10">
        <v>0</v>
      </c>
      <c r="F68" s="10">
        <v>53995</v>
      </c>
      <c r="G68" s="10">
        <v>69803</v>
      </c>
      <c r="H68" s="10">
        <v>0</v>
      </c>
      <c r="I68" s="10">
        <v>0</v>
      </c>
      <c r="J68" s="10">
        <v>31933</v>
      </c>
      <c r="K68" s="10">
        <v>59342</v>
      </c>
      <c r="L68" s="10">
        <v>0</v>
      </c>
      <c r="M68" s="10">
        <v>0</v>
      </c>
      <c r="N68" s="10">
        <v>46875</v>
      </c>
      <c r="O68" s="10">
        <v>32488</v>
      </c>
      <c r="P68" s="10">
        <v>0</v>
      </c>
      <c r="Q68" s="10">
        <v>0</v>
      </c>
      <c r="R68" s="10">
        <v>14184</v>
      </c>
      <c r="S68" s="10">
        <v>21477</v>
      </c>
      <c r="T68" s="10">
        <v>0</v>
      </c>
      <c r="U68" s="10">
        <v>0</v>
      </c>
      <c r="V68" s="10">
        <v>10523</v>
      </c>
      <c r="Z68" s="25" t="s">
        <v>217</v>
      </c>
      <c r="AA68" s="10">
        <f t="shared" si="89"/>
        <v>3465</v>
      </c>
      <c r="AB68" s="10">
        <f t="shared" si="112"/>
        <v>260473</v>
      </c>
      <c r="AC68" s="10">
        <f t="shared" si="113"/>
        <v>0</v>
      </c>
      <c r="AD68" s="10">
        <f t="shared" si="122"/>
        <v>0</v>
      </c>
      <c r="AE68" s="10">
        <f t="shared" si="115"/>
        <v>0</v>
      </c>
      <c r="AF68" s="10">
        <f t="shared" si="116"/>
        <v>0</v>
      </c>
      <c r="AG68" s="10">
        <f t="shared" si="117"/>
        <v>0</v>
      </c>
      <c r="AH68" s="10">
        <f t="shared" si="118"/>
        <v>0</v>
      </c>
      <c r="AI68" s="10">
        <f t="shared" si="119"/>
        <v>157510</v>
      </c>
      <c r="AJ68" s="10">
        <f t="shared" si="111"/>
        <v>60.4707589654206</v>
      </c>
      <c r="AK68" s="10">
        <f t="shared" si="120"/>
        <v>19251.503214035001</v>
      </c>
      <c r="AL68" s="10">
        <f t="shared" si="110"/>
        <v>60.4707589654206</v>
      </c>
    </row>
    <row r="69" spans="1:38" x14ac:dyDescent="0.25">
      <c r="A69" s="25" t="s">
        <v>220</v>
      </c>
      <c r="B69" s="10">
        <v>3466</v>
      </c>
      <c r="C69" s="10">
        <v>72569</v>
      </c>
      <c r="D69" s="10">
        <v>0</v>
      </c>
      <c r="E69" s="10">
        <v>0</v>
      </c>
      <c r="F69" s="10">
        <v>27027</v>
      </c>
      <c r="G69" s="10">
        <v>60422</v>
      </c>
      <c r="H69" s="10">
        <v>0</v>
      </c>
      <c r="I69" s="10">
        <v>0</v>
      </c>
      <c r="J69" s="10">
        <v>23352</v>
      </c>
      <c r="K69" s="10">
        <v>65348</v>
      </c>
      <c r="L69" s="10">
        <v>0</v>
      </c>
      <c r="M69" s="10">
        <v>0</v>
      </c>
      <c r="N69" s="10">
        <v>30625</v>
      </c>
      <c r="O69" s="10">
        <v>44852</v>
      </c>
      <c r="P69" s="10">
        <v>0</v>
      </c>
      <c r="Q69" s="10">
        <v>0</v>
      </c>
      <c r="R69" s="10">
        <v>11446</v>
      </c>
      <c r="S69" s="10">
        <v>35207</v>
      </c>
      <c r="T69" s="10">
        <v>0</v>
      </c>
      <c r="U69" s="10">
        <v>0</v>
      </c>
      <c r="V69" s="10">
        <v>16055</v>
      </c>
      <c r="Z69" s="25" t="s">
        <v>220</v>
      </c>
      <c r="AA69" s="10">
        <f t="shared" si="89"/>
        <v>3466</v>
      </c>
      <c r="AB69" s="10">
        <f t="shared" si="112"/>
        <v>278398</v>
      </c>
      <c r="AC69" s="10">
        <f t="shared" si="113"/>
        <v>0</v>
      </c>
      <c r="AD69" s="10">
        <f t="shared" si="122"/>
        <v>0</v>
      </c>
      <c r="AE69" s="10">
        <f t="shared" si="115"/>
        <v>0</v>
      </c>
      <c r="AF69" s="10">
        <f t="shared" si="116"/>
        <v>0</v>
      </c>
      <c r="AG69" s="10">
        <f t="shared" si="117"/>
        <v>0</v>
      </c>
      <c r="AH69" s="10">
        <f t="shared" si="118"/>
        <v>0</v>
      </c>
      <c r="AI69" s="10">
        <f t="shared" si="119"/>
        <v>108505</v>
      </c>
      <c r="AJ69" s="10">
        <f t="shared" ref="AJ69:AJ78" si="123">(AI69/AB69)*100</f>
        <v>38.974777117651712</v>
      </c>
      <c r="AK69" s="10">
        <f t="shared" si="120"/>
        <v>7870.3906192767836</v>
      </c>
      <c r="AL69" s="10">
        <f t="shared" si="110"/>
        <v>38.974777117651712</v>
      </c>
    </row>
    <row r="70" spans="1:38" x14ac:dyDescent="0.25">
      <c r="A70" s="25" t="s">
        <v>222</v>
      </c>
      <c r="B70" s="10">
        <v>3467</v>
      </c>
      <c r="C70" s="10">
        <v>81328</v>
      </c>
      <c r="D70" s="10">
        <v>0</v>
      </c>
      <c r="E70" s="10">
        <v>0</v>
      </c>
      <c r="F70" s="10">
        <v>36675</v>
      </c>
      <c r="G70" s="10">
        <v>71568</v>
      </c>
      <c r="H70" s="10">
        <v>0</v>
      </c>
      <c r="I70" s="10">
        <v>0</v>
      </c>
      <c r="J70" s="10">
        <v>35715</v>
      </c>
      <c r="K70" s="10">
        <v>49266</v>
      </c>
      <c r="L70" s="10">
        <v>8046</v>
      </c>
      <c r="M70" s="10">
        <v>0</v>
      </c>
      <c r="N70" s="10">
        <v>19973</v>
      </c>
      <c r="O70" s="10">
        <v>47205</v>
      </c>
      <c r="P70" s="10">
        <v>0</v>
      </c>
      <c r="Q70" s="10">
        <v>0</v>
      </c>
      <c r="R70" s="10">
        <v>29542</v>
      </c>
      <c r="S70" s="10">
        <v>39915</v>
      </c>
      <c r="T70" s="10">
        <v>0</v>
      </c>
      <c r="U70" s="10">
        <v>0</v>
      </c>
      <c r="V70" s="10">
        <v>15597</v>
      </c>
      <c r="Z70" s="25" t="s">
        <v>222</v>
      </c>
      <c r="AA70" s="10">
        <f t="shared" si="89"/>
        <v>3467</v>
      </c>
      <c r="AB70" s="10">
        <f t="shared" ref="AB70:AB79" si="124">C70+G70+K70+O70+S70</f>
        <v>289282</v>
      </c>
      <c r="AC70" s="10">
        <f t="shared" ref="AC70:AC79" si="125">D70+H70+L70+P70+T70</f>
        <v>8046</v>
      </c>
      <c r="AD70" s="10">
        <f t="shared" si="122"/>
        <v>2.7813690447383523</v>
      </c>
      <c r="AE70" s="10">
        <f t="shared" ref="AE70:AE79" si="126">STDEV(D70,H70,L70,P70,T70)</f>
        <v>3598.2805893926616</v>
      </c>
      <c r="AF70" s="10">
        <f t="shared" ref="AF70:AF79" si="127">E70+I70+M70+Q70+U70</f>
        <v>0</v>
      </c>
      <c r="AG70" s="10">
        <f t="shared" ref="AG70:AG79" si="128">(AF70/AB70)*100</f>
        <v>0</v>
      </c>
      <c r="AH70" s="10">
        <f t="shared" ref="AH70:AH79" si="129">STDEV(U70,Q70,M70,I70,E70)</f>
        <v>0</v>
      </c>
      <c r="AI70" s="10">
        <f t="shared" ref="AI70:AI79" si="130">F70+J70+N70+R70+V70</f>
        <v>137502</v>
      </c>
      <c r="AJ70" s="10">
        <f t="shared" si="123"/>
        <v>47.532165845092337</v>
      </c>
      <c r="AK70" s="10">
        <f t="shared" ref="AK70:AK79" si="131">STDEV(F70,J70,N70,R70,V70)</f>
        <v>9409.7522709155292</v>
      </c>
      <c r="AL70" s="10">
        <f t="shared" si="110"/>
        <v>50.313534889830692</v>
      </c>
    </row>
    <row r="71" spans="1:38" x14ac:dyDescent="0.25">
      <c r="A71" s="25" t="s">
        <v>224</v>
      </c>
      <c r="B71" s="10">
        <v>3468</v>
      </c>
      <c r="C71" s="10">
        <v>65526</v>
      </c>
      <c r="D71" s="10">
        <v>0</v>
      </c>
      <c r="E71" s="10">
        <v>0</v>
      </c>
      <c r="F71" s="10">
        <v>32575</v>
      </c>
      <c r="G71" s="10">
        <v>60491</v>
      </c>
      <c r="H71" s="10">
        <v>0</v>
      </c>
      <c r="I71" s="10">
        <v>0</v>
      </c>
      <c r="J71" s="10">
        <v>33381</v>
      </c>
      <c r="K71" s="10">
        <v>52894</v>
      </c>
      <c r="L71" s="10">
        <v>0</v>
      </c>
      <c r="M71" s="10">
        <v>0</v>
      </c>
      <c r="N71" s="10">
        <v>23048</v>
      </c>
      <c r="O71" s="10">
        <v>49944</v>
      </c>
      <c r="P71" s="10">
        <v>0</v>
      </c>
      <c r="Q71" s="10">
        <v>0</v>
      </c>
      <c r="R71" s="10">
        <v>29298</v>
      </c>
      <c r="S71" s="10">
        <v>28184</v>
      </c>
      <c r="T71" s="10">
        <v>0</v>
      </c>
      <c r="U71" s="10">
        <v>0</v>
      </c>
      <c r="V71" s="10">
        <v>12071</v>
      </c>
      <c r="Z71" s="25" t="s">
        <v>224</v>
      </c>
      <c r="AA71" s="10">
        <f t="shared" si="89"/>
        <v>3468</v>
      </c>
      <c r="AB71" s="10">
        <f t="shared" si="124"/>
        <v>257039</v>
      </c>
      <c r="AC71" s="10">
        <f t="shared" si="125"/>
        <v>0</v>
      </c>
      <c r="AD71" s="10">
        <f t="shared" si="122"/>
        <v>0</v>
      </c>
      <c r="AE71" s="10">
        <f t="shared" si="126"/>
        <v>0</v>
      </c>
      <c r="AF71" s="10">
        <f t="shared" si="127"/>
        <v>0</v>
      </c>
      <c r="AG71" s="10">
        <f t="shared" si="128"/>
        <v>0</v>
      </c>
      <c r="AH71" s="10">
        <f t="shared" si="129"/>
        <v>0</v>
      </c>
      <c r="AI71" s="10">
        <f t="shared" si="130"/>
        <v>130373</v>
      </c>
      <c r="AJ71" s="10">
        <f t="shared" si="123"/>
        <v>50.721096798540302</v>
      </c>
      <c r="AK71" s="10">
        <f t="shared" si="131"/>
        <v>8821.7077314996077</v>
      </c>
      <c r="AL71" s="10">
        <f t="shared" si="110"/>
        <v>50.721096798540302</v>
      </c>
    </row>
    <row r="72" spans="1:38" x14ac:dyDescent="0.25">
      <c r="A72" s="25" t="s">
        <v>225</v>
      </c>
      <c r="B72" s="10">
        <v>3469</v>
      </c>
      <c r="C72" s="10">
        <v>99159</v>
      </c>
      <c r="D72" s="10">
        <v>0</v>
      </c>
      <c r="E72" s="10">
        <v>0</v>
      </c>
      <c r="F72" s="10">
        <v>51764</v>
      </c>
      <c r="G72" s="10">
        <v>72429</v>
      </c>
      <c r="H72" s="10">
        <v>0</v>
      </c>
      <c r="I72" s="10">
        <v>0</v>
      </c>
      <c r="J72" s="10">
        <v>29538</v>
      </c>
      <c r="K72" s="10">
        <v>54767</v>
      </c>
      <c r="L72" s="10">
        <v>0</v>
      </c>
      <c r="M72" s="10">
        <v>0</v>
      </c>
      <c r="N72" s="10">
        <v>33118</v>
      </c>
      <c r="O72" s="10">
        <v>51919</v>
      </c>
      <c r="P72" s="10">
        <v>0</v>
      </c>
      <c r="Q72" s="10">
        <v>0</v>
      </c>
      <c r="R72" s="10">
        <v>23476</v>
      </c>
      <c r="S72" s="10">
        <v>29331</v>
      </c>
      <c r="T72" s="10">
        <v>0</v>
      </c>
      <c r="U72" s="10">
        <v>0</v>
      </c>
      <c r="V72" s="10">
        <v>19783</v>
      </c>
      <c r="Z72" s="25" t="s">
        <v>225</v>
      </c>
      <c r="AA72" s="10">
        <f t="shared" si="89"/>
        <v>3469</v>
      </c>
      <c r="AB72" s="10">
        <f t="shared" si="124"/>
        <v>307605</v>
      </c>
      <c r="AC72" s="10">
        <f t="shared" si="125"/>
        <v>0</v>
      </c>
      <c r="AD72" s="10">
        <f t="shared" si="122"/>
        <v>0</v>
      </c>
      <c r="AE72" s="10">
        <f t="shared" si="126"/>
        <v>0</v>
      </c>
      <c r="AF72" s="10">
        <f t="shared" si="127"/>
        <v>0</v>
      </c>
      <c r="AG72" s="10">
        <f t="shared" si="128"/>
        <v>0</v>
      </c>
      <c r="AH72" s="10">
        <f t="shared" si="129"/>
        <v>0</v>
      </c>
      <c r="AI72" s="10">
        <f t="shared" si="130"/>
        <v>157679</v>
      </c>
      <c r="AJ72" s="10">
        <f t="shared" si="123"/>
        <v>51.260220087449817</v>
      </c>
      <c r="AK72" s="10">
        <f t="shared" si="131"/>
        <v>12437.476842189499</v>
      </c>
      <c r="AL72" s="10">
        <f t="shared" si="110"/>
        <v>51.260220087449817</v>
      </c>
    </row>
    <row r="73" spans="1:38" x14ac:dyDescent="0.25">
      <c r="A73" s="25" t="s">
        <v>227</v>
      </c>
      <c r="B73" s="10">
        <v>3470</v>
      </c>
      <c r="C73" s="10">
        <v>75284</v>
      </c>
      <c r="D73" s="10">
        <v>0</v>
      </c>
      <c r="E73" s="10">
        <v>0</v>
      </c>
      <c r="F73" s="10">
        <v>14845</v>
      </c>
      <c r="G73" s="10">
        <v>75131</v>
      </c>
      <c r="H73" s="10">
        <v>0</v>
      </c>
      <c r="I73" s="10">
        <v>0</v>
      </c>
      <c r="J73" s="10">
        <v>15156</v>
      </c>
      <c r="K73" s="10">
        <v>65669</v>
      </c>
      <c r="L73" s="10">
        <v>0</v>
      </c>
      <c r="M73" s="10">
        <v>0</v>
      </c>
      <c r="N73" s="10">
        <v>4175</v>
      </c>
      <c r="O73" s="10">
        <v>52742</v>
      </c>
      <c r="P73" s="10">
        <v>17173</v>
      </c>
      <c r="Q73" s="10">
        <v>0</v>
      </c>
      <c r="R73" s="10">
        <v>0</v>
      </c>
      <c r="S73" s="10">
        <v>33519</v>
      </c>
      <c r="T73" s="10">
        <v>0</v>
      </c>
      <c r="U73" s="10">
        <v>0</v>
      </c>
      <c r="V73" s="10">
        <v>802</v>
      </c>
      <c r="Z73" s="25" t="s">
        <v>227</v>
      </c>
      <c r="AA73" s="10">
        <f t="shared" si="89"/>
        <v>3470</v>
      </c>
      <c r="AB73" s="10">
        <f t="shared" si="124"/>
        <v>302345</v>
      </c>
      <c r="AC73" s="10">
        <f t="shared" si="125"/>
        <v>17173</v>
      </c>
      <c r="AD73" s="10">
        <f>(AC73/AB73)*100</f>
        <v>5.6799351733946315</v>
      </c>
      <c r="AE73" s="10">
        <f t="shared" si="126"/>
        <v>7679.9990755207773</v>
      </c>
      <c r="AF73" s="10">
        <f t="shared" si="127"/>
        <v>0</v>
      </c>
      <c r="AG73" s="10">
        <f t="shared" si="128"/>
        <v>0</v>
      </c>
      <c r="AH73" s="10">
        <f t="shared" si="129"/>
        <v>0</v>
      </c>
      <c r="AI73" s="10">
        <f t="shared" si="130"/>
        <v>34978</v>
      </c>
      <c r="AJ73" s="10">
        <f t="shared" si="123"/>
        <v>11.568903074302535</v>
      </c>
      <c r="AK73" s="10">
        <f t="shared" si="131"/>
        <v>7474.2908225463098</v>
      </c>
      <c r="AL73" s="10">
        <f t="shared" si="110"/>
        <v>17.248838247697165</v>
      </c>
    </row>
    <row r="74" spans="1:38" x14ac:dyDescent="0.25">
      <c r="A74" s="25" t="s">
        <v>229</v>
      </c>
      <c r="B74" s="10">
        <v>3471</v>
      </c>
      <c r="C74" s="10">
        <v>69057</v>
      </c>
      <c r="D74" s="10">
        <v>5747</v>
      </c>
      <c r="E74" s="10">
        <v>0</v>
      </c>
      <c r="F74" s="10">
        <v>2702</v>
      </c>
      <c r="G74" s="10">
        <v>54564</v>
      </c>
      <c r="H74" s="10">
        <v>0</v>
      </c>
      <c r="I74" s="10">
        <v>0</v>
      </c>
      <c r="J74" s="10">
        <v>9106</v>
      </c>
      <c r="K74" s="10">
        <v>50909</v>
      </c>
      <c r="L74" s="10">
        <v>0</v>
      </c>
      <c r="M74" s="10">
        <v>0</v>
      </c>
      <c r="N74" s="10">
        <v>13712</v>
      </c>
      <c r="O74" s="10">
        <v>30305</v>
      </c>
      <c r="P74" s="10">
        <v>0</v>
      </c>
      <c r="Q74" s="10">
        <v>0</v>
      </c>
      <c r="R74" s="10">
        <v>15025</v>
      </c>
      <c r="S74" s="10">
        <v>15470</v>
      </c>
      <c r="T74" s="10">
        <v>0</v>
      </c>
      <c r="U74" s="10">
        <v>0</v>
      </c>
      <c r="V74" s="10">
        <v>4682</v>
      </c>
      <c r="Z74" s="25" t="s">
        <v>229</v>
      </c>
      <c r="AA74" s="10">
        <f t="shared" si="89"/>
        <v>3471</v>
      </c>
      <c r="AB74" s="10">
        <f t="shared" si="124"/>
        <v>220305</v>
      </c>
      <c r="AC74" s="10">
        <f t="shared" si="125"/>
        <v>5747</v>
      </c>
      <c r="AD74" s="10">
        <f t="shared" ref="AD74:AD82" si="132">(AC74/AB74)*100</f>
        <v>2.6086561812033318</v>
      </c>
      <c r="AE74" s="10">
        <f t="shared" si="126"/>
        <v>2570.1365333382582</v>
      </c>
      <c r="AF74" s="10">
        <f t="shared" si="127"/>
        <v>0</v>
      </c>
      <c r="AG74" s="10">
        <f t="shared" si="128"/>
        <v>0</v>
      </c>
      <c r="AH74" s="10">
        <f t="shared" si="129"/>
        <v>0</v>
      </c>
      <c r="AI74" s="10">
        <f t="shared" si="130"/>
        <v>45227</v>
      </c>
      <c r="AJ74" s="10">
        <f t="shared" si="123"/>
        <v>20.529266244524635</v>
      </c>
      <c r="AK74" s="10">
        <f t="shared" si="131"/>
        <v>5404.0361582802161</v>
      </c>
      <c r="AL74" s="10">
        <f t="shared" si="110"/>
        <v>23.137922425727968</v>
      </c>
    </row>
    <row r="75" spans="1:38" x14ac:dyDescent="0.25">
      <c r="A75" s="25" t="s">
        <v>231</v>
      </c>
      <c r="B75" s="10">
        <v>3472</v>
      </c>
      <c r="C75" s="10">
        <v>67118</v>
      </c>
      <c r="D75" s="10">
        <v>0</v>
      </c>
      <c r="E75" s="10">
        <v>0</v>
      </c>
      <c r="F75" s="10">
        <v>7714</v>
      </c>
      <c r="G75" s="10">
        <v>50998</v>
      </c>
      <c r="H75" s="10">
        <v>0</v>
      </c>
      <c r="I75" s="10">
        <v>0</v>
      </c>
      <c r="J75" s="10">
        <v>3586</v>
      </c>
      <c r="K75" s="10">
        <v>36870</v>
      </c>
      <c r="L75" s="10">
        <v>0</v>
      </c>
      <c r="M75" s="10">
        <v>0</v>
      </c>
      <c r="N75" s="10">
        <v>5674</v>
      </c>
      <c r="O75" s="10">
        <v>26957</v>
      </c>
      <c r="P75" s="10">
        <v>0</v>
      </c>
      <c r="Q75" s="10">
        <v>0</v>
      </c>
      <c r="R75" s="10">
        <v>2444</v>
      </c>
      <c r="S75" s="10">
        <v>19987</v>
      </c>
      <c r="T75" s="10">
        <v>0</v>
      </c>
      <c r="U75" s="10">
        <v>0</v>
      </c>
      <c r="V75" s="10">
        <v>7498</v>
      </c>
      <c r="Z75" s="25" t="s">
        <v>231</v>
      </c>
      <c r="AA75" s="10">
        <f t="shared" si="89"/>
        <v>3472</v>
      </c>
      <c r="AB75" s="10">
        <f t="shared" si="124"/>
        <v>201930</v>
      </c>
      <c r="AC75" s="10">
        <f t="shared" si="125"/>
        <v>0</v>
      </c>
      <c r="AD75" s="10">
        <f t="shared" si="132"/>
        <v>0</v>
      </c>
      <c r="AE75" s="10">
        <f t="shared" si="126"/>
        <v>0</v>
      </c>
      <c r="AF75" s="10">
        <f t="shared" si="127"/>
        <v>0</v>
      </c>
      <c r="AG75" s="10">
        <f t="shared" si="128"/>
        <v>0</v>
      </c>
      <c r="AH75" s="10">
        <f t="shared" si="129"/>
        <v>0</v>
      </c>
      <c r="AI75" s="10">
        <f t="shared" si="130"/>
        <v>26916</v>
      </c>
      <c r="AJ75" s="10">
        <f t="shared" si="123"/>
        <v>13.329371564403505</v>
      </c>
      <c r="AK75" s="10">
        <f t="shared" si="131"/>
        <v>2337.64821989965</v>
      </c>
      <c r="AL75" s="10">
        <f t="shared" si="110"/>
        <v>13.329371564403505</v>
      </c>
    </row>
    <row r="76" spans="1:38" x14ac:dyDescent="0.25">
      <c r="A76" s="25" t="s">
        <v>233</v>
      </c>
      <c r="B76" s="10">
        <v>3473</v>
      </c>
      <c r="C76" s="10">
        <v>100943</v>
      </c>
      <c r="D76" s="10">
        <v>0</v>
      </c>
      <c r="E76" s="10">
        <v>0</v>
      </c>
      <c r="F76" s="10">
        <v>10161</v>
      </c>
      <c r="G76" s="10">
        <v>59956</v>
      </c>
      <c r="H76" s="10">
        <v>0</v>
      </c>
      <c r="I76" s="10">
        <v>0</v>
      </c>
      <c r="J76" s="10">
        <v>7021</v>
      </c>
      <c r="K76" s="10">
        <v>49070</v>
      </c>
      <c r="L76" s="10">
        <v>0</v>
      </c>
      <c r="M76" s="10">
        <v>0</v>
      </c>
      <c r="N76" s="10">
        <v>12031</v>
      </c>
      <c r="O76" s="10">
        <v>33033</v>
      </c>
      <c r="P76" s="10">
        <v>0</v>
      </c>
      <c r="Q76" s="10">
        <v>0</v>
      </c>
      <c r="R76" s="10">
        <v>1180</v>
      </c>
      <c r="S76" s="10">
        <v>22972</v>
      </c>
      <c r="T76" s="10">
        <v>0</v>
      </c>
      <c r="U76" s="10">
        <v>0</v>
      </c>
      <c r="V76" s="10">
        <v>368</v>
      </c>
      <c r="Z76" s="25" t="s">
        <v>233</v>
      </c>
      <c r="AA76" s="10">
        <f t="shared" si="89"/>
        <v>3473</v>
      </c>
      <c r="AB76" s="10">
        <f t="shared" si="124"/>
        <v>265974</v>
      </c>
      <c r="AC76" s="10">
        <f t="shared" si="125"/>
        <v>0</v>
      </c>
      <c r="AD76" s="10">
        <f t="shared" si="132"/>
        <v>0</v>
      </c>
      <c r="AE76" s="10">
        <f t="shared" si="126"/>
        <v>0</v>
      </c>
      <c r="AF76" s="10">
        <f t="shared" si="127"/>
        <v>0</v>
      </c>
      <c r="AG76" s="10">
        <f t="shared" si="128"/>
        <v>0</v>
      </c>
      <c r="AH76" s="10">
        <f t="shared" si="129"/>
        <v>0</v>
      </c>
      <c r="AI76" s="10">
        <f t="shared" si="130"/>
        <v>30761</v>
      </c>
      <c r="AJ76" s="10">
        <f t="shared" si="123"/>
        <v>11.565416168497674</v>
      </c>
      <c r="AK76" s="10">
        <f t="shared" si="131"/>
        <v>5233.6727734928181</v>
      </c>
      <c r="AL76" s="10">
        <f t="shared" si="110"/>
        <v>11.565416168497674</v>
      </c>
    </row>
    <row r="77" spans="1:38" x14ac:dyDescent="0.25">
      <c r="A77" s="25" t="s">
        <v>235</v>
      </c>
      <c r="B77" s="10">
        <v>3474</v>
      </c>
      <c r="C77" s="10">
        <v>79711</v>
      </c>
      <c r="D77" s="10">
        <v>0</v>
      </c>
      <c r="E77" s="10">
        <v>0</v>
      </c>
      <c r="F77" s="10">
        <v>40238</v>
      </c>
      <c r="G77" s="10">
        <v>44954</v>
      </c>
      <c r="H77" s="10">
        <v>0</v>
      </c>
      <c r="I77" s="10">
        <v>0</v>
      </c>
      <c r="J77" s="10">
        <v>20261</v>
      </c>
      <c r="K77" s="10">
        <v>50877</v>
      </c>
      <c r="L77" s="10">
        <v>0</v>
      </c>
      <c r="M77" s="10">
        <v>0</v>
      </c>
      <c r="N77" s="10">
        <v>15210</v>
      </c>
      <c r="O77" s="10">
        <v>34506</v>
      </c>
      <c r="P77" s="10">
        <v>0</v>
      </c>
      <c r="Q77" s="10">
        <v>0</v>
      </c>
      <c r="R77" s="10">
        <v>4553</v>
      </c>
      <c r="S77" s="10">
        <v>25416</v>
      </c>
      <c r="T77" s="10">
        <v>0</v>
      </c>
      <c r="U77" s="10">
        <v>0</v>
      </c>
      <c r="V77" s="10">
        <v>3937</v>
      </c>
      <c r="Z77" s="25" t="s">
        <v>235</v>
      </c>
      <c r="AA77" s="10">
        <f t="shared" si="89"/>
        <v>3474</v>
      </c>
      <c r="AB77" s="10">
        <f t="shared" si="124"/>
        <v>235464</v>
      </c>
      <c r="AC77" s="10">
        <f t="shared" si="125"/>
        <v>0</v>
      </c>
      <c r="AD77" s="10">
        <f t="shared" si="132"/>
        <v>0</v>
      </c>
      <c r="AE77" s="10">
        <f t="shared" si="126"/>
        <v>0</v>
      </c>
      <c r="AF77" s="10">
        <f t="shared" si="127"/>
        <v>0</v>
      </c>
      <c r="AG77" s="10">
        <f t="shared" si="128"/>
        <v>0</v>
      </c>
      <c r="AH77" s="10">
        <f t="shared" si="129"/>
        <v>0</v>
      </c>
      <c r="AI77" s="10">
        <f t="shared" si="130"/>
        <v>84199</v>
      </c>
      <c r="AJ77" s="10">
        <f t="shared" si="123"/>
        <v>35.758757177317982</v>
      </c>
      <c r="AK77" s="10">
        <f t="shared" si="131"/>
        <v>14826.364379037768</v>
      </c>
      <c r="AL77" s="10">
        <f t="shared" si="110"/>
        <v>35.758757177317982</v>
      </c>
    </row>
    <row r="78" spans="1:38" x14ac:dyDescent="0.25">
      <c r="A78" s="25" t="s">
        <v>237</v>
      </c>
      <c r="B78" s="10">
        <v>3475</v>
      </c>
      <c r="C78" s="10">
        <v>91419</v>
      </c>
      <c r="D78" s="10">
        <v>0</v>
      </c>
      <c r="E78" s="10">
        <v>0</v>
      </c>
      <c r="F78" s="10">
        <v>35607</v>
      </c>
      <c r="G78" s="10">
        <v>52489</v>
      </c>
      <c r="H78" s="10">
        <v>0</v>
      </c>
      <c r="I78" s="10">
        <v>0</v>
      </c>
      <c r="J78" s="10">
        <v>5298</v>
      </c>
      <c r="K78" s="10">
        <v>54930</v>
      </c>
      <c r="L78" s="10">
        <v>0</v>
      </c>
      <c r="M78" s="10">
        <v>0</v>
      </c>
      <c r="N78" s="10">
        <v>16720</v>
      </c>
      <c r="O78" s="10">
        <v>44950</v>
      </c>
      <c r="P78" s="10">
        <v>0</v>
      </c>
      <c r="Q78" s="10">
        <v>0</v>
      </c>
      <c r="R78" s="10">
        <v>16984</v>
      </c>
      <c r="S78" s="10">
        <v>17873</v>
      </c>
      <c r="T78" s="10">
        <v>0</v>
      </c>
      <c r="U78" s="10">
        <v>0</v>
      </c>
      <c r="V78" s="10">
        <v>16652</v>
      </c>
      <c r="Z78" s="25" t="s">
        <v>237</v>
      </c>
      <c r="AA78" s="10">
        <f t="shared" si="89"/>
        <v>3475</v>
      </c>
      <c r="AB78" s="10">
        <f t="shared" si="124"/>
        <v>261661</v>
      </c>
      <c r="AC78" s="10">
        <f t="shared" si="125"/>
        <v>0</v>
      </c>
      <c r="AD78" s="10">
        <f t="shared" si="132"/>
        <v>0</v>
      </c>
      <c r="AE78" s="10">
        <f t="shared" si="126"/>
        <v>0</v>
      </c>
      <c r="AF78" s="10">
        <f t="shared" si="127"/>
        <v>0</v>
      </c>
      <c r="AG78" s="10">
        <f t="shared" si="128"/>
        <v>0</v>
      </c>
      <c r="AH78" s="10">
        <f t="shared" si="129"/>
        <v>0</v>
      </c>
      <c r="AI78" s="10">
        <f t="shared" si="130"/>
        <v>91261</v>
      </c>
      <c r="AJ78" s="10">
        <f t="shared" si="123"/>
        <v>34.877570597070253</v>
      </c>
      <c r="AK78" s="10">
        <f t="shared" si="131"/>
        <v>10903.176014354716</v>
      </c>
      <c r="AL78" s="10">
        <f t="shared" si="110"/>
        <v>34.877570597070253</v>
      </c>
    </row>
    <row r="79" spans="1:38" x14ac:dyDescent="0.25">
      <c r="A79" s="25" t="s">
        <v>239</v>
      </c>
      <c r="B79" s="10">
        <v>3476</v>
      </c>
      <c r="C79" s="10">
        <v>87209</v>
      </c>
      <c r="D79" s="10">
        <v>0</v>
      </c>
      <c r="E79" s="10">
        <v>0</v>
      </c>
      <c r="F79" s="10">
        <v>14986</v>
      </c>
      <c r="G79" s="10">
        <v>64848</v>
      </c>
      <c r="H79" s="10">
        <v>0</v>
      </c>
      <c r="I79" s="10">
        <v>0</v>
      </c>
      <c r="J79" s="10">
        <v>3123</v>
      </c>
      <c r="K79" s="10">
        <v>47599</v>
      </c>
      <c r="L79" s="10">
        <v>0</v>
      </c>
      <c r="M79" s="10">
        <v>0</v>
      </c>
      <c r="N79" s="10">
        <v>7539</v>
      </c>
      <c r="O79" s="10">
        <v>40658</v>
      </c>
      <c r="P79" s="10">
        <v>0</v>
      </c>
      <c r="Q79" s="10">
        <v>0</v>
      </c>
      <c r="R79" s="10">
        <v>5922</v>
      </c>
      <c r="S79" s="10">
        <v>17695</v>
      </c>
      <c r="T79" s="10">
        <v>0</v>
      </c>
      <c r="U79" s="10">
        <v>0</v>
      </c>
      <c r="V79" s="10">
        <v>1059</v>
      </c>
      <c r="Z79" s="25" t="s">
        <v>239</v>
      </c>
      <c r="AA79" s="10">
        <f t="shared" si="89"/>
        <v>3476</v>
      </c>
      <c r="AB79" s="10">
        <f t="shared" si="124"/>
        <v>258009</v>
      </c>
      <c r="AC79" s="10">
        <f t="shared" si="125"/>
        <v>0</v>
      </c>
      <c r="AD79" s="10">
        <f t="shared" si="132"/>
        <v>0</v>
      </c>
      <c r="AE79" s="10">
        <f t="shared" si="126"/>
        <v>0</v>
      </c>
      <c r="AF79" s="10">
        <f t="shared" si="127"/>
        <v>0</v>
      </c>
      <c r="AG79" s="10">
        <f t="shared" si="128"/>
        <v>0</v>
      </c>
      <c r="AH79" s="10">
        <f t="shared" si="129"/>
        <v>0</v>
      </c>
      <c r="AI79" s="10">
        <f t="shared" si="130"/>
        <v>32629</v>
      </c>
      <c r="AJ79" s="10">
        <f t="shared" ref="AJ79:AJ85" si="133">(AI79/AB79)*100</f>
        <v>12.646458069292157</v>
      </c>
      <c r="AK79" s="10">
        <f t="shared" si="131"/>
        <v>5348.6232527632756</v>
      </c>
      <c r="AL79" s="10">
        <f t="shared" si="110"/>
        <v>12.646458069292157</v>
      </c>
    </row>
    <row r="80" spans="1:38" x14ac:dyDescent="0.25">
      <c r="A80" s="25" t="s">
        <v>241</v>
      </c>
      <c r="B80" s="10">
        <v>3477</v>
      </c>
      <c r="C80" s="10">
        <v>55950</v>
      </c>
      <c r="D80" s="10">
        <v>0</v>
      </c>
      <c r="E80" s="10">
        <v>0</v>
      </c>
      <c r="F80" s="10">
        <v>13131</v>
      </c>
      <c r="G80" s="10">
        <v>57159</v>
      </c>
      <c r="H80" s="10">
        <v>0</v>
      </c>
      <c r="I80" s="10">
        <v>0</v>
      </c>
      <c r="J80" s="10">
        <v>22945</v>
      </c>
      <c r="K80" s="10">
        <v>42388</v>
      </c>
      <c r="L80" s="10">
        <v>0</v>
      </c>
      <c r="M80" s="10">
        <v>0</v>
      </c>
      <c r="N80" s="10">
        <v>5028</v>
      </c>
      <c r="O80" s="10">
        <v>29988</v>
      </c>
      <c r="P80" s="10">
        <v>0</v>
      </c>
      <c r="Q80" s="10">
        <v>0</v>
      </c>
      <c r="R80" s="10">
        <v>7943</v>
      </c>
      <c r="S80" s="10">
        <v>18143</v>
      </c>
      <c r="T80" s="10">
        <v>0</v>
      </c>
      <c r="U80" s="10">
        <v>0</v>
      </c>
      <c r="V80" s="10">
        <v>2735</v>
      </c>
      <c r="Z80" s="25" t="s">
        <v>241</v>
      </c>
      <c r="AA80" s="10">
        <f t="shared" si="89"/>
        <v>3477</v>
      </c>
      <c r="AB80" s="10">
        <f t="shared" ref="AB80:AB86" si="134">C80+G80+K80+O80+S80</f>
        <v>203628</v>
      </c>
      <c r="AC80" s="10">
        <f t="shared" ref="AC80:AC86" si="135">D80+H80+L80+P80+T80</f>
        <v>0</v>
      </c>
      <c r="AD80" s="10">
        <f t="shared" si="132"/>
        <v>0</v>
      </c>
      <c r="AE80" s="10">
        <f t="shared" ref="AE80:AE86" si="136">STDEV(D80,H80,L80,P80,T80)</f>
        <v>0</v>
      </c>
      <c r="AF80" s="10">
        <f t="shared" ref="AF80:AF86" si="137">E80+I80+M80+Q80+U80</f>
        <v>0</v>
      </c>
      <c r="AG80" s="10">
        <f t="shared" ref="AG80:AG86" si="138">(AF80/AB80)*100</f>
        <v>0</v>
      </c>
      <c r="AH80" s="10">
        <f t="shared" ref="AH80:AH86" si="139">STDEV(U80,Q80,M80,I80,E80)</f>
        <v>0</v>
      </c>
      <c r="AI80" s="10">
        <f t="shared" ref="AI80:AI86" si="140">F80+J80+N80+R80+V80</f>
        <v>51782</v>
      </c>
      <c r="AJ80" s="10">
        <f t="shared" si="133"/>
        <v>25.42970514860432</v>
      </c>
      <c r="AK80" s="10">
        <f t="shared" ref="AK80:AK86" si="141">STDEV(F80,J80,N80,R80,V80)</f>
        <v>8038.5530289971957</v>
      </c>
      <c r="AL80" s="10">
        <f t="shared" si="110"/>
        <v>25.42970514860432</v>
      </c>
    </row>
    <row r="81" spans="1:38" x14ac:dyDescent="0.25">
      <c r="A81" s="25" t="s">
        <v>243</v>
      </c>
      <c r="B81" s="10">
        <v>3478</v>
      </c>
      <c r="C81" s="10">
        <v>77604</v>
      </c>
      <c r="D81" s="10">
        <v>0</v>
      </c>
      <c r="E81" s="10">
        <v>0</v>
      </c>
      <c r="F81" s="10">
        <v>11760</v>
      </c>
      <c r="G81" s="10">
        <v>57550</v>
      </c>
      <c r="H81" s="10">
        <v>0</v>
      </c>
      <c r="I81" s="10">
        <v>0</v>
      </c>
      <c r="J81" s="10">
        <v>21130</v>
      </c>
      <c r="K81" s="10">
        <v>50413</v>
      </c>
      <c r="L81" s="10">
        <v>0</v>
      </c>
      <c r="M81" s="10">
        <v>0</v>
      </c>
      <c r="N81" s="10">
        <v>9482</v>
      </c>
      <c r="O81" s="10">
        <v>32119</v>
      </c>
      <c r="P81" s="10">
        <v>0</v>
      </c>
      <c r="Q81" s="10">
        <v>0</v>
      </c>
      <c r="R81" s="10">
        <v>4229</v>
      </c>
      <c r="S81" s="10">
        <v>13259</v>
      </c>
      <c r="T81" s="10">
        <v>0</v>
      </c>
      <c r="U81" s="10">
        <v>0</v>
      </c>
      <c r="V81" s="10">
        <v>0</v>
      </c>
      <c r="Z81" s="25" t="s">
        <v>243</v>
      </c>
      <c r="AA81" s="10">
        <f t="shared" si="89"/>
        <v>3478</v>
      </c>
      <c r="AB81" s="10">
        <f t="shared" si="134"/>
        <v>230945</v>
      </c>
      <c r="AC81" s="10">
        <f t="shared" si="135"/>
        <v>0</v>
      </c>
      <c r="AD81" s="10">
        <f t="shared" si="132"/>
        <v>0</v>
      </c>
      <c r="AE81" s="10">
        <f t="shared" si="136"/>
        <v>0</v>
      </c>
      <c r="AF81" s="10">
        <f t="shared" si="137"/>
        <v>0</v>
      </c>
      <c r="AG81" s="10">
        <f t="shared" si="138"/>
        <v>0</v>
      </c>
      <c r="AH81" s="10">
        <f t="shared" si="139"/>
        <v>0</v>
      </c>
      <c r="AI81" s="10">
        <f t="shared" si="140"/>
        <v>46601</v>
      </c>
      <c r="AJ81" s="10">
        <f t="shared" si="133"/>
        <v>20.178397453939251</v>
      </c>
      <c r="AK81" s="10">
        <f t="shared" si="141"/>
        <v>8034.8712621920713</v>
      </c>
      <c r="AL81" s="10">
        <f t="shared" si="110"/>
        <v>20.178397453939251</v>
      </c>
    </row>
    <row r="82" spans="1:38" x14ac:dyDescent="0.25">
      <c r="A82" s="25" t="s">
        <v>245</v>
      </c>
      <c r="B82" s="10">
        <v>3479</v>
      </c>
      <c r="C82" s="10">
        <v>77326</v>
      </c>
      <c r="D82" s="10">
        <v>0</v>
      </c>
      <c r="E82" s="10">
        <v>0</v>
      </c>
      <c r="F82" s="10">
        <v>6858</v>
      </c>
      <c r="G82" s="10">
        <v>66554</v>
      </c>
      <c r="H82" s="10">
        <v>0</v>
      </c>
      <c r="I82" s="10">
        <v>0</v>
      </c>
      <c r="J82" s="10">
        <v>11721</v>
      </c>
      <c r="K82" s="10">
        <v>60965</v>
      </c>
      <c r="L82" s="10">
        <v>0</v>
      </c>
      <c r="M82" s="10">
        <v>0</v>
      </c>
      <c r="N82" s="10">
        <v>4959</v>
      </c>
      <c r="O82" s="10">
        <v>42084</v>
      </c>
      <c r="P82" s="10">
        <v>0</v>
      </c>
      <c r="Q82" s="10">
        <v>0</v>
      </c>
      <c r="R82" s="10">
        <v>9112</v>
      </c>
      <c r="S82" s="10">
        <v>37887</v>
      </c>
      <c r="T82" s="10">
        <v>6884</v>
      </c>
      <c r="U82" s="10">
        <v>0</v>
      </c>
      <c r="V82" s="10">
        <v>0</v>
      </c>
      <c r="Z82" s="25" t="s">
        <v>245</v>
      </c>
      <c r="AA82" s="10">
        <f t="shared" si="89"/>
        <v>3479</v>
      </c>
      <c r="AB82" s="10">
        <f t="shared" si="134"/>
        <v>284816</v>
      </c>
      <c r="AC82" s="10">
        <f t="shared" si="135"/>
        <v>6884</v>
      </c>
      <c r="AD82" s="10">
        <f t="shared" si="132"/>
        <v>2.4169990449974721</v>
      </c>
      <c r="AE82" s="10">
        <f t="shared" si="136"/>
        <v>3078.6183914217104</v>
      </c>
      <c r="AF82" s="10">
        <f t="shared" si="137"/>
        <v>0</v>
      </c>
      <c r="AG82" s="10">
        <f t="shared" si="138"/>
        <v>0</v>
      </c>
      <c r="AH82" s="10">
        <f t="shared" si="139"/>
        <v>0</v>
      </c>
      <c r="AI82" s="10">
        <f t="shared" si="140"/>
        <v>32650</v>
      </c>
      <c r="AJ82" s="10">
        <f t="shared" si="133"/>
        <v>11.463541374080108</v>
      </c>
      <c r="AK82" s="10">
        <f t="shared" si="141"/>
        <v>4439.3054073807534</v>
      </c>
      <c r="AL82" s="10">
        <f t="shared" si="110"/>
        <v>13.88054041907758</v>
      </c>
    </row>
    <row r="83" spans="1:38" x14ac:dyDescent="0.25">
      <c r="A83" s="25" t="s">
        <v>247</v>
      </c>
      <c r="B83" s="10">
        <v>3480</v>
      </c>
      <c r="C83" s="10">
        <v>80317</v>
      </c>
      <c r="D83" s="10">
        <v>0</v>
      </c>
      <c r="E83" s="10">
        <v>0</v>
      </c>
      <c r="F83" s="10">
        <v>4282</v>
      </c>
      <c r="G83" s="10">
        <v>80220</v>
      </c>
      <c r="H83" s="10">
        <v>0</v>
      </c>
      <c r="I83" s="10">
        <v>0</v>
      </c>
      <c r="J83" s="10">
        <v>13548</v>
      </c>
      <c r="K83" s="10">
        <v>54513</v>
      </c>
      <c r="L83" s="10">
        <v>0</v>
      </c>
      <c r="M83" s="10">
        <v>0</v>
      </c>
      <c r="N83" s="10">
        <v>5347</v>
      </c>
      <c r="O83" s="10">
        <v>25704</v>
      </c>
      <c r="P83" s="10">
        <v>0</v>
      </c>
      <c r="Q83" s="10">
        <v>0</v>
      </c>
      <c r="R83" s="10">
        <v>8032</v>
      </c>
      <c r="S83" s="10">
        <v>20965</v>
      </c>
      <c r="T83" s="10">
        <v>0</v>
      </c>
      <c r="U83" s="10">
        <v>0</v>
      </c>
      <c r="V83" s="10">
        <v>4718</v>
      </c>
      <c r="Z83" s="25" t="s">
        <v>247</v>
      </c>
      <c r="AA83" s="10">
        <f t="shared" si="89"/>
        <v>3480</v>
      </c>
      <c r="AB83" s="10">
        <f t="shared" si="134"/>
        <v>261719</v>
      </c>
      <c r="AC83" s="10">
        <f t="shared" si="135"/>
        <v>0</v>
      </c>
      <c r="AD83" s="10">
        <f>(AC83/AB83)*100</f>
        <v>0</v>
      </c>
      <c r="AE83" s="10">
        <f t="shared" si="136"/>
        <v>0</v>
      </c>
      <c r="AF83" s="10">
        <f t="shared" si="137"/>
        <v>0</v>
      </c>
      <c r="AG83" s="10">
        <f t="shared" si="138"/>
        <v>0</v>
      </c>
      <c r="AH83" s="10">
        <f t="shared" si="139"/>
        <v>0</v>
      </c>
      <c r="AI83" s="10">
        <f t="shared" si="140"/>
        <v>35927</v>
      </c>
      <c r="AJ83" s="10">
        <f t="shared" si="133"/>
        <v>13.727318230621391</v>
      </c>
      <c r="AK83" s="10">
        <f t="shared" si="141"/>
        <v>3843.7260308195741</v>
      </c>
      <c r="AL83" s="10">
        <f t="shared" si="110"/>
        <v>13.727318230621391</v>
      </c>
    </row>
    <row r="84" spans="1:38" x14ac:dyDescent="0.25">
      <c r="A84" s="25" t="s">
        <v>249</v>
      </c>
      <c r="B84" s="10">
        <v>3481</v>
      </c>
      <c r="C84" s="10">
        <v>59961</v>
      </c>
      <c r="D84" s="10">
        <v>0</v>
      </c>
      <c r="E84" s="10">
        <v>0</v>
      </c>
      <c r="F84" s="10">
        <v>5172</v>
      </c>
      <c r="G84" s="10">
        <v>69940</v>
      </c>
      <c r="H84" s="10">
        <v>0</v>
      </c>
      <c r="I84" s="10">
        <v>0</v>
      </c>
      <c r="J84" s="10">
        <v>15271</v>
      </c>
      <c r="K84" s="10">
        <v>51428</v>
      </c>
      <c r="L84" s="10">
        <v>0</v>
      </c>
      <c r="M84" s="10">
        <v>0</v>
      </c>
      <c r="N84" s="10">
        <v>9884</v>
      </c>
      <c r="O84" s="10">
        <v>35734</v>
      </c>
      <c r="P84" s="10">
        <v>0</v>
      </c>
      <c r="Q84" s="10">
        <v>0</v>
      </c>
      <c r="R84" s="10">
        <v>4959</v>
      </c>
      <c r="S84" s="10">
        <v>15207</v>
      </c>
      <c r="T84" s="10">
        <v>0</v>
      </c>
      <c r="U84" s="10">
        <v>0</v>
      </c>
      <c r="V84" s="10">
        <v>0</v>
      </c>
      <c r="Z84" s="25" t="s">
        <v>249</v>
      </c>
      <c r="AA84" s="10">
        <f t="shared" si="89"/>
        <v>3481</v>
      </c>
      <c r="AB84" s="10">
        <f t="shared" si="134"/>
        <v>232270</v>
      </c>
      <c r="AC84" s="10">
        <f t="shared" si="135"/>
        <v>0</v>
      </c>
      <c r="AD84" s="10">
        <f t="shared" ref="AD84:AD87" si="142">(AC84/AB84)*100</f>
        <v>0</v>
      </c>
      <c r="AE84" s="10">
        <f t="shared" si="136"/>
        <v>0</v>
      </c>
      <c r="AF84" s="10">
        <f t="shared" si="137"/>
        <v>0</v>
      </c>
      <c r="AG84" s="10">
        <f t="shared" si="138"/>
        <v>0</v>
      </c>
      <c r="AH84" s="10">
        <f t="shared" si="139"/>
        <v>0</v>
      </c>
      <c r="AI84" s="10">
        <f t="shared" si="140"/>
        <v>35286</v>
      </c>
      <c r="AJ84" s="10">
        <f t="shared" si="133"/>
        <v>15.191802643475267</v>
      </c>
      <c r="AK84" s="10">
        <f t="shared" si="141"/>
        <v>5771.0008404088803</v>
      </c>
      <c r="AL84" s="10">
        <f t="shared" si="110"/>
        <v>15.191802643475267</v>
      </c>
    </row>
    <row r="85" spans="1:38" x14ac:dyDescent="0.25">
      <c r="A85" s="25" t="s">
        <v>251</v>
      </c>
      <c r="B85" s="10">
        <v>3482</v>
      </c>
      <c r="C85" s="10">
        <v>68493</v>
      </c>
      <c r="D85" s="10">
        <v>0</v>
      </c>
      <c r="E85" s="10">
        <v>0</v>
      </c>
      <c r="F85" s="10">
        <v>20844</v>
      </c>
      <c r="G85" s="10">
        <v>66998</v>
      </c>
      <c r="H85" s="10">
        <v>0</v>
      </c>
      <c r="I85" s="10">
        <v>0</v>
      </c>
      <c r="J85" s="10">
        <v>15397</v>
      </c>
      <c r="K85" s="10">
        <v>51918</v>
      </c>
      <c r="L85" s="10">
        <v>0</v>
      </c>
      <c r="M85" s="10">
        <v>0</v>
      </c>
      <c r="N85" s="10">
        <v>20590</v>
      </c>
      <c r="O85" s="10">
        <v>39532</v>
      </c>
      <c r="P85" s="10">
        <v>3028</v>
      </c>
      <c r="Q85" s="10">
        <v>0</v>
      </c>
      <c r="R85" s="10">
        <v>13409</v>
      </c>
      <c r="S85" s="10">
        <v>19524</v>
      </c>
      <c r="T85" s="10">
        <v>0</v>
      </c>
      <c r="U85" s="10">
        <v>0</v>
      </c>
      <c r="V85" s="10">
        <v>2151</v>
      </c>
      <c r="Z85" s="25" t="s">
        <v>251</v>
      </c>
      <c r="AA85" s="10">
        <f t="shared" si="89"/>
        <v>3482</v>
      </c>
      <c r="AB85" s="10">
        <f t="shared" si="134"/>
        <v>246465</v>
      </c>
      <c r="AC85" s="10">
        <f t="shared" si="135"/>
        <v>3028</v>
      </c>
      <c r="AD85" s="10">
        <f t="shared" si="142"/>
        <v>1.2285720081958897</v>
      </c>
      <c r="AE85" s="10">
        <f t="shared" si="136"/>
        <v>1354.1627671738727</v>
      </c>
      <c r="AF85" s="10">
        <f t="shared" si="137"/>
        <v>0</v>
      </c>
      <c r="AG85" s="10">
        <f t="shared" si="138"/>
        <v>0</v>
      </c>
      <c r="AH85" s="10">
        <f t="shared" si="139"/>
        <v>0</v>
      </c>
      <c r="AI85" s="10">
        <f t="shared" si="140"/>
        <v>72391</v>
      </c>
      <c r="AJ85" s="10">
        <f t="shared" si="133"/>
        <v>29.37171606516138</v>
      </c>
      <c r="AK85" s="10">
        <f t="shared" si="141"/>
        <v>7612.8961440439989</v>
      </c>
      <c r="AL85" s="10">
        <f t="shared" si="110"/>
        <v>30.60028807335727</v>
      </c>
    </row>
    <row r="86" spans="1:38" x14ac:dyDescent="0.25">
      <c r="A86" s="25" t="s">
        <v>253</v>
      </c>
      <c r="B86" s="10">
        <v>3483</v>
      </c>
      <c r="C86" s="10">
        <v>76673</v>
      </c>
      <c r="D86" s="10">
        <v>0</v>
      </c>
      <c r="E86" s="10">
        <v>0</v>
      </c>
      <c r="F86" s="10">
        <v>12767</v>
      </c>
      <c r="G86" s="10">
        <v>91341</v>
      </c>
      <c r="H86" s="10">
        <v>0</v>
      </c>
      <c r="I86" s="10">
        <v>0</v>
      </c>
      <c r="J86" s="10">
        <v>26027</v>
      </c>
      <c r="K86" s="10">
        <v>62564</v>
      </c>
      <c r="L86" s="10">
        <v>0</v>
      </c>
      <c r="M86" s="10">
        <v>0</v>
      </c>
      <c r="N86" s="10">
        <v>21646</v>
      </c>
      <c r="O86" s="10">
        <v>66518</v>
      </c>
      <c r="P86" s="10">
        <v>0</v>
      </c>
      <c r="Q86" s="10">
        <v>0</v>
      </c>
      <c r="R86" s="10">
        <v>13482</v>
      </c>
      <c r="S86" s="10">
        <v>45230</v>
      </c>
      <c r="T86" s="10">
        <v>0</v>
      </c>
      <c r="U86" s="10">
        <v>0</v>
      </c>
      <c r="V86" s="10">
        <v>1793</v>
      </c>
      <c r="Z86" s="25" t="s">
        <v>253</v>
      </c>
      <c r="AA86" s="10">
        <f t="shared" si="89"/>
        <v>3483</v>
      </c>
      <c r="AB86" s="10">
        <f t="shared" si="134"/>
        <v>342326</v>
      </c>
      <c r="AC86" s="10">
        <f t="shared" si="135"/>
        <v>0</v>
      </c>
      <c r="AD86" s="10">
        <f t="shared" si="142"/>
        <v>0</v>
      </c>
      <c r="AE86" s="10">
        <f t="shared" si="136"/>
        <v>0</v>
      </c>
      <c r="AF86" s="10">
        <f t="shared" si="137"/>
        <v>0</v>
      </c>
      <c r="AG86" s="10">
        <f t="shared" si="138"/>
        <v>0</v>
      </c>
      <c r="AH86" s="10">
        <f t="shared" si="139"/>
        <v>0</v>
      </c>
      <c r="AI86" s="10">
        <f t="shared" si="140"/>
        <v>75715</v>
      </c>
      <c r="AJ86" s="10">
        <f t="shared" ref="AJ86:AJ93" si="143">(AI86/AB86)*100</f>
        <v>22.117805834204823</v>
      </c>
      <c r="AK86" s="10">
        <f t="shared" si="141"/>
        <v>9319.0297509987595</v>
      </c>
      <c r="AL86" s="10">
        <f t="shared" si="110"/>
        <v>22.117805834204823</v>
      </c>
    </row>
    <row r="87" spans="1:38" x14ac:dyDescent="0.25">
      <c r="A87" s="25" t="s">
        <v>255</v>
      </c>
      <c r="B87" s="10">
        <v>3484</v>
      </c>
      <c r="C87" s="10">
        <v>90369</v>
      </c>
      <c r="D87" s="10">
        <v>0</v>
      </c>
      <c r="E87" s="10">
        <v>0</v>
      </c>
      <c r="F87" s="10">
        <v>9338</v>
      </c>
      <c r="G87" s="10">
        <v>79164</v>
      </c>
      <c r="H87" s="10">
        <v>0</v>
      </c>
      <c r="I87" s="10">
        <v>0</v>
      </c>
      <c r="J87" s="10">
        <v>10077</v>
      </c>
      <c r="K87" s="10">
        <v>50060</v>
      </c>
      <c r="L87" s="10">
        <v>0</v>
      </c>
      <c r="M87" s="10">
        <v>0</v>
      </c>
      <c r="N87" s="10">
        <v>2414</v>
      </c>
      <c r="O87" s="10">
        <v>54175</v>
      </c>
      <c r="P87" s="10">
        <v>0</v>
      </c>
      <c r="Q87" s="10">
        <v>0</v>
      </c>
      <c r="R87" s="10">
        <v>7925</v>
      </c>
      <c r="S87" s="10">
        <v>38592</v>
      </c>
      <c r="T87" s="10">
        <v>0</v>
      </c>
      <c r="U87" s="10">
        <v>0</v>
      </c>
      <c r="V87" s="10">
        <v>5600</v>
      </c>
      <c r="Z87" s="25" t="s">
        <v>255</v>
      </c>
      <c r="AA87" s="10">
        <f t="shared" si="89"/>
        <v>3484</v>
      </c>
      <c r="AB87" s="10">
        <f t="shared" ref="AB87:AB93" si="144">C87+G87+K87+O87+S87</f>
        <v>312360</v>
      </c>
      <c r="AC87" s="10">
        <f t="shared" ref="AC87:AC93" si="145">D87+H87+L87+P87+T87</f>
        <v>0</v>
      </c>
      <c r="AD87" s="10">
        <f t="shared" si="142"/>
        <v>0</v>
      </c>
      <c r="AE87" s="10">
        <f t="shared" ref="AE87:AE93" si="146">STDEV(D87,H87,L87,P87,T87)</f>
        <v>0</v>
      </c>
      <c r="AF87" s="10">
        <f t="shared" ref="AF87:AF93" si="147">E87+I87+M87+Q87+U87</f>
        <v>0</v>
      </c>
      <c r="AG87" s="10">
        <f t="shared" ref="AG87:AG93" si="148">(AF87/AB87)*100</f>
        <v>0</v>
      </c>
      <c r="AH87" s="10">
        <f t="shared" ref="AH87:AH93" si="149">STDEV(U87,Q87,M87,I87,E87)</f>
        <v>0</v>
      </c>
      <c r="AI87" s="10">
        <f t="shared" ref="AI87:AI93" si="150">F87+J87+N87+R87+V87</f>
        <v>35354</v>
      </c>
      <c r="AJ87" s="10">
        <f t="shared" si="143"/>
        <v>11.318350621078244</v>
      </c>
      <c r="AK87" s="10">
        <f t="shared" ref="AK87:AK93" si="151">STDEV(F87,J87,N87,R87,V87)</f>
        <v>3112.7211086122065</v>
      </c>
      <c r="AL87" s="10">
        <f t="shared" si="110"/>
        <v>11.318350621078244</v>
      </c>
    </row>
    <row r="88" spans="1:38" x14ac:dyDescent="0.25">
      <c r="A88" s="25" t="s">
        <v>257</v>
      </c>
      <c r="B88" s="17">
        <v>3485</v>
      </c>
      <c r="C88" s="10">
        <v>84208</v>
      </c>
      <c r="D88" s="10">
        <v>0</v>
      </c>
      <c r="E88" s="10">
        <v>0</v>
      </c>
      <c r="F88" s="10">
        <v>7168</v>
      </c>
      <c r="G88" s="10">
        <v>43729</v>
      </c>
      <c r="H88" s="10">
        <v>14934</v>
      </c>
      <c r="I88" s="10">
        <v>0</v>
      </c>
      <c r="J88" s="10">
        <v>0</v>
      </c>
      <c r="K88" s="10">
        <v>38122</v>
      </c>
      <c r="L88" s="10">
        <v>0</v>
      </c>
      <c r="M88" s="10">
        <v>0</v>
      </c>
      <c r="N88" s="10">
        <v>2402</v>
      </c>
      <c r="O88" s="10">
        <v>27854</v>
      </c>
      <c r="P88" s="10">
        <v>0</v>
      </c>
      <c r="Q88" s="10">
        <v>0</v>
      </c>
      <c r="R88" s="10">
        <v>0</v>
      </c>
      <c r="S88" s="10">
        <v>25001</v>
      </c>
      <c r="T88" s="10">
        <v>0</v>
      </c>
      <c r="U88" s="10">
        <v>0</v>
      </c>
      <c r="V88" s="10">
        <v>3056</v>
      </c>
      <c r="Z88" s="25" t="s">
        <v>257</v>
      </c>
      <c r="AA88" s="17">
        <f t="shared" si="89"/>
        <v>3485</v>
      </c>
      <c r="AB88" s="10">
        <f t="shared" si="144"/>
        <v>218914</v>
      </c>
      <c r="AC88" s="10">
        <f t="shared" si="145"/>
        <v>14934</v>
      </c>
      <c r="AD88" s="10">
        <f>(AC88/AB88)*100</f>
        <v>6.8218569849347235</v>
      </c>
      <c r="AE88" s="10">
        <f t="shared" si="146"/>
        <v>6678.6878351963724</v>
      </c>
      <c r="AF88" s="10">
        <f t="shared" si="147"/>
        <v>0</v>
      </c>
      <c r="AG88" s="10">
        <f t="shared" si="148"/>
        <v>0</v>
      </c>
      <c r="AH88" s="10">
        <f t="shared" si="149"/>
        <v>0</v>
      </c>
      <c r="AI88" s="10">
        <f t="shared" si="150"/>
        <v>12626</v>
      </c>
      <c r="AJ88" s="10">
        <f t="shared" si="143"/>
        <v>5.7675616908923137</v>
      </c>
      <c r="AK88" s="10">
        <f t="shared" si="151"/>
        <v>2941.3342550618077</v>
      </c>
      <c r="AL88" s="10">
        <f t="shared" si="110"/>
        <v>12.589418675827037</v>
      </c>
    </row>
    <row r="89" spans="1:38" x14ac:dyDescent="0.25">
      <c r="A89" s="25" t="s">
        <v>259</v>
      </c>
      <c r="B89" s="10">
        <v>3486</v>
      </c>
      <c r="C89" s="10">
        <v>85777</v>
      </c>
      <c r="D89" s="10">
        <v>0</v>
      </c>
      <c r="E89" s="10">
        <v>0</v>
      </c>
      <c r="F89" s="10">
        <v>7696</v>
      </c>
      <c r="G89" s="10">
        <v>72695</v>
      </c>
      <c r="H89" s="10">
        <v>0</v>
      </c>
      <c r="I89" s="10">
        <v>0</v>
      </c>
      <c r="J89" s="10">
        <v>2928</v>
      </c>
      <c r="K89" s="10">
        <v>80277</v>
      </c>
      <c r="L89" s="10">
        <v>0</v>
      </c>
      <c r="M89" s="10">
        <v>0</v>
      </c>
      <c r="N89" s="10">
        <v>25653</v>
      </c>
      <c r="O89" s="10">
        <v>55763</v>
      </c>
      <c r="P89" s="10">
        <v>0</v>
      </c>
      <c r="Q89" s="10">
        <v>0</v>
      </c>
      <c r="R89" s="10">
        <v>19463</v>
      </c>
      <c r="S89" s="10">
        <v>37677</v>
      </c>
      <c r="T89" s="10">
        <v>0</v>
      </c>
      <c r="U89" s="10">
        <v>0</v>
      </c>
      <c r="V89" s="10">
        <v>14526</v>
      </c>
      <c r="Z89" s="25" t="s">
        <v>259</v>
      </c>
      <c r="AA89" s="17">
        <f t="shared" si="89"/>
        <v>3486</v>
      </c>
      <c r="AB89" s="10">
        <f t="shared" si="144"/>
        <v>332189</v>
      </c>
      <c r="AC89" s="10">
        <f t="shared" si="145"/>
        <v>0</v>
      </c>
      <c r="AD89" s="10">
        <f t="shared" ref="AD89:AD95" si="152">(AC89/AB89)*100</f>
        <v>0</v>
      </c>
      <c r="AE89" s="10">
        <f t="shared" si="146"/>
        <v>0</v>
      </c>
      <c r="AF89" s="10">
        <f t="shared" si="147"/>
        <v>0</v>
      </c>
      <c r="AG89" s="10">
        <f t="shared" si="148"/>
        <v>0</v>
      </c>
      <c r="AH89" s="10">
        <f t="shared" si="149"/>
        <v>0</v>
      </c>
      <c r="AI89" s="10">
        <f t="shared" si="150"/>
        <v>70266</v>
      </c>
      <c r="AJ89" s="10">
        <f t="shared" si="143"/>
        <v>21.152416244968979</v>
      </c>
      <c r="AK89" s="10">
        <f t="shared" si="151"/>
        <v>9058.5443477415283</v>
      </c>
      <c r="AL89" s="10">
        <f t="shared" si="110"/>
        <v>21.152416244968979</v>
      </c>
    </row>
    <row r="90" spans="1:38" x14ac:dyDescent="0.25">
      <c r="A90" s="25" t="s">
        <v>262</v>
      </c>
      <c r="B90" s="10">
        <v>3487</v>
      </c>
      <c r="C90" s="10">
        <v>86037</v>
      </c>
      <c r="D90" s="10">
        <v>0</v>
      </c>
      <c r="E90" s="10">
        <v>0</v>
      </c>
      <c r="F90" s="10">
        <v>20195</v>
      </c>
      <c r="G90" s="10">
        <v>58871</v>
      </c>
      <c r="H90" s="10">
        <v>0</v>
      </c>
      <c r="I90" s="10">
        <v>0</v>
      </c>
      <c r="J90" s="10">
        <v>3728</v>
      </c>
      <c r="K90" s="10">
        <v>47387</v>
      </c>
      <c r="L90" s="10">
        <v>0</v>
      </c>
      <c r="M90" s="10">
        <v>0</v>
      </c>
      <c r="N90" s="10">
        <v>15559</v>
      </c>
      <c r="O90" s="10">
        <v>41121</v>
      </c>
      <c r="P90" s="10">
        <v>0</v>
      </c>
      <c r="Q90" s="10">
        <v>0</v>
      </c>
      <c r="R90" s="10">
        <v>5247</v>
      </c>
      <c r="S90" s="10">
        <v>28393</v>
      </c>
      <c r="T90" s="10">
        <v>0</v>
      </c>
      <c r="U90" s="10">
        <v>0</v>
      </c>
      <c r="V90" s="10">
        <v>654</v>
      </c>
      <c r="Z90" s="25" t="s">
        <v>262</v>
      </c>
      <c r="AA90" s="17">
        <f t="shared" si="89"/>
        <v>3487</v>
      </c>
      <c r="AB90" s="10">
        <f t="shared" si="144"/>
        <v>261809</v>
      </c>
      <c r="AC90" s="10">
        <f t="shared" si="145"/>
        <v>0</v>
      </c>
      <c r="AD90" s="10">
        <f t="shared" si="152"/>
        <v>0</v>
      </c>
      <c r="AE90" s="10">
        <f t="shared" si="146"/>
        <v>0</v>
      </c>
      <c r="AF90" s="10">
        <f t="shared" si="147"/>
        <v>0</v>
      </c>
      <c r="AG90" s="10">
        <f t="shared" si="148"/>
        <v>0</v>
      </c>
      <c r="AH90" s="10">
        <f t="shared" si="149"/>
        <v>0</v>
      </c>
      <c r="AI90" s="10">
        <f t="shared" si="150"/>
        <v>45383</v>
      </c>
      <c r="AJ90" s="10">
        <f t="shared" si="143"/>
        <v>17.334392629741529</v>
      </c>
      <c r="AK90" s="10">
        <f t="shared" si="151"/>
        <v>8364.4168535529116</v>
      </c>
      <c r="AL90" s="10">
        <f t="shared" si="110"/>
        <v>17.334392629741529</v>
      </c>
    </row>
    <row r="91" spans="1:38" x14ac:dyDescent="0.25">
      <c r="A91" s="25" t="s">
        <v>263</v>
      </c>
      <c r="B91" s="10">
        <v>3488</v>
      </c>
      <c r="C91" s="10">
        <v>93078</v>
      </c>
      <c r="D91" s="10">
        <v>0</v>
      </c>
      <c r="E91" s="10">
        <v>0</v>
      </c>
      <c r="F91" s="10">
        <v>13441</v>
      </c>
      <c r="G91" s="10">
        <v>92994</v>
      </c>
      <c r="H91" s="10">
        <v>0</v>
      </c>
      <c r="I91" s="10">
        <v>0</v>
      </c>
      <c r="J91" s="10">
        <v>12941</v>
      </c>
      <c r="K91" s="10">
        <v>67777</v>
      </c>
      <c r="L91" s="10">
        <v>0</v>
      </c>
      <c r="M91" s="10">
        <v>0</v>
      </c>
      <c r="N91" s="10">
        <v>13507</v>
      </c>
      <c r="O91" s="10">
        <v>50786</v>
      </c>
      <c r="P91" s="10">
        <v>0</v>
      </c>
      <c r="Q91" s="10">
        <v>0</v>
      </c>
      <c r="R91" s="10">
        <v>2215</v>
      </c>
      <c r="S91" s="10">
        <v>54266</v>
      </c>
      <c r="T91" s="10">
        <v>0</v>
      </c>
      <c r="U91" s="10">
        <v>0</v>
      </c>
      <c r="V91" s="10">
        <v>20421</v>
      </c>
      <c r="Z91" s="25" t="s">
        <v>263</v>
      </c>
      <c r="AA91" s="17">
        <f t="shared" si="89"/>
        <v>3488</v>
      </c>
      <c r="AB91" s="10">
        <f t="shared" si="144"/>
        <v>358901</v>
      </c>
      <c r="AC91" s="10">
        <f t="shared" si="145"/>
        <v>0</v>
      </c>
      <c r="AD91" s="10">
        <f t="shared" si="152"/>
        <v>0</v>
      </c>
      <c r="AE91" s="10">
        <f t="shared" si="146"/>
        <v>0</v>
      </c>
      <c r="AF91" s="10">
        <f t="shared" si="147"/>
        <v>0</v>
      </c>
      <c r="AG91" s="10">
        <f t="shared" si="148"/>
        <v>0</v>
      </c>
      <c r="AH91" s="10">
        <f t="shared" si="149"/>
        <v>0</v>
      </c>
      <c r="AI91" s="10">
        <f t="shared" si="150"/>
        <v>62525</v>
      </c>
      <c r="AJ91" s="10">
        <f t="shared" si="143"/>
        <v>17.42123872599965</v>
      </c>
      <c r="AK91" s="10">
        <f t="shared" si="151"/>
        <v>6531.028862285023</v>
      </c>
      <c r="AL91" s="10">
        <f t="shared" si="110"/>
        <v>17.42123872599965</v>
      </c>
    </row>
    <row r="92" spans="1:38" x14ac:dyDescent="0.25">
      <c r="A92" s="25" t="s">
        <v>265</v>
      </c>
      <c r="B92" s="10">
        <v>3489</v>
      </c>
      <c r="C92" s="10">
        <v>95211</v>
      </c>
      <c r="D92" s="10">
        <v>0</v>
      </c>
      <c r="E92" s="10">
        <v>0</v>
      </c>
      <c r="F92" s="10">
        <v>5634</v>
      </c>
      <c r="G92" s="10">
        <v>91024</v>
      </c>
      <c r="H92" s="10">
        <v>0</v>
      </c>
      <c r="I92" s="10">
        <v>0</v>
      </c>
      <c r="J92" s="10">
        <v>20980</v>
      </c>
      <c r="K92" s="10">
        <v>62500</v>
      </c>
      <c r="L92" s="10">
        <v>0</v>
      </c>
      <c r="M92" s="10">
        <v>0</v>
      </c>
      <c r="N92" s="10">
        <v>3713</v>
      </c>
      <c r="O92" s="10">
        <v>51091</v>
      </c>
      <c r="P92" s="10">
        <v>0</v>
      </c>
      <c r="Q92" s="10">
        <v>0</v>
      </c>
      <c r="R92" s="10">
        <v>4973</v>
      </c>
      <c r="S92" s="10">
        <v>25136</v>
      </c>
      <c r="T92" s="10">
        <v>0</v>
      </c>
      <c r="U92" s="10">
        <v>0</v>
      </c>
      <c r="V92" s="10">
        <v>498</v>
      </c>
      <c r="Z92" s="25" t="s">
        <v>265</v>
      </c>
      <c r="AA92" s="17">
        <f t="shared" si="89"/>
        <v>3489</v>
      </c>
      <c r="AB92" s="10">
        <f t="shared" si="144"/>
        <v>324962</v>
      </c>
      <c r="AC92" s="10">
        <f t="shared" si="145"/>
        <v>0</v>
      </c>
      <c r="AD92" s="10">
        <f t="shared" si="152"/>
        <v>0</v>
      </c>
      <c r="AE92" s="10">
        <f t="shared" si="146"/>
        <v>0</v>
      </c>
      <c r="AF92" s="10">
        <f t="shared" si="147"/>
        <v>0</v>
      </c>
      <c r="AG92" s="10">
        <f t="shared" si="148"/>
        <v>0</v>
      </c>
      <c r="AH92" s="10">
        <f t="shared" si="149"/>
        <v>0</v>
      </c>
      <c r="AI92" s="10">
        <f t="shared" si="150"/>
        <v>35798</v>
      </c>
      <c r="AJ92" s="10">
        <f t="shared" si="143"/>
        <v>11.016057262079874</v>
      </c>
      <c r="AK92" s="10">
        <f t="shared" si="151"/>
        <v>7974.4607529286895</v>
      </c>
      <c r="AL92" s="10">
        <f t="shared" si="110"/>
        <v>11.016057262079874</v>
      </c>
    </row>
    <row r="93" spans="1:38" x14ac:dyDescent="0.25">
      <c r="A93" s="25" t="s">
        <v>267</v>
      </c>
      <c r="B93" s="10">
        <v>3490</v>
      </c>
      <c r="C93" s="10">
        <v>93105</v>
      </c>
      <c r="D93" s="10">
        <v>0</v>
      </c>
      <c r="E93" s="10">
        <v>0</v>
      </c>
      <c r="F93" s="10">
        <v>674</v>
      </c>
      <c r="G93" s="10">
        <v>70798</v>
      </c>
      <c r="H93" s="10">
        <v>0</v>
      </c>
      <c r="I93" s="10">
        <v>0</v>
      </c>
      <c r="J93" s="10">
        <v>9204</v>
      </c>
      <c r="K93" s="10">
        <v>72937</v>
      </c>
      <c r="L93" s="10">
        <v>0</v>
      </c>
      <c r="M93" s="10">
        <v>0</v>
      </c>
      <c r="N93" s="10">
        <v>12708</v>
      </c>
      <c r="O93" s="10">
        <v>46961</v>
      </c>
      <c r="P93" s="10">
        <v>0</v>
      </c>
      <c r="Q93" s="10">
        <v>0</v>
      </c>
      <c r="R93" s="10">
        <v>9323</v>
      </c>
      <c r="S93" s="10">
        <v>25259</v>
      </c>
      <c r="T93" s="10">
        <v>0</v>
      </c>
      <c r="U93" s="10">
        <v>0</v>
      </c>
      <c r="V93" s="10">
        <v>5498</v>
      </c>
      <c r="Z93" s="25" t="s">
        <v>267</v>
      </c>
      <c r="AA93" s="10">
        <f t="shared" si="89"/>
        <v>3490</v>
      </c>
      <c r="AB93" s="10">
        <f t="shared" si="144"/>
        <v>309060</v>
      </c>
      <c r="AC93" s="10">
        <f t="shared" si="145"/>
        <v>0</v>
      </c>
      <c r="AD93" s="10">
        <f t="shared" si="152"/>
        <v>0</v>
      </c>
      <c r="AE93" s="10">
        <f t="shared" si="146"/>
        <v>0</v>
      </c>
      <c r="AF93" s="10">
        <f t="shared" si="147"/>
        <v>0</v>
      </c>
      <c r="AG93" s="10">
        <f t="shared" si="148"/>
        <v>0</v>
      </c>
      <c r="AH93" s="10">
        <f t="shared" si="149"/>
        <v>0</v>
      </c>
      <c r="AI93" s="10">
        <f t="shared" si="150"/>
        <v>37407</v>
      </c>
      <c r="AJ93" s="10">
        <f t="shared" si="143"/>
        <v>12.10347505338769</v>
      </c>
      <c r="AK93" s="10">
        <f t="shared" si="151"/>
        <v>4581.2323451228704</v>
      </c>
      <c r="AL93" s="10">
        <f t="shared" si="110"/>
        <v>12.10347505338769</v>
      </c>
    </row>
    <row r="94" spans="1:38" x14ac:dyDescent="0.25">
      <c r="A94" s="25" t="s">
        <v>269</v>
      </c>
      <c r="B94" s="10">
        <v>3491</v>
      </c>
      <c r="C94" s="10">
        <v>92337</v>
      </c>
      <c r="D94" s="10">
        <v>0</v>
      </c>
      <c r="E94" s="10">
        <v>0</v>
      </c>
      <c r="F94" s="10">
        <v>14105</v>
      </c>
      <c r="G94" s="10">
        <v>107975</v>
      </c>
      <c r="H94" s="10">
        <v>7868</v>
      </c>
      <c r="I94" s="10">
        <v>0</v>
      </c>
      <c r="J94" s="10">
        <v>9386</v>
      </c>
      <c r="K94" s="10">
        <v>68509</v>
      </c>
      <c r="L94" s="10">
        <v>0</v>
      </c>
      <c r="M94" s="10">
        <v>0</v>
      </c>
      <c r="N94" s="10">
        <v>6931</v>
      </c>
      <c r="O94" s="10">
        <v>47254</v>
      </c>
      <c r="P94" s="10">
        <v>0</v>
      </c>
      <c r="Q94" s="10">
        <v>0</v>
      </c>
      <c r="R94" s="10">
        <v>5874</v>
      </c>
      <c r="S94" s="10">
        <v>24775</v>
      </c>
      <c r="T94" s="10">
        <v>0</v>
      </c>
      <c r="U94" s="10">
        <v>0</v>
      </c>
      <c r="V94" s="10">
        <v>0</v>
      </c>
      <c r="Z94" s="25" t="s">
        <v>311</v>
      </c>
      <c r="AA94" s="10">
        <f t="shared" ref="AA94:AA118" si="153">B94</f>
        <v>3491</v>
      </c>
      <c r="AB94" s="10">
        <f t="shared" ref="AB94:AB118" si="154">C94+G94+K94+O94+S94</f>
        <v>340850</v>
      </c>
      <c r="AC94" s="10">
        <f t="shared" ref="AC94:AC118" si="155">D94+H94+L94+P94+T94</f>
        <v>7868</v>
      </c>
      <c r="AD94" s="10">
        <f t="shared" si="152"/>
        <v>2.3083467801085522</v>
      </c>
      <c r="AE94" s="10">
        <f t="shared" ref="AE94:AE118" si="156">STDEV(D94,H94,L94,P94,T94)</f>
        <v>3518.6765693936691</v>
      </c>
      <c r="AF94" s="10">
        <f t="shared" ref="AF94:AF118" si="157">E94+I94+M94+Q94+U94</f>
        <v>0</v>
      </c>
      <c r="AG94" s="10">
        <f t="shared" ref="AG94:AG118" si="158">(AF94/AB94)*100</f>
        <v>0</v>
      </c>
      <c r="AH94" s="10">
        <f t="shared" ref="AH94:AH118" si="159">STDEV(U94,Q94,M94,I94,E94)</f>
        <v>0</v>
      </c>
      <c r="AI94" s="10">
        <f t="shared" ref="AI94:AI118" si="160">F94+J94+N94+R94+V94</f>
        <v>36296</v>
      </c>
      <c r="AJ94" s="10">
        <f t="shared" ref="AJ94:AJ118" si="161">(AI94/AB94)*100</f>
        <v>10.648672436555669</v>
      </c>
      <c r="AK94" s="10">
        <f t="shared" ref="AK94:AK118" si="162">STDEV(F94,J94,N94,R94,V94)</f>
        <v>5150.5032472565244</v>
      </c>
      <c r="AL94" s="10">
        <f t="shared" ref="AL94:AL118" si="163">AD94+AG94+AJ94</f>
        <v>12.957019216664222</v>
      </c>
    </row>
    <row r="95" spans="1:38" x14ac:dyDescent="0.25">
      <c r="A95" s="25" t="s">
        <v>271</v>
      </c>
      <c r="B95" s="10">
        <v>3492</v>
      </c>
      <c r="C95" s="10">
        <v>84287</v>
      </c>
      <c r="D95" s="10">
        <v>0</v>
      </c>
      <c r="E95" s="10">
        <v>0</v>
      </c>
      <c r="F95" s="10">
        <v>0</v>
      </c>
      <c r="G95" s="10">
        <v>73299</v>
      </c>
      <c r="H95" s="10">
        <v>0</v>
      </c>
      <c r="I95" s="10">
        <v>0</v>
      </c>
      <c r="J95" s="10">
        <v>14662</v>
      </c>
      <c r="K95" s="10">
        <v>63756</v>
      </c>
      <c r="L95" s="10">
        <v>0</v>
      </c>
      <c r="M95" s="10">
        <v>0</v>
      </c>
      <c r="N95" s="10">
        <v>7782</v>
      </c>
      <c r="O95" s="10">
        <v>48171</v>
      </c>
      <c r="P95" s="10">
        <v>0</v>
      </c>
      <c r="Q95" s="10">
        <v>0</v>
      </c>
      <c r="R95" s="10">
        <v>6301</v>
      </c>
      <c r="S95" s="10">
        <v>24089</v>
      </c>
      <c r="T95" s="10">
        <v>0</v>
      </c>
      <c r="U95" s="10">
        <v>0</v>
      </c>
      <c r="V95" s="10">
        <v>0</v>
      </c>
      <c r="Z95" s="25" t="s">
        <v>269</v>
      </c>
      <c r="AA95" s="17">
        <f t="shared" si="153"/>
        <v>3492</v>
      </c>
      <c r="AB95" s="10">
        <f t="shared" si="154"/>
        <v>293602</v>
      </c>
      <c r="AC95" s="10">
        <f t="shared" si="155"/>
        <v>0</v>
      </c>
      <c r="AD95" s="10">
        <f t="shared" si="152"/>
        <v>0</v>
      </c>
      <c r="AE95" s="10">
        <f t="shared" si="156"/>
        <v>0</v>
      </c>
      <c r="AF95" s="10">
        <f t="shared" si="157"/>
        <v>0</v>
      </c>
      <c r="AG95" s="10">
        <f t="shared" si="158"/>
        <v>0</v>
      </c>
      <c r="AH95" s="10">
        <f t="shared" si="159"/>
        <v>0</v>
      </c>
      <c r="AI95" s="10">
        <f t="shared" si="160"/>
        <v>28745</v>
      </c>
      <c r="AJ95" s="10">
        <f t="shared" si="161"/>
        <v>9.7904646426114272</v>
      </c>
      <c r="AK95" s="10">
        <f t="shared" si="162"/>
        <v>6123.3439393847539</v>
      </c>
      <c r="AL95" s="10">
        <f t="shared" si="163"/>
        <v>9.7904646426114272</v>
      </c>
    </row>
    <row r="96" spans="1:38" x14ac:dyDescent="0.25">
      <c r="A96" s="25" t="s">
        <v>273</v>
      </c>
      <c r="B96" s="10">
        <v>3493</v>
      </c>
      <c r="C96" s="10">
        <v>83932</v>
      </c>
      <c r="D96" s="10">
        <v>0</v>
      </c>
      <c r="E96" s="10">
        <v>0</v>
      </c>
      <c r="F96" s="10">
        <v>15384</v>
      </c>
      <c r="G96" s="10">
        <v>76741</v>
      </c>
      <c r="H96" s="10">
        <v>0</v>
      </c>
      <c r="I96" s="10">
        <v>0</v>
      </c>
      <c r="J96" s="10">
        <v>2247</v>
      </c>
      <c r="K96" s="10">
        <v>57552</v>
      </c>
      <c r="L96" s="10">
        <v>0</v>
      </c>
      <c r="M96" s="10">
        <v>0</v>
      </c>
      <c r="N96" s="10">
        <v>8232</v>
      </c>
      <c r="O96" s="10">
        <v>43546</v>
      </c>
      <c r="P96" s="10">
        <v>0</v>
      </c>
      <c r="Q96" s="10">
        <v>0</v>
      </c>
      <c r="R96" s="10">
        <v>7253</v>
      </c>
      <c r="S96" s="10">
        <v>37934</v>
      </c>
      <c r="T96" s="10">
        <v>0</v>
      </c>
      <c r="U96" s="10">
        <v>0</v>
      </c>
      <c r="V96" s="10">
        <v>3197</v>
      </c>
      <c r="Z96" s="25" t="s">
        <v>271</v>
      </c>
      <c r="AA96" s="17">
        <f t="shared" si="153"/>
        <v>3493</v>
      </c>
      <c r="AB96" s="10">
        <f t="shared" si="154"/>
        <v>299705</v>
      </c>
      <c r="AC96" s="10">
        <f t="shared" si="155"/>
        <v>0</v>
      </c>
      <c r="AD96" s="10">
        <f t="shared" ref="AD96:AD118" si="164">(AC96/AB96)*100</f>
        <v>0</v>
      </c>
      <c r="AE96" s="10">
        <f t="shared" si="156"/>
        <v>0</v>
      </c>
      <c r="AF96" s="10">
        <f t="shared" si="157"/>
        <v>0</v>
      </c>
      <c r="AG96" s="10">
        <f t="shared" si="158"/>
        <v>0</v>
      </c>
      <c r="AH96" s="10">
        <f t="shared" si="159"/>
        <v>0</v>
      </c>
      <c r="AI96" s="10">
        <f t="shared" si="160"/>
        <v>36313</v>
      </c>
      <c r="AJ96" s="10">
        <f t="shared" si="161"/>
        <v>12.116247643516125</v>
      </c>
      <c r="AK96" s="10">
        <f t="shared" si="162"/>
        <v>5210.1418694695822</v>
      </c>
      <c r="AL96" s="10">
        <f t="shared" si="163"/>
        <v>12.116247643516125</v>
      </c>
    </row>
    <row r="97" spans="1:44" x14ac:dyDescent="0.25">
      <c r="A97" s="25" t="s">
        <v>275</v>
      </c>
      <c r="B97" s="10">
        <v>3494</v>
      </c>
      <c r="C97" s="10">
        <v>78168</v>
      </c>
      <c r="D97" s="10">
        <v>0</v>
      </c>
      <c r="E97" s="10">
        <v>0</v>
      </c>
      <c r="F97" s="10">
        <v>11803</v>
      </c>
      <c r="G97" s="10">
        <v>67435</v>
      </c>
      <c r="H97" s="10">
        <v>0</v>
      </c>
      <c r="I97" s="10">
        <v>0</v>
      </c>
      <c r="J97" s="10">
        <v>4503</v>
      </c>
      <c r="K97" s="10">
        <v>65062</v>
      </c>
      <c r="L97" s="10">
        <v>0</v>
      </c>
      <c r="M97" s="10">
        <v>0</v>
      </c>
      <c r="N97" s="10">
        <v>15171</v>
      </c>
      <c r="O97" s="10">
        <v>46144</v>
      </c>
      <c r="P97" s="10">
        <v>0</v>
      </c>
      <c r="Q97" s="10">
        <v>0</v>
      </c>
      <c r="R97" s="10">
        <v>304</v>
      </c>
      <c r="S97" s="10">
        <v>48589</v>
      </c>
      <c r="T97" s="10">
        <v>0</v>
      </c>
      <c r="U97" s="10">
        <v>0</v>
      </c>
      <c r="V97" s="10">
        <v>5040</v>
      </c>
      <c r="Z97" s="25" t="s">
        <v>273</v>
      </c>
      <c r="AA97" s="17">
        <f t="shared" si="153"/>
        <v>3494</v>
      </c>
      <c r="AB97" s="10">
        <f t="shared" si="154"/>
        <v>305398</v>
      </c>
      <c r="AC97" s="10">
        <f t="shared" si="155"/>
        <v>0</v>
      </c>
      <c r="AD97" s="10">
        <f t="shared" si="164"/>
        <v>0</v>
      </c>
      <c r="AE97" s="10">
        <f t="shared" si="156"/>
        <v>0</v>
      </c>
      <c r="AF97" s="10">
        <f t="shared" si="157"/>
        <v>0</v>
      </c>
      <c r="AG97" s="10">
        <f t="shared" si="158"/>
        <v>0</v>
      </c>
      <c r="AH97" s="10">
        <f t="shared" si="159"/>
        <v>0</v>
      </c>
      <c r="AI97" s="10">
        <f t="shared" si="160"/>
        <v>36821</v>
      </c>
      <c r="AJ97" s="10">
        <f t="shared" si="161"/>
        <v>12.056725977249359</v>
      </c>
      <c r="AK97" s="10">
        <f t="shared" si="162"/>
        <v>6001.746970674455</v>
      </c>
      <c r="AL97" s="10">
        <f t="shared" si="163"/>
        <v>12.056725977249359</v>
      </c>
    </row>
    <row r="98" spans="1:44" x14ac:dyDescent="0.25">
      <c r="A98" s="25" t="s">
        <v>277</v>
      </c>
      <c r="B98" s="10">
        <v>3495</v>
      </c>
      <c r="C98" s="10">
        <v>88352</v>
      </c>
      <c r="D98" s="10">
        <v>0</v>
      </c>
      <c r="E98" s="10">
        <v>0</v>
      </c>
      <c r="F98" s="10">
        <v>16011</v>
      </c>
      <c r="G98" s="10">
        <v>71392</v>
      </c>
      <c r="H98" s="10">
        <v>0</v>
      </c>
      <c r="I98" s="10">
        <v>0</v>
      </c>
      <c r="J98" s="10">
        <v>11778</v>
      </c>
      <c r="K98" s="10">
        <v>60384</v>
      </c>
      <c r="L98" s="10">
        <v>0</v>
      </c>
      <c r="M98" s="10">
        <v>0</v>
      </c>
      <c r="N98" s="10">
        <v>28628</v>
      </c>
      <c r="O98" s="10">
        <v>49132</v>
      </c>
      <c r="P98" s="10">
        <v>0</v>
      </c>
      <c r="Q98" s="10">
        <v>0</v>
      </c>
      <c r="R98" s="10">
        <v>3980</v>
      </c>
      <c r="S98" s="10">
        <v>27341</v>
      </c>
      <c r="T98" s="10">
        <v>0</v>
      </c>
      <c r="U98" s="10">
        <v>0</v>
      </c>
      <c r="V98" s="10">
        <v>0</v>
      </c>
      <c r="Z98" s="25" t="s">
        <v>275</v>
      </c>
      <c r="AA98" s="17">
        <f t="shared" si="153"/>
        <v>3495</v>
      </c>
      <c r="AB98" s="10">
        <f t="shared" si="154"/>
        <v>296601</v>
      </c>
      <c r="AC98" s="10">
        <f t="shared" si="155"/>
        <v>0</v>
      </c>
      <c r="AD98" s="10">
        <f t="shared" si="164"/>
        <v>0</v>
      </c>
      <c r="AE98" s="10">
        <f t="shared" si="156"/>
        <v>0</v>
      </c>
      <c r="AF98" s="10">
        <f t="shared" si="157"/>
        <v>0</v>
      </c>
      <c r="AG98" s="10">
        <f t="shared" si="158"/>
        <v>0</v>
      </c>
      <c r="AH98" s="10">
        <f t="shared" si="159"/>
        <v>0</v>
      </c>
      <c r="AI98" s="10">
        <f t="shared" si="160"/>
        <v>60397</v>
      </c>
      <c r="AJ98" s="10">
        <f t="shared" si="161"/>
        <v>20.363046651899353</v>
      </c>
      <c r="AK98" s="10">
        <f t="shared" si="162"/>
        <v>11190.583845358562</v>
      </c>
      <c r="AL98" s="10">
        <f t="shared" si="163"/>
        <v>20.363046651899353</v>
      </c>
    </row>
    <row r="99" spans="1:44" x14ac:dyDescent="0.25">
      <c r="A99" s="25" t="s">
        <v>279</v>
      </c>
      <c r="B99" s="10">
        <v>3496</v>
      </c>
      <c r="C99" s="10">
        <v>92795</v>
      </c>
      <c r="D99" s="10">
        <v>17353</v>
      </c>
      <c r="E99" s="10">
        <v>0</v>
      </c>
      <c r="F99" s="10">
        <v>4485</v>
      </c>
      <c r="G99" s="10">
        <v>53856</v>
      </c>
      <c r="H99" s="10">
        <v>0</v>
      </c>
      <c r="I99" s="10">
        <v>0</v>
      </c>
      <c r="J99" s="10">
        <v>5626</v>
      </c>
      <c r="K99" s="10">
        <v>74583</v>
      </c>
      <c r="L99" s="10">
        <v>0</v>
      </c>
      <c r="M99" s="10">
        <v>0</v>
      </c>
      <c r="N99" s="10">
        <v>6678</v>
      </c>
      <c r="O99" s="10">
        <v>42554</v>
      </c>
      <c r="P99" s="10">
        <v>6624</v>
      </c>
      <c r="Q99" s="10">
        <v>0</v>
      </c>
      <c r="R99" s="10">
        <v>996</v>
      </c>
      <c r="S99" s="10">
        <v>33786</v>
      </c>
      <c r="T99" s="10">
        <v>0</v>
      </c>
      <c r="U99" s="10">
        <v>0</v>
      </c>
      <c r="V99" s="10">
        <v>0</v>
      </c>
      <c r="Z99" s="25" t="s">
        <v>277</v>
      </c>
      <c r="AA99" s="17">
        <f t="shared" si="153"/>
        <v>3496</v>
      </c>
      <c r="AB99" s="10">
        <f t="shared" si="154"/>
        <v>297574</v>
      </c>
      <c r="AC99" s="10">
        <f t="shared" si="155"/>
        <v>23977</v>
      </c>
      <c r="AD99" s="10">
        <f t="shared" si="164"/>
        <v>8.0574915819258415</v>
      </c>
      <c r="AE99" s="10">
        <f t="shared" si="156"/>
        <v>7583.282257703454</v>
      </c>
      <c r="AF99" s="10">
        <f t="shared" si="157"/>
        <v>0</v>
      </c>
      <c r="AG99" s="10">
        <f t="shared" si="158"/>
        <v>0</v>
      </c>
      <c r="AH99" s="10">
        <f t="shared" si="159"/>
        <v>0</v>
      </c>
      <c r="AI99" s="10">
        <f t="shared" si="160"/>
        <v>17785</v>
      </c>
      <c r="AJ99" s="10">
        <f t="shared" si="161"/>
        <v>5.9766646279580877</v>
      </c>
      <c r="AK99" s="10">
        <f t="shared" si="162"/>
        <v>2919.4843722822015</v>
      </c>
      <c r="AL99" s="10">
        <f t="shared" si="163"/>
        <v>14.034156209883928</v>
      </c>
    </row>
    <row r="100" spans="1:44" x14ac:dyDescent="0.25">
      <c r="A100" s="25" t="s">
        <v>281</v>
      </c>
      <c r="B100" s="10">
        <v>3497</v>
      </c>
      <c r="C100" s="10">
        <v>79502</v>
      </c>
      <c r="D100" s="10">
        <v>0</v>
      </c>
      <c r="E100" s="10">
        <v>0</v>
      </c>
      <c r="F100" s="10">
        <v>5859</v>
      </c>
      <c r="G100" s="10">
        <v>66351</v>
      </c>
      <c r="H100" s="10">
        <v>0</v>
      </c>
      <c r="I100" s="10">
        <v>0</v>
      </c>
      <c r="J100" s="10">
        <v>0</v>
      </c>
      <c r="K100" s="10">
        <v>60156</v>
      </c>
      <c r="L100" s="10">
        <v>0</v>
      </c>
      <c r="M100" s="10">
        <v>0</v>
      </c>
      <c r="N100" s="10">
        <v>543.79999999999995</v>
      </c>
      <c r="O100" s="10">
        <v>46500</v>
      </c>
      <c r="P100" s="10">
        <v>0</v>
      </c>
      <c r="Q100" s="10">
        <v>0</v>
      </c>
      <c r="R100" s="10">
        <v>4843</v>
      </c>
      <c r="S100" s="10">
        <v>44932</v>
      </c>
      <c r="T100" s="10">
        <v>17700</v>
      </c>
      <c r="U100" s="10">
        <v>0</v>
      </c>
      <c r="V100" s="17">
        <v>0</v>
      </c>
      <c r="Z100" s="25" t="s">
        <v>279</v>
      </c>
      <c r="AA100" s="10">
        <f t="shared" si="153"/>
        <v>3497</v>
      </c>
      <c r="AB100" s="10">
        <f t="shared" si="154"/>
        <v>297441</v>
      </c>
      <c r="AC100" s="10">
        <f t="shared" si="155"/>
        <v>17700</v>
      </c>
      <c r="AD100" s="10">
        <f t="shared" si="164"/>
        <v>5.9507599826520217</v>
      </c>
      <c r="AE100" s="10">
        <f t="shared" si="156"/>
        <v>7915.6806403492556</v>
      </c>
      <c r="AF100" s="10">
        <f t="shared" si="157"/>
        <v>0</v>
      </c>
      <c r="AG100" s="10">
        <f t="shared" si="158"/>
        <v>0</v>
      </c>
      <c r="AH100" s="10">
        <f t="shared" si="159"/>
        <v>0</v>
      </c>
      <c r="AI100" s="10">
        <f t="shared" si="160"/>
        <v>11245.8</v>
      </c>
      <c r="AJ100" s="10">
        <f t="shared" si="161"/>
        <v>3.7808506560965029</v>
      </c>
      <c r="AK100" s="10">
        <f t="shared" si="162"/>
        <v>2862.8938555245109</v>
      </c>
      <c r="AL100" s="10">
        <f t="shared" si="163"/>
        <v>9.7316106387485242</v>
      </c>
    </row>
    <row r="101" spans="1:44" x14ac:dyDescent="0.25">
      <c r="A101" s="25" t="s">
        <v>283</v>
      </c>
      <c r="B101" s="10">
        <v>3498</v>
      </c>
      <c r="C101" s="10">
        <v>81332</v>
      </c>
      <c r="D101" s="10">
        <v>0</v>
      </c>
      <c r="E101" s="10">
        <v>0</v>
      </c>
      <c r="F101" s="10">
        <v>7845</v>
      </c>
      <c r="G101" s="10">
        <v>68877</v>
      </c>
      <c r="H101" s="10">
        <v>0</v>
      </c>
      <c r="I101" s="10">
        <v>0</v>
      </c>
      <c r="J101" s="10">
        <v>7092</v>
      </c>
      <c r="K101" s="10">
        <v>54570</v>
      </c>
      <c r="L101" s="10">
        <v>0</v>
      </c>
      <c r="M101" s="10">
        <v>0</v>
      </c>
      <c r="N101" s="10">
        <v>13272</v>
      </c>
      <c r="O101" s="10">
        <v>34298</v>
      </c>
      <c r="P101" s="10">
        <v>0</v>
      </c>
      <c r="Q101" s="10">
        <v>0</v>
      </c>
      <c r="R101" s="10">
        <v>2391</v>
      </c>
      <c r="S101" s="10">
        <v>32703</v>
      </c>
      <c r="T101" s="10">
        <v>0</v>
      </c>
      <c r="U101" s="10">
        <v>0</v>
      </c>
      <c r="V101" s="10">
        <v>3833</v>
      </c>
      <c r="Z101" s="25" t="s">
        <v>312</v>
      </c>
      <c r="AA101" s="10">
        <f t="shared" si="153"/>
        <v>3498</v>
      </c>
      <c r="AB101" s="10">
        <f t="shared" si="154"/>
        <v>271780</v>
      </c>
      <c r="AC101" s="10">
        <f t="shared" si="155"/>
        <v>0</v>
      </c>
      <c r="AD101" s="10">
        <f t="shared" si="164"/>
        <v>0</v>
      </c>
      <c r="AE101" s="10">
        <f t="shared" si="156"/>
        <v>0</v>
      </c>
      <c r="AF101" s="10">
        <f t="shared" si="157"/>
        <v>0</v>
      </c>
      <c r="AG101" s="10">
        <f t="shared" si="158"/>
        <v>0</v>
      </c>
      <c r="AH101" s="10">
        <f t="shared" si="159"/>
        <v>0</v>
      </c>
      <c r="AI101" s="10">
        <f t="shared" si="160"/>
        <v>34433</v>
      </c>
      <c r="AJ101" s="10">
        <f t="shared" si="161"/>
        <v>12.669438516447126</v>
      </c>
      <c r="AK101" s="10">
        <f t="shared" si="162"/>
        <v>4221.0468251371003</v>
      </c>
      <c r="AL101" s="10">
        <f t="shared" si="163"/>
        <v>12.669438516447126</v>
      </c>
    </row>
    <row r="102" spans="1:44" x14ac:dyDescent="0.25">
      <c r="A102" s="25" t="s">
        <v>284</v>
      </c>
      <c r="B102" s="10">
        <v>3499</v>
      </c>
      <c r="C102" s="10">
        <v>73201</v>
      </c>
      <c r="D102" s="10">
        <v>3248</v>
      </c>
      <c r="E102" s="10">
        <v>0</v>
      </c>
      <c r="F102" s="10">
        <v>5879</v>
      </c>
      <c r="G102" s="10">
        <v>65207</v>
      </c>
      <c r="H102" s="10">
        <v>0</v>
      </c>
      <c r="I102" s="10">
        <v>0</v>
      </c>
      <c r="J102" s="10">
        <v>10248</v>
      </c>
      <c r="K102" s="10">
        <v>62929</v>
      </c>
      <c r="L102" s="10">
        <v>0</v>
      </c>
      <c r="M102" s="10">
        <v>0</v>
      </c>
      <c r="N102" s="10">
        <v>13577</v>
      </c>
      <c r="O102" s="10">
        <v>37479</v>
      </c>
      <c r="P102" s="10">
        <v>0</v>
      </c>
      <c r="Q102" s="10">
        <v>0</v>
      </c>
      <c r="R102" s="10">
        <v>8654</v>
      </c>
      <c r="S102" s="10">
        <v>27357</v>
      </c>
      <c r="T102" s="10">
        <v>0</v>
      </c>
      <c r="U102" s="10">
        <v>0</v>
      </c>
      <c r="V102" s="10">
        <v>3209</v>
      </c>
      <c r="Z102" s="25" t="s">
        <v>281</v>
      </c>
      <c r="AA102" s="17">
        <f t="shared" si="153"/>
        <v>3499</v>
      </c>
      <c r="AB102" s="10">
        <f t="shared" si="154"/>
        <v>266173</v>
      </c>
      <c r="AC102" s="10">
        <f t="shared" si="155"/>
        <v>3248</v>
      </c>
      <c r="AD102" s="10">
        <f t="shared" si="164"/>
        <v>1.2202590044820474</v>
      </c>
      <c r="AE102" s="10">
        <f t="shared" si="156"/>
        <v>1452.5497581838633</v>
      </c>
      <c r="AF102" s="10">
        <f t="shared" si="157"/>
        <v>0</v>
      </c>
      <c r="AG102" s="10">
        <f t="shared" si="158"/>
        <v>0</v>
      </c>
      <c r="AH102" s="10">
        <f t="shared" si="159"/>
        <v>0</v>
      </c>
      <c r="AI102" s="10">
        <f t="shared" si="160"/>
        <v>41567</v>
      </c>
      <c r="AJ102" s="10">
        <f t="shared" si="161"/>
        <v>15.616535110623541</v>
      </c>
      <c r="AK102" s="10">
        <f t="shared" si="162"/>
        <v>3985.7675923214588</v>
      </c>
      <c r="AL102" s="10">
        <f t="shared" si="163"/>
        <v>16.83679411510559</v>
      </c>
    </row>
    <row r="103" spans="1:44" ht="23.25" x14ac:dyDescent="0.35">
      <c r="A103" s="26" t="s">
        <v>76</v>
      </c>
      <c r="B103" s="10">
        <v>3500</v>
      </c>
      <c r="C103" s="10">
        <v>69188</v>
      </c>
      <c r="D103" s="10">
        <v>0</v>
      </c>
      <c r="E103" s="10">
        <v>0</v>
      </c>
      <c r="F103" s="10">
        <v>31669</v>
      </c>
      <c r="G103" s="10">
        <v>53617</v>
      </c>
      <c r="H103" s="10">
        <v>0</v>
      </c>
      <c r="I103" s="10">
        <v>0</v>
      </c>
      <c r="J103" s="10">
        <v>12302</v>
      </c>
      <c r="K103" s="10">
        <v>40905</v>
      </c>
      <c r="L103" s="10">
        <v>0</v>
      </c>
      <c r="M103" s="10">
        <v>0</v>
      </c>
      <c r="N103" s="10">
        <v>14183</v>
      </c>
      <c r="O103" s="10">
        <v>43795</v>
      </c>
      <c r="P103" s="10">
        <v>0</v>
      </c>
      <c r="Q103" s="10">
        <v>0</v>
      </c>
      <c r="R103" s="10">
        <v>21958</v>
      </c>
      <c r="S103" s="10">
        <v>16201</v>
      </c>
      <c r="T103" s="10">
        <v>0</v>
      </c>
      <c r="U103" s="10">
        <v>0</v>
      </c>
      <c r="V103" s="10">
        <v>4448</v>
      </c>
      <c r="Z103" s="25" t="s">
        <v>283</v>
      </c>
      <c r="AA103" s="17">
        <f t="shared" si="153"/>
        <v>3500</v>
      </c>
      <c r="AB103" s="10">
        <f t="shared" si="154"/>
        <v>223706</v>
      </c>
      <c r="AC103" s="10">
        <f t="shared" si="155"/>
        <v>0</v>
      </c>
      <c r="AD103" s="10">
        <f t="shared" si="164"/>
        <v>0</v>
      </c>
      <c r="AE103" s="10">
        <f t="shared" si="156"/>
        <v>0</v>
      </c>
      <c r="AF103" s="10">
        <f t="shared" si="157"/>
        <v>0</v>
      </c>
      <c r="AG103" s="10">
        <f t="shared" si="158"/>
        <v>0</v>
      </c>
      <c r="AH103" s="10">
        <f t="shared" si="159"/>
        <v>0</v>
      </c>
      <c r="AI103" s="10">
        <f t="shared" si="160"/>
        <v>84560</v>
      </c>
      <c r="AJ103" s="10">
        <f t="shared" si="161"/>
        <v>37.799611990737844</v>
      </c>
      <c r="AK103" s="10">
        <f t="shared" si="162"/>
        <v>10335.400355090265</v>
      </c>
      <c r="AL103" s="10">
        <f t="shared" si="163"/>
        <v>37.799611990737844</v>
      </c>
      <c r="AN103" s="18"/>
    </row>
    <row r="104" spans="1:44" ht="23.25" x14ac:dyDescent="0.35">
      <c r="A104" s="26" t="s">
        <v>78</v>
      </c>
      <c r="B104" s="10">
        <v>3501</v>
      </c>
      <c r="C104" s="10">
        <v>66475</v>
      </c>
      <c r="D104" s="17">
        <v>0</v>
      </c>
      <c r="E104" s="10">
        <v>0</v>
      </c>
      <c r="F104" s="10">
        <v>24752</v>
      </c>
      <c r="G104" s="10">
        <f>11525+910+13189</f>
        <v>25624</v>
      </c>
      <c r="H104" s="10">
        <v>0</v>
      </c>
      <c r="I104" s="10">
        <v>0</v>
      </c>
      <c r="J104" s="10">
        <v>13904</v>
      </c>
      <c r="K104" s="10">
        <v>51546</v>
      </c>
      <c r="L104" s="10">
        <v>9753</v>
      </c>
      <c r="M104" s="10">
        <v>0</v>
      </c>
      <c r="N104" s="10">
        <v>10346</v>
      </c>
      <c r="O104" s="10">
        <v>35180</v>
      </c>
      <c r="P104" s="10">
        <v>0</v>
      </c>
      <c r="Q104" s="10">
        <v>0</v>
      </c>
      <c r="R104" s="10">
        <v>10109</v>
      </c>
      <c r="S104" s="10">
        <v>31848</v>
      </c>
      <c r="T104" s="10">
        <v>16949</v>
      </c>
      <c r="U104" s="10">
        <v>0</v>
      </c>
      <c r="V104" s="10">
        <v>0</v>
      </c>
      <c r="Z104" s="25" t="s">
        <v>284</v>
      </c>
      <c r="AA104" s="17">
        <f t="shared" si="153"/>
        <v>3501</v>
      </c>
      <c r="AB104" s="10">
        <f t="shared" si="154"/>
        <v>210673</v>
      </c>
      <c r="AC104" s="10">
        <f t="shared" si="155"/>
        <v>26702</v>
      </c>
      <c r="AD104" s="10">
        <f t="shared" si="164"/>
        <v>12.674618959240149</v>
      </c>
      <c r="AE104" s="10">
        <f t="shared" si="156"/>
        <v>7742.5811135563827</v>
      </c>
      <c r="AF104" s="10">
        <f t="shared" si="157"/>
        <v>0</v>
      </c>
      <c r="AG104" s="10">
        <f t="shared" si="158"/>
        <v>0</v>
      </c>
      <c r="AH104" s="10">
        <f t="shared" si="159"/>
        <v>0</v>
      </c>
      <c r="AI104" s="10">
        <f t="shared" si="160"/>
        <v>59111</v>
      </c>
      <c r="AJ104" s="10">
        <f t="shared" si="161"/>
        <v>28.058175466243895</v>
      </c>
      <c r="AK104" s="10">
        <f t="shared" si="162"/>
        <v>8893.7091924573288</v>
      </c>
      <c r="AL104" s="10">
        <f t="shared" si="163"/>
        <v>40.732794425484045</v>
      </c>
      <c r="AO104" s="18" t="s">
        <v>115</v>
      </c>
      <c r="AP104" s="18"/>
      <c r="AQ104" s="18"/>
      <c r="AR104" s="10"/>
    </row>
    <row r="105" spans="1:44" x14ac:dyDescent="0.25">
      <c r="A105" s="26" t="s">
        <v>81</v>
      </c>
      <c r="B105" s="10">
        <v>3502</v>
      </c>
      <c r="C105" s="10">
        <v>69662</v>
      </c>
      <c r="D105" s="10">
        <v>0</v>
      </c>
      <c r="E105" s="10">
        <v>0</v>
      </c>
      <c r="F105" s="10">
        <v>28808</v>
      </c>
      <c r="G105" s="10">
        <v>73840</v>
      </c>
      <c r="H105" s="10">
        <v>0</v>
      </c>
      <c r="I105" s="10">
        <v>0</v>
      </c>
      <c r="J105" s="10">
        <v>36294</v>
      </c>
      <c r="K105" s="10">
        <v>40905</v>
      </c>
      <c r="L105" s="10">
        <v>0</v>
      </c>
      <c r="M105" s="10">
        <v>0</v>
      </c>
      <c r="N105" s="10">
        <v>10037</v>
      </c>
      <c r="O105" s="10">
        <v>29568</v>
      </c>
      <c r="P105" s="10">
        <v>0</v>
      </c>
      <c r="Q105" s="10">
        <v>0</v>
      </c>
      <c r="R105" s="10">
        <v>7007</v>
      </c>
      <c r="S105" s="10">
        <v>38668</v>
      </c>
      <c r="T105" s="10">
        <v>0</v>
      </c>
      <c r="U105" s="10">
        <v>0</v>
      </c>
      <c r="V105" s="10">
        <v>4716</v>
      </c>
      <c r="Z105" s="25" t="s">
        <v>313</v>
      </c>
      <c r="AA105" s="17">
        <f t="shared" si="153"/>
        <v>3502</v>
      </c>
      <c r="AB105" s="10">
        <f t="shared" si="154"/>
        <v>252643</v>
      </c>
      <c r="AC105" s="10">
        <f t="shared" si="155"/>
        <v>0</v>
      </c>
      <c r="AD105" s="10">
        <f t="shared" si="164"/>
        <v>0</v>
      </c>
      <c r="AE105" s="10">
        <f t="shared" si="156"/>
        <v>0</v>
      </c>
      <c r="AF105" s="10">
        <f t="shared" si="157"/>
        <v>0</v>
      </c>
      <c r="AG105" s="10">
        <f t="shared" si="158"/>
        <v>0</v>
      </c>
      <c r="AH105" s="10">
        <f t="shared" si="159"/>
        <v>0</v>
      </c>
      <c r="AI105" s="10">
        <f t="shared" si="160"/>
        <v>86862</v>
      </c>
      <c r="AJ105" s="10">
        <f t="shared" si="161"/>
        <v>34.381320677794356</v>
      </c>
      <c r="AK105" s="10">
        <f t="shared" si="162"/>
        <v>14232.30449716419</v>
      </c>
      <c r="AL105" s="10">
        <f t="shared" si="163"/>
        <v>34.381320677794356</v>
      </c>
    </row>
    <row r="106" spans="1:44" ht="23.25" x14ac:dyDescent="0.35">
      <c r="A106" s="26" t="s">
        <v>83</v>
      </c>
      <c r="B106" s="10">
        <v>3503</v>
      </c>
      <c r="C106" s="10">
        <v>69322</v>
      </c>
      <c r="D106" s="17">
        <v>0</v>
      </c>
      <c r="E106" s="10">
        <v>0</v>
      </c>
      <c r="F106" s="10">
        <v>23044</v>
      </c>
      <c r="G106" s="10">
        <v>40391</v>
      </c>
      <c r="H106" s="17">
        <v>0</v>
      </c>
      <c r="I106" s="10">
        <v>0</v>
      </c>
      <c r="J106" s="10">
        <v>15616</v>
      </c>
      <c r="K106" s="10">
        <v>454342</v>
      </c>
      <c r="L106" s="17">
        <v>0</v>
      </c>
      <c r="M106" s="10">
        <v>0</v>
      </c>
      <c r="N106" s="10">
        <v>15015</v>
      </c>
      <c r="O106" s="10">
        <v>50876</v>
      </c>
      <c r="P106" s="17">
        <v>0</v>
      </c>
      <c r="Q106" s="10">
        <v>0</v>
      </c>
      <c r="R106" s="10">
        <v>14120</v>
      </c>
      <c r="S106" s="10">
        <v>26141</v>
      </c>
      <c r="T106" s="17">
        <v>0</v>
      </c>
      <c r="U106" s="10">
        <v>0</v>
      </c>
      <c r="V106" s="10">
        <v>14081</v>
      </c>
      <c r="Z106" s="25" t="s">
        <v>314</v>
      </c>
      <c r="AA106" s="17">
        <f t="shared" si="153"/>
        <v>3503</v>
      </c>
      <c r="AB106" s="10">
        <f t="shared" si="154"/>
        <v>641072</v>
      </c>
      <c r="AC106" s="10">
        <f t="shared" si="155"/>
        <v>0</v>
      </c>
      <c r="AD106" s="10">
        <f t="shared" si="164"/>
        <v>0</v>
      </c>
      <c r="AE106" s="10">
        <f t="shared" si="156"/>
        <v>0</v>
      </c>
      <c r="AF106" s="10">
        <f t="shared" si="157"/>
        <v>0</v>
      </c>
      <c r="AG106" s="10">
        <f t="shared" si="158"/>
        <v>0</v>
      </c>
      <c r="AH106" s="10">
        <f t="shared" si="159"/>
        <v>0</v>
      </c>
      <c r="AI106" s="10">
        <f t="shared" si="160"/>
        <v>81876</v>
      </c>
      <c r="AJ106" s="10">
        <f t="shared" si="161"/>
        <v>12.77173234831657</v>
      </c>
      <c r="AK106" s="10">
        <f t="shared" si="162"/>
        <v>3783.1436266681694</v>
      </c>
      <c r="AL106" s="10">
        <f t="shared" si="163"/>
        <v>12.77173234831657</v>
      </c>
      <c r="AP106" s="20" t="s">
        <v>113</v>
      </c>
      <c r="AQ106" s="20"/>
      <c r="AR106" s="10"/>
    </row>
    <row r="107" spans="1:44" ht="23.25" x14ac:dyDescent="0.35">
      <c r="A107" s="26" t="s">
        <v>85</v>
      </c>
      <c r="B107" s="10">
        <v>3504</v>
      </c>
      <c r="C107" s="10">
        <v>60511</v>
      </c>
      <c r="D107" s="10">
        <v>0</v>
      </c>
      <c r="E107" s="10">
        <v>0</v>
      </c>
      <c r="F107" s="10">
        <v>14879</v>
      </c>
      <c r="G107" s="10">
        <v>54157</v>
      </c>
      <c r="H107" s="10">
        <v>0</v>
      </c>
      <c r="I107" s="10">
        <v>0</v>
      </c>
      <c r="J107" s="10">
        <v>6814</v>
      </c>
      <c r="K107" s="10">
        <v>45171</v>
      </c>
      <c r="L107" s="10">
        <v>8534</v>
      </c>
      <c r="M107" s="10">
        <v>0</v>
      </c>
      <c r="N107" s="10">
        <v>7877</v>
      </c>
      <c r="O107" s="10">
        <v>33820</v>
      </c>
      <c r="P107" s="10">
        <v>0</v>
      </c>
      <c r="Q107" s="10">
        <v>0</v>
      </c>
      <c r="R107" s="10">
        <v>6685</v>
      </c>
      <c r="S107" s="10">
        <v>36391</v>
      </c>
      <c r="T107" s="10">
        <v>0</v>
      </c>
      <c r="U107" s="10">
        <v>0</v>
      </c>
      <c r="V107" s="10">
        <v>15598</v>
      </c>
      <c r="Z107" s="25" t="s">
        <v>315</v>
      </c>
      <c r="AA107" s="10">
        <f t="shared" si="153"/>
        <v>3504</v>
      </c>
      <c r="AB107" s="10">
        <f t="shared" si="154"/>
        <v>230050</v>
      </c>
      <c r="AC107" s="10">
        <f t="shared" si="155"/>
        <v>8534</v>
      </c>
      <c r="AD107" s="10">
        <f t="shared" si="164"/>
        <v>3.7096283416648559</v>
      </c>
      <c r="AE107" s="10">
        <f t="shared" si="156"/>
        <v>3816.520823996641</v>
      </c>
      <c r="AF107" s="10">
        <f t="shared" si="157"/>
        <v>0</v>
      </c>
      <c r="AG107" s="10">
        <f t="shared" si="158"/>
        <v>0</v>
      </c>
      <c r="AH107" s="10">
        <f t="shared" si="159"/>
        <v>0</v>
      </c>
      <c r="AI107" s="10">
        <f t="shared" si="160"/>
        <v>51853</v>
      </c>
      <c r="AJ107" s="10">
        <f t="shared" si="161"/>
        <v>22.539882634209953</v>
      </c>
      <c r="AK107" s="10">
        <f t="shared" si="162"/>
        <v>4474.9992513965872</v>
      </c>
      <c r="AL107" s="10">
        <f t="shared" si="163"/>
        <v>26.249510975874809</v>
      </c>
      <c r="AP107" s="21" t="s">
        <v>114</v>
      </c>
      <c r="AQ107" s="21"/>
      <c r="AR107" s="10"/>
    </row>
    <row r="108" spans="1:44" x14ac:dyDescent="0.25">
      <c r="A108" s="26" t="s">
        <v>289</v>
      </c>
      <c r="B108" s="17">
        <v>3505</v>
      </c>
      <c r="C108" s="10">
        <v>112416</v>
      </c>
      <c r="D108" s="17">
        <v>0</v>
      </c>
      <c r="E108" s="17">
        <v>0</v>
      </c>
      <c r="F108" s="10">
        <v>35337</v>
      </c>
      <c r="G108" s="10">
        <v>129341</v>
      </c>
      <c r="H108" s="10">
        <v>28715</v>
      </c>
      <c r="I108" s="17">
        <v>0</v>
      </c>
      <c r="J108" s="10">
        <v>54467</v>
      </c>
      <c r="K108" s="10">
        <v>69388</v>
      </c>
      <c r="L108" s="17">
        <v>0</v>
      </c>
      <c r="M108" s="17">
        <v>0</v>
      </c>
      <c r="N108" s="10">
        <v>21577</v>
      </c>
      <c r="O108" s="10">
        <v>51425</v>
      </c>
      <c r="P108" s="17">
        <v>0</v>
      </c>
      <c r="Q108" s="17">
        <v>0</v>
      </c>
      <c r="R108" s="10">
        <v>5714</v>
      </c>
      <c r="S108" s="10">
        <v>23381</v>
      </c>
      <c r="T108" s="17">
        <v>0</v>
      </c>
      <c r="U108" s="17">
        <v>0</v>
      </c>
      <c r="V108" s="17">
        <v>0</v>
      </c>
      <c r="Z108" s="25" t="s">
        <v>316</v>
      </c>
      <c r="AA108" s="10">
        <f t="shared" si="153"/>
        <v>3505</v>
      </c>
      <c r="AB108" s="10">
        <f t="shared" si="154"/>
        <v>385951</v>
      </c>
      <c r="AC108" s="10">
        <f t="shared" si="155"/>
        <v>28715</v>
      </c>
      <c r="AD108" s="10">
        <f t="shared" si="164"/>
        <v>7.4400636350210254</v>
      </c>
      <c r="AE108" s="10">
        <f t="shared" si="156"/>
        <v>12841.738394781292</v>
      </c>
      <c r="AF108" s="10">
        <f t="shared" si="157"/>
        <v>0</v>
      </c>
      <c r="AG108" s="10">
        <f t="shared" si="158"/>
        <v>0</v>
      </c>
      <c r="AH108" s="10">
        <f t="shared" si="159"/>
        <v>0</v>
      </c>
      <c r="AI108" s="10">
        <f t="shared" si="160"/>
        <v>117095</v>
      </c>
      <c r="AJ108" s="10">
        <f t="shared" si="161"/>
        <v>30.339343595430506</v>
      </c>
      <c r="AK108" s="10">
        <f t="shared" si="162"/>
        <v>22199.811812265438</v>
      </c>
      <c r="AL108" s="10">
        <f t="shared" si="163"/>
        <v>37.779407230451532</v>
      </c>
    </row>
    <row r="109" spans="1:44" x14ac:dyDescent="0.25">
      <c r="A109" s="26" t="s">
        <v>290</v>
      </c>
      <c r="B109" s="10">
        <v>3506</v>
      </c>
      <c r="C109" s="10">
        <v>96394</v>
      </c>
      <c r="D109" s="10">
        <v>0</v>
      </c>
      <c r="E109" s="10">
        <v>0</v>
      </c>
      <c r="F109" s="10">
        <v>30858</v>
      </c>
      <c r="G109" s="10">
        <v>78409</v>
      </c>
      <c r="H109" s="10">
        <v>0</v>
      </c>
      <c r="I109" s="10">
        <v>0</v>
      </c>
      <c r="J109" s="10">
        <v>27951</v>
      </c>
      <c r="K109" s="10">
        <v>63281</v>
      </c>
      <c r="L109" s="10">
        <v>0</v>
      </c>
      <c r="M109" s="10">
        <v>0</v>
      </c>
      <c r="N109" s="10">
        <v>29928</v>
      </c>
      <c r="O109" s="10">
        <v>46243</v>
      </c>
      <c r="P109" s="10">
        <v>0</v>
      </c>
      <c r="Q109" s="10">
        <v>0</v>
      </c>
      <c r="R109" s="10">
        <v>15692</v>
      </c>
      <c r="S109" s="10">
        <v>22963</v>
      </c>
      <c r="T109" s="10">
        <v>0</v>
      </c>
      <c r="U109" s="10">
        <v>0</v>
      </c>
      <c r="V109" s="10">
        <v>3397</v>
      </c>
      <c r="Z109" s="25" t="s">
        <v>317</v>
      </c>
      <c r="AA109" s="17">
        <f t="shared" si="153"/>
        <v>3506</v>
      </c>
      <c r="AB109" s="10">
        <f t="shared" si="154"/>
        <v>307290</v>
      </c>
      <c r="AC109" s="10">
        <f t="shared" si="155"/>
        <v>0</v>
      </c>
      <c r="AD109" s="10">
        <f t="shared" si="164"/>
        <v>0</v>
      </c>
      <c r="AE109" s="10">
        <f t="shared" si="156"/>
        <v>0</v>
      </c>
      <c r="AF109" s="10">
        <f t="shared" si="157"/>
        <v>0</v>
      </c>
      <c r="AG109" s="10">
        <f t="shared" si="158"/>
        <v>0</v>
      </c>
      <c r="AH109" s="10">
        <f t="shared" si="159"/>
        <v>0</v>
      </c>
      <c r="AI109" s="10">
        <f t="shared" si="160"/>
        <v>107826</v>
      </c>
      <c r="AJ109" s="10">
        <f t="shared" si="161"/>
        <v>35.089329298057208</v>
      </c>
      <c r="AK109" s="10">
        <f t="shared" si="162"/>
        <v>11849.567152432195</v>
      </c>
      <c r="AL109" s="10">
        <f t="shared" si="163"/>
        <v>35.089329298057208</v>
      </c>
    </row>
    <row r="110" spans="1:44" x14ac:dyDescent="0.25">
      <c r="A110" s="26" t="s">
        <v>292</v>
      </c>
      <c r="B110" s="10">
        <v>3507</v>
      </c>
      <c r="C110" s="10">
        <v>83866</v>
      </c>
      <c r="D110" s="10">
        <v>0</v>
      </c>
      <c r="E110" s="10">
        <v>0</v>
      </c>
      <c r="F110" s="10">
        <v>37993</v>
      </c>
      <c r="G110" s="10">
        <v>76499</v>
      </c>
      <c r="H110" s="10">
        <v>42584</v>
      </c>
      <c r="I110" s="10">
        <v>0</v>
      </c>
      <c r="J110" s="10">
        <v>4839</v>
      </c>
      <c r="K110" s="10">
        <v>84843</v>
      </c>
      <c r="L110" s="10">
        <v>0</v>
      </c>
      <c r="M110" s="10">
        <v>0</v>
      </c>
      <c r="N110" s="10">
        <v>31707</v>
      </c>
      <c r="O110" s="10">
        <v>59003</v>
      </c>
      <c r="P110" s="10">
        <v>0</v>
      </c>
      <c r="Q110" s="10">
        <v>0</v>
      </c>
      <c r="R110" s="10">
        <v>37248</v>
      </c>
      <c r="S110" s="10">
        <v>58103</v>
      </c>
      <c r="T110" s="10">
        <v>0</v>
      </c>
      <c r="U110" s="10">
        <v>0</v>
      </c>
      <c r="V110" s="10">
        <v>30253</v>
      </c>
      <c r="Z110" s="25" t="s">
        <v>318</v>
      </c>
      <c r="AA110" s="17">
        <f t="shared" si="153"/>
        <v>3507</v>
      </c>
      <c r="AB110" s="10">
        <f t="shared" si="154"/>
        <v>362314</v>
      </c>
      <c r="AC110" s="10">
        <f t="shared" si="155"/>
        <v>42584</v>
      </c>
      <c r="AD110" s="10">
        <f t="shared" si="164"/>
        <v>11.753341024636089</v>
      </c>
      <c r="AE110" s="10">
        <f t="shared" si="156"/>
        <v>19044.14375077021</v>
      </c>
      <c r="AF110" s="10">
        <f t="shared" si="157"/>
        <v>0</v>
      </c>
      <c r="AG110" s="10">
        <f t="shared" si="158"/>
        <v>0</v>
      </c>
      <c r="AH110" s="10">
        <f t="shared" si="159"/>
        <v>0</v>
      </c>
      <c r="AI110" s="10">
        <f t="shared" si="160"/>
        <v>142040</v>
      </c>
      <c r="AJ110" s="10">
        <f t="shared" si="161"/>
        <v>39.203563759611825</v>
      </c>
      <c r="AK110" s="10">
        <f t="shared" si="162"/>
        <v>13599.66003251552</v>
      </c>
      <c r="AL110" s="10">
        <f t="shared" si="163"/>
        <v>50.956904784247911</v>
      </c>
    </row>
    <row r="111" spans="1:44" x14ac:dyDescent="0.25">
      <c r="A111" s="26" t="s">
        <v>294</v>
      </c>
      <c r="B111" s="10">
        <v>3508</v>
      </c>
      <c r="C111" s="10">
        <v>85479</v>
      </c>
      <c r="D111" s="10">
        <v>0</v>
      </c>
      <c r="E111" s="10">
        <v>0</v>
      </c>
      <c r="F111" s="10">
        <v>23856</v>
      </c>
      <c r="G111" s="10">
        <v>69270</v>
      </c>
      <c r="H111" s="10">
        <v>0</v>
      </c>
      <c r="I111" s="10">
        <v>0</v>
      </c>
      <c r="J111" s="10">
        <v>22413</v>
      </c>
      <c r="K111" s="10">
        <v>58776</v>
      </c>
      <c r="L111" s="10">
        <v>0</v>
      </c>
      <c r="M111" s="10">
        <v>0</v>
      </c>
      <c r="N111" s="10">
        <v>19904</v>
      </c>
      <c r="O111" s="10">
        <v>52119</v>
      </c>
      <c r="P111" s="10">
        <v>0</v>
      </c>
      <c r="Q111" s="10">
        <v>0</v>
      </c>
      <c r="R111" s="10">
        <v>24851</v>
      </c>
      <c r="S111" s="10">
        <v>29190</v>
      </c>
      <c r="T111" s="10">
        <v>0</v>
      </c>
      <c r="U111" s="10">
        <v>0</v>
      </c>
      <c r="V111" s="10">
        <v>7838</v>
      </c>
      <c r="Z111" s="25" t="s">
        <v>319</v>
      </c>
      <c r="AA111" s="17">
        <f t="shared" si="153"/>
        <v>3508</v>
      </c>
      <c r="AB111" s="10">
        <f t="shared" si="154"/>
        <v>294834</v>
      </c>
      <c r="AC111" s="10">
        <f t="shared" si="155"/>
        <v>0</v>
      </c>
      <c r="AD111" s="10">
        <f t="shared" si="164"/>
        <v>0</v>
      </c>
      <c r="AE111" s="10">
        <f t="shared" si="156"/>
        <v>0</v>
      </c>
      <c r="AF111" s="10">
        <f t="shared" si="157"/>
        <v>0</v>
      </c>
      <c r="AG111" s="10">
        <f t="shared" si="158"/>
        <v>0</v>
      </c>
      <c r="AH111" s="10">
        <f t="shared" si="159"/>
        <v>0</v>
      </c>
      <c r="AI111" s="10">
        <f t="shared" si="160"/>
        <v>98862</v>
      </c>
      <c r="AJ111" s="10">
        <f t="shared" si="161"/>
        <v>33.531410895622621</v>
      </c>
      <c r="AK111" s="10">
        <f t="shared" si="162"/>
        <v>6926.181437126811</v>
      </c>
      <c r="AL111" s="10">
        <f t="shared" si="163"/>
        <v>33.531410895622621</v>
      </c>
    </row>
    <row r="112" spans="1:44" x14ac:dyDescent="0.25">
      <c r="A112" s="26" t="s">
        <v>296</v>
      </c>
      <c r="B112" s="10">
        <v>3509</v>
      </c>
      <c r="C112" s="10">
        <v>92340</v>
      </c>
      <c r="D112" s="10">
        <v>0</v>
      </c>
      <c r="E112" s="10">
        <v>0</v>
      </c>
      <c r="F112" s="10">
        <v>31508</v>
      </c>
      <c r="G112" s="10">
        <v>67288</v>
      </c>
      <c r="H112" s="10">
        <v>0</v>
      </c>
      <c r="I112" s="10">
        <v>0</v>
      </c>
      <c r="J112" s="10">
        <v>7882</v>
      </c>
      <c r="K112" s="10">
        <v>60799</v>
      </c>
      <c r="L112" s="10">
        <v>0</v>
      </c>
      <c r="M112" s="10">
        <v>0</v>
      </c>
      <c r="N112" s="10">
        <v>25133</v>
      </c>
      <c r="O112" s="10">
        <v>54588</v>
      </c>
      <c r="P112" s="10">
        <v>0</v>
      </c>
      <c r="Q112" s="10">
        <v>0</v>
      </c>
      <c r="R112" s="10">
        <v>20333</v>
      </c>
      <c r="S112" s="10">
        <v>33508</v>
      </c>
      <c r="T112" s="10">
        <v>0</v>
      </c>
      <c r="U112" s="10">
        <v>0</v>
      </c>
      <c r="V112" s="10">
        <v>7175</v>
      </c>
      <c r="Z112" s="25" t="s">
        <v>320</v>
      </c>
      <c r="AA112" s="17">
        <f t="shared" si="153"/>
        <v>3509</v>
      </c>
      <c r="AB112" s="10">
        <f t="shared" si="154"/>
        <v>308523</v>
      </c>
      <c r="AC112" s="10">
        <f t="shared" si="155"/>
        <v>0</v>
      </c>
      <c r="AD112" s="10">
        <f t="shared" si="164"/>
        <v>0</v>
      </c>
      <c r="AE112" s="10">
        <f t="shared" si="156"/>
        <v>0</v>
      </c>
      <c r="AF112" s="10">
        <f t="shared" si="157"/>
        <v>0</v>
      </c>
      <c r="AG112" s="10">
        <f t="shared" si="158"/>
        <v>0</v>
      </c>
      <c r="AH112" s="10">
        <f t="shared" si="159"/>
        <v>0</v>
      </c>
      <c r="AI112" s="10">
        <f t="shared" si="160"/>
        <v>92031</v>
      </c>
      <c r="AJ112" s="10">
        <f t="shared" si="161"/>
        <v>29.829542692116956</v>
      </c>
      <c r="AK112" s="10">
        <f t="shared" si="162"/>
        <v>10694.837525647596</v>
      </c>
      <c r="AL112" s="10">
        <f t="shared" si="163"/>
        <v>29.829542692116956</v>
      </c>
    </row>
    <row r="113" spans="1:44" x14ac:dyDescent="0.25">
      <c r="A113" s="26" t="s">
        <v>298</v>
      </c>
      <c r="B113" s="10">
        <v>3510</v>
      </c>
      <c r="C113" s="10">
        <v>69959</v>
      </c>
      <c r="D113" s="10">
        <v>0</v>
      </c>
      <c r="E113" s="10">
        <v>0</v>
      </c>
      <c r="F113" s="10">
        <v>32675</v>
      </c>
      <c r="G113" s="10">
        <v>76824</v>
      </c>
      <c r="H113" s="10">
        <v>0</v>
      </c>
      <c r="I113" s="10">
        <v>0</v>
      </c>
      <c r="J113" s="10">
        <v>8279</v>
      </c>
      <c r="K113" s="10">
        <v>68488</v>
      </c>
      <c r="L113" s="10">
        <v>0</v>
      </c>
      <c r="M113" s="10">
        <v>0</v>
      </c>
      <c r="N113" s="10">
        <v>31644</v>
      </c>
      <c r="O113" s="10">
        <v>48513</v>
      </c>
      <c r="P113" s="10">
        <v>0</v>
      </c>
      <c r="Q113" s="10">
        <v>0</v>
      </c>
      <c r="R113" s="10">
        <v>23190</v>
      </c>
      <c r="S113" s="10">
        <v>29637</v>
      </c>
      <c r="T113" s="10">
        <v>0</v>
      </c>
      <c r="U113" s="10">
        <v>0</v>
      </c>
      <c r="V113" s="10">
        <v>6017</v>
      </c>
      <c r="Z113" s="25" t="s">
        <v>321</v>
      </c>
      <c r="AA113" s="17">
        <f t="shared" si="153"/>
        <v>3510</v>
      </c>
      <c r="AB113" s="10">
        <f t="shared" si="154"/>
        <v>293421</v>
      </c>
      <c r="AC113" s="10">
        <f t="shared" si="155"/>
        <v>0</v>
      </c>
      <c r="AD113" s="10">
        <f t="shared" si="164"/>
        <v>0</v>
      </c>
      <c r="AE113" s="10">
        <f t="shared" si="156"/>
        <v>0</v>
      </c>
      <c r="AF113" s="10">
        <f t="shared" si="157"/>
        <v>0</v>
      </c>
      <c r="AG113" s="10">
        <f t="shared" si="158"/>
        <v>0</v>
      </c>
      <c r="AH113" s="10">
        <f t="shared" si="159"/>
        <v>0</v>
      </c>
      <c r="AI113" s="10">
        <f t="shared" si="160"/>
        <v>101805</v>
      </c>
      <c r="AJ113" s="10">
        <f t="shared" si="161"/>
        <v>34.695880662938237</v>
      </c>
      <c r="AK113" s="10">
        <f t="shared" si="162"/>
        <v>12635.950557832995</v>
      </c>
      <c r="AL113" s="10">
        <f t="shared" si="163"/>
        <v>34.695880662938237</v>
      </c>
    </row>
    <row r="114" spans="1:44" x14ac:dyDescent="0.25">
      <c r="A114" s="26" t="s">
        <v>300</v>
      </c>
      <c r="B114" s="10">
        <v>3511</v>
      </c>
      <c r="C114" s="10">
        <v>86443</v>
      </c>
      <c r="D114" s="10">
        <v>0</v>
      </c>
      <c r="E114" s="10">
        <v>0</v>
      </c>
      <c r="F114" s="10">
        <v>36589</v>
      </c>
      <c r="G114" s="10">
        <v>58885</v>
      </c>
      <c r="H114" s="10">
        <v>0</v>
      </c>
      <c r="I114" s="10">
        <v>0</v>
      </c>
      <c r="J114" s="10">
        <v>16805</v>
      </c>
      <c r="K114" s="10">
        <v>70871</v>
      </c>
      <c r="L114" s="10">
        <v>0</v>
      </c>
      <c r="M114" s="10">
        <v>0</v>
      </c>
      <c r="N114" s="10">
        <v>25080</v>
      </c>
      <c r="O114" s="10">
        <v>50758</v>
      </c>
      <c r="P114" s="10">
        <v>0</v>
      </c>
      <c r="Q114" s="10">
        <v>0</v>
      </c>
      <c r="R114" s="10">
        <v>27859</v>
      </c>
      <c r="S114" s="10">
        <v>33709</v>
      </c>
      <c r="T114" s="10">
        <v>0</v>
      </c>
      <c r="U114" s="10">
        <v>0</v>
      </c>
      <c r="V114" s="10">
        <v>7337</v>
      </c>
      <c r="Z114" s="25" t="s">
        <v>322</v>
      </c>
      <c r="AA114" s="10">
        <f t="shared" si="153"/>
        <v>3511</v>
      </c>
      <c r="AB114" s="10">
        <f t="shared" si="154"/>
        <v>300666</v>
      </c>
      <c r="AC114" s="10">
        <f t="shared" si="155"/>
        <v>0</v>
      </c>
      <c r="AD114" s="10">
        <f t="shared" si="164"/>
        <v>0</v>
      </c>
      <c r="AE114" s="10">
        <f t="shared" si="156"/>
        <v>0</v>
      </c>
      <c r="AF114" s="10">
        <f t="shared" si="157"/>
        <v>0</v>
      </c>
      <c r="AG114" s="10">
        <f t="shared" si="158"/>
        <v>0</v>
      </c>
      <c r="AH114" s="10">
        <f t="shared" si="159"/>
        <v>0</v>
      </c>
      <c r="AI114" s="10">
        <f t="shared" si="160"/>
        <v>113670</v>
      </c>
      <c r="AJ114" s="10">
        <f t="shared" si="161"/>
        <v>37.806070523437967</v>
      </c>
      <c r="AK114" s="10">
        <f t="shared" si="162"/>
        <v>11134.978850451402</v>
      </c>
      <c r="AL114" s="10">
        <f t="shared" si="163"/>
        <v>37.806070523437967</v>
      </c>
    </row>
    <row r="115" spans="1:44" x14ac:dyDescent="0.25">
      <c r="A115" s="26" t="s">
        <v>302</v>
      </c>
      <c r="B115" s="10">
        <v>3512</v>
      </c>
      <c r="C115" s="10">
        <v>104063</v>
      </c>
      <c r="D115" s="10">
        <v>21547</v>
      </c>
      <c r="E115" s="10">
        <v>0</v>
      </c>
      <c r="F115" s="10">
        <v>9527</v>
      </c>
      <c r="G115" s="10">
        <v>53646</v>
      </c>
      <c r="H115" s="10">
        <v>0</v>
      </c>
      <c r="I115" s="10">
        <v>0</v>
      </c>
      <c r="J115" s="10">
        <v>10656</v>
      </c>
      <c r="K115" s="10">
        <v>80315</v>
      </c>
      <c r="L115" s="10">
        <v>0</v>
      </c>
      <c r="M115" s="10">
        <v>0</v>
      </c>
      <c r="N115" s="10">
        <v>36306</v>
      </c>
      <c r="O115" s="10">
        <v>54596</v>
      </c>
      <c r="P115" s="10">
        <v>0</v>
      </c>
      <c r="Q115" s="10">
        <v>0</v>
      </c>
      <c r="R115" s="10">
        <v>24181</v>
      </c>
      <c r="S115" s="10">
        <v>17718</v>
      </c>
      <c r="T115" s="10">
        <v>0</v>
      </c>
      <c r="U115" s="10">
        <v>0</v>
      </c>
      <c r="V115" s="10">
        <v>5734</v>
      </c>
      <c r="Z115" s="25" t="s">
        <v>323</v>
      </c>
      <c r="AA115" s="10">
        <f t="shared" si="153"/>
        <v>3512</v>
      </c>
      <c r="AB115" s="10">
        <f t="shared" si="154"/>
        <v>310338</v>
      </c>
      <c r="AC115" s="10">
        <f t="shared" si="155"/>
        <v>21547</v>
      </c>
      <c r="AD115" s="10">
        <f t="shared" si="164"/>
        <v>6.9430749698715601</v>
      </c>
      <c r="AE115" s="10">
        <f t="shared" si="156"/>
        <v>9636.1113422375929</v>
      </c>
      <c r="AF115" s="10">
        <f t="shared" si="157"/>
        <v>0</v>
      </c>
      <c r="AG115" s="10">
        <f t="shared" si="158"/>
        <v>0</v>
      </c>
      <c r="AH115" s="10">
        <f t="shared" si="159"/>
        <v>0</v>
      </c>
      <c r="AI115" s="10">
        <f t="shared" si="160"/>
        <v>86404</v>
      </c>
      <c r="AJ115" s="10">
        <f t="shared" si="161"/>
        <v>27.841901410719927</v>
      </c>
      <c r="AK115" s="10">
        <f t="shared" si="162"/>
        <v>12717.202668039854</v>
      </c>
      <c r="AL115" s="10">
        <f t="shared" si="163"/>
        <v>34.784976380591488</v>
      </c>
    </row>
    <row r="116" spans="1:44" x14ac:dyDescent="0.25">
      <c r="A116" s="26" t="s">
        <v>305</v>
      </c>
      <c r="B116" s="10">
        <v>3513</v>
      </c>
      <c r="C116" s="10">
        <v>74871</v>
      </c>
      <c r="D116" s="10">
        <v>0</v>
      </c>
      <c r="E116" s="10">
        <v>0</v>
      </c>
      <c r="F116" s="10">
        <v>30634</v>
      </c>
      <c r="G116" s="10">
        <v>83153</v>
      </c>
      <c r="H116" s="10">
        <v>0</v>
      </c>
      <c r="I116" s="10">
        <v>0</v>
      </c>
      <c r="J116" s="10">
        <v>35759</v>
      </c>
      <c r="K116" s="10">
        <v>56366</v>
      </c>
      <c r="L116" s="10">
        <v>0</v>
      </c>
      <c r="M116" s="10">
        <v>0</v>
      </c>
      <c r="N116" s="10">
        <v>28047</v>
      </c>
      <c r="O116" s="10">
        <v>51069</v>
      </c>
      <c r="P116" s="10">
        <v>0</v>
      </c>
      <c r="Q116" s="10">
        <v>0</v>
      </c>
      <c r="R116" s="10">
        <v>21633</v>
      </c>
      <c r="S116" s="10">
        <v>39168</v>
      </c>
      <c r="T116" s="10">
        <v>0</v>
      </c>
      <c r="U116" s="10">
        <v>0</v>
      </c>
      <c r="V116" s="10">
        <v>13144</v>
      </c>
      <c r="Z116" s="25" t="s">
        <v>324</v>
      </c>
      <c r="AA116" s="17">
        <f t="shared" si="153"/>
        <v>3513</v>
      </c>
      <c r="AB116" s="10">
        <f t="shared" si="154"/>
        <v>304627</v>
      </c>
      <c r="AC116" s="10">
        <f t="shared" si="155"/>
        <v>0</v>
      </c>
      <c r="AD116" s="10">
        <f t="shared" si="164"/>
        <v>0</v>
      </c>
      <c r="AE116" s="10">
        <f t="shared" si="156"/>
        <v>0</v>
      </c>
      <c r="AF116" s="10">
        <f t="shared" si="157"/>
        <v>0</v>
      </c>
      <c r="AG116" s="10">
        <f t="shared" si="158"/>
        <v>0</v>
      </c>
      <c r="AH116" s="10">
        <f t="shared" si="159"/>
        <v>0</v>
      </c>
      <c r="AI116" s="10">
        <f t="shared" si="160"/>
        <v>129217</v>
      </c>
      <c r="AJ116" s="10">
        <f t="shared" si="161"/>
        <v>42.418104764187021</v>
      </c>
      <c r="AK116" s="10">
        <f t="shared" si="162"/>
        <v>8733.9431701837839</v>
      </c>
      <c r="AL116" s="10">
        <f t="shared" si="163"/>
        <v>42.418104764187021</v>
      </c>
    </row>
    <row r="117" spans="1:44" x14ac:dyDescent="0.25">
      <c r="A117" s="26" t="s">
        <v>307</v>
      </c>
      <c r="B117" s="10">
        <v>3514</v>
      </c>
      <c r="C117" s="10">
        <v>105057</v>
      </c>
      <c r="D117" s="10">
        <v>42994</v>
      </c>
      <c r="E117" s="10">
        <v>0</v>
      </c>
      <c r="F117" s="10">
        <v>17038</v>
      </c>
      <c r="G117" s="10">
        <v>77445</v>
      </c>
      <c r="H117" s="10">
        <v>0</v>
      </c>
      <c r="I117" s="10">
        <v>0</v>
      </c>
      <c r="J117" s="10">
        <v>33024</v>
      </c>
      <c r="K117" s="10">
        <v>51998</v>
      </c>
      <c r="L117" s="10">
        <v>0</v>
      </c>
      <c r="M117" s="10">
        <v>0</v>
      </c>
      <c r="N117" s="10">
        <v>16952</v>
      </c>
      <c r="O117" s="10">
        <v>36593</v>
      </c>
      <c r="P117" s="10">
        <v>0</v>
      </c>
      <c r="Q117" s="10">
        <v>0</v>
      </c>
      <c r="R117" s="10">
        <v>7764</v>
      </c>
      <c r="S117" s="10">
        <v>43850</v>
      </c>
      <c r="T117" s="10">
        <v>0</v>
      </c>
      <c r="U117" s="10">
        <v>0</v>
      </c>
      <c r="V117" s="10">
        <v>8022</v>
      </c>
      <c r="Z117" s="25" t="s">
        <v>325</v>
      </c>
      <c r="AA117" s="17">
        <f t="shared" si="153"/>
        <v>3514</v>
      </c>
      <c r="AB117" s="10">
        <f t="shared" si="154"/>
        <v>314943</v>
      </c>
      <c r="AC117" s="10">
        <f t="shared" si="155"/>
        <v>42994</v>
      </c>
      <c r="AD117" s="10">
        <f t="shared" si="164"/>
        <v>13.651359134827572</v>
      </c>
      <c r="AE117" s="10">
        <f t="shared" si="156"/>
        <v>19227.50132492519</v>
      </c>
      <c r="AF117" s="10">
        <f t="shared" si="157"/>
        <v>0</v>
      </c>
      <c r="AG117" s="10">
        <f t="shared" si="158"/>
        <v>0</v>
      </c>
      <c r="AH117" s="10">
        <f t="shared" si="159"/>
        <v>0</v>
      </c>
      <c r="AI117" s="10">
        <f t="shared" si="160"/>
        <v>82800</v>
      </c>
      <c r="AJ117" s="10">
        <f t="shared" si="161"/>
        <v>26.290471609148327</v>
      </c>
      <c r="AK117" s="10">
        <f t="shared" si="162"/>
        <v>10267.819924404595</v>
      </c>
      <c r="AL117" s="10">
        <f t="shared" si="163"/>
        <v>39.941830743975899</v>
      </c>
    </row>
    <row r="118" spans="1:44" x14ac:dyDescent="0.25">
      <c r="A118" s="26" t="s">
        <v>309</v>
      </c>
      <c r="B118" s="10">
        <v>3515</v>
      </c>
      <c r="C118" s="10">
        <v>90820</v>
      </c>
      <c r="D118" s="10">
        <v>0</v>
      </c>
      <c r="E118" s="10">
        <v>0</v>
      </c>
      <c r="F118" s="10">
        <v>46523</v>
      </c>
      <c r="G118" s="10">
        <v>74623</v>
      </c>
      <c r="H118" s="10">
        <v>0</v>
      </c>
      <c r="I118" s="10">
        <v>0</v>
      </c>
      <c r="J118" s="10">
        <v>30631</v>
      </c>
      <c r="K118" s="10">
        <v>76974</v>
      </c>
      <c r="L118" s="10">
        <v>0</v>
      </c>
      <c r="M118" s="10">
        <v>0</v>
      </c>
      <c r="N118" s="10">
        <v>50847</v>
      </c>
      <c r="O118" s="10">
        <v>58838</v>
      </c>
      <c r="P118" s="10">
        <v>0</v>
      </c>
      <c r="Q118" s="10">
        <v>0</v>
      </c>
      <c r="R118" s="10">
        <v>43254</v>
      </c>
      <c r="S118" s="10">
        <v>45151</v>
      </c>
      <c r="T118" s="10">
        <v>0</v>
      </c>
      <c r="U118" s="10">
        <v>0</v>
      </c>
      <c r="V118" s="10">
        <v>23374</v>
      </c>
      <c r="Z118" s="25" t="s">
        <v>326</v>
      </c>
      <c r="AA118" s="17">
        <f t="shared" si="153"/>
        <v>3515</v>
      </c>
      <c r="AB118" s="10">
        <f t="shared" si="154"/>
        <v>346406</v>
      </c>
      <c r="AC118" s="10">
        <f t="shared" si="155"/>
        <v>0</v>
      </c>
      <c r="AD118" s="10">
        <f t="shared" si="164"/>
        <v>0</v>
      </c>
      <c r="AE118" s="10">
        <f t="shared" si="156"/>
        <v>0</v>
      </c>
      <c r="AF118" s="10">
        <f t="shared" si="157"/>
        <v>0</v>
      </c>
      <c r="AG118" s="10">
        <f t="shared" si="158"/>
        <v>0</v>
      </c>
      <c r="AH118" s="10">
        <f t="shared" si="159"/>
        <v>0</v>
      </c>
      <c r="AI118" s="10">
        <f t="shared" si="160"/>
        <v>194629</v>
      </c>
      <c r="AJ118" s="10">
        <f t="shared" si="161"/>
        <v>56.185227738549557</v>
      </c>
      <c r="AK118" s="10">
        <f t="shared" si="162"/>
        <v>11502.477589632594</v>
      </c>
      <c r="AL118" s="10">
        <f t="shared" si="163"/>
        <v>56.185227738549557</v>
      </c>
    </row>
    <row r="119" spans="1:44" ht="18" customHeight="1" x14ac:dyDescent="0.35">
      <c r="A119" s="26" t="s">
        <v>96</v>
      </c>
      <c r="B119" s="10">
        <v>3516</v>
      </c>
      <c r="C119" s="10">
        <v>88136</v>
      </c>
      <c r="D119" s="10">
        <v>0</v>
      </c>
      <c r="E119" s="10">
        <v>0</v>
      </c>
      <c r="F119" s="10">
        <v>59732</v>
      </c>
      <c r="G119" s="10">
        <v>58740</v>
      </c>
      <c r="H119" s="10">
        <v>0</v>
      </c>
      <c r="I119" s="10">
        <v>0</v>
      </c>
      <c r="J119" s="10">
        <v>33070</v>
      </c>
      <c r="K119" s="10">
        <v>59349</v>
      </c>
      <c r="L119" s="10">
        <v>42638</v>
      </c>
      <c r="M119" s="10">
        <v>0</v>
      </c>
      <c r="N119" s="10">
        <v>2932</v>
      </c>
      <c r="O119" s="10">
        <v>59417</v>
      </c>
      <c r="P119" s="10">
        <v>0</v>
      </c>
      <c r="Q119" s="10">
        <v>0</v>
      </c>
      <c r="R119" s="10">
        <v>181.22</v>
      </c>
      <c r="S119" s="10">
        <v>43420</v>
      </c>
      <c r="T119" s="10">
        <v>0</v>
      </c>
      <c r="U119" s="10">
        <v>0</v>
      </c>
      <c r="V119" s="10">
        <v>32994</v>
      </c>
      <c r="Z119" s="26" t="s">
        <v>96</v>
      </c>
      <c r="AA119" s="10">
        <f t="shared" ref="AA119:AA125" si="165">B119</f>
        <v>3516</v>
      </c>
      <c r="AB119" s="10">
        <f t="shared" ref="AB119:AB125" si="166">C119+G119+K119+O119+S119</f>
        <v>309062</v>
      </c>
      <c r="AC119" s="10">
        <f t="shared" ref="AC119:AC125" si="167">D119+H119+L119+P119+T119</f>
        <v>42638</v>
      </c>
      <c r="AD119" s="10">
        <f t="shared" ref="AD119:AD120" si="168">(AC119/AB119)*100</f>
        <v>13.795937384731866</v>
      </c>
      <c r="AE119" s="10">
        <f t="shared" ref="AE119:AE125" si="169">STDEV(D119,H119,L119,P119,T119)</f>
        <v>19068.293284927207</v>
      </c>
      <c r="AF119" s="10">
        <f t="shared" ref="AF119:AF125" si="170">E119+I119+M119+Q119+U119</f>
        <v>0</v>
      </c>
      <c r="AG119" s="10">
        <f t="shared" ref="AG119:AG121" si="171">(AF119/AB119)*100</f>
        <v>0</v>
      </c>
      <c r="AH119" s="10">
        <f t="shared" ref="AH119:AH125" si="172">STDEV(U119,Q119,M119,I119,E119)</f>
        <v>0</v>
      </c>
      <c r="AI119" s="10">
        <f t="shared" ref="AI119:AI125" si="173">F119+J119+N119+R119+V119</f>
        <v>128909.22</v>
      </c>
      <c r="AJ119" s="10">
        <f t="shared" ref="AJ119:AJ120" si="174">(AI119/AB119)*100</f>
        <v>41.709825213064043</v>
      </c>
      <c r="AK119" s="10">
        <f t="shared" ref="AK119:AK125" si="175">STDEV(F119,J119,N119,R119,V119)</f>
        <v>24674.140433289263</v>
      </c>
      <c r="AL119" s="10">
        <f t="shared" ref="AL119:AL125" si="176">AD119+AG119+AJ119</f>
        <v>55.505762597795908</v>
      </c>
      <c r="AP119" s="19" t="s">
        <v>112</v>
      </c>
      <c r="AQ119" s="19"/>
      <c r="AR119" s="10"/>
    </row>
    <row r="120" spans="1:44" x14ac:dyDescent="0.25">
      <c r="A120" s="26" t="s">
        <v>97</v>
      </c>
      <c r="B120" s="10">
        <v>3517</v>
      </c>
      <c r="C120" s="10">
        <v>72761</v>
      </c>
      <c r="D120" s="10">
        <v>0</v>
      </c>
      <c r="E120" s="10">
        <v>0</v>
      </c>
      <c r="F120" s="10">
        <v>33157</v>
      </c>
      <c r="G120" s="10">
        <v>72426</v>
      </c>
      <c r="H120" s="10">
        <v>33499</v>
      </c>
      <c r="I120" s="10">
        <v>0</v>
      </c>
      <c r="J120" s="10">
        <v>8293</v>
      </c>
      <c r="K120" s="10">
        <v>50162</v>
      </c>
      <c r="L120" s="10">
        <v>0</v>
      </c>
      <c r="M120" s="10">
        <v>0</v>
      </c>
      <c r="N120" s="10">
        <v>36251</v>
      </c>
      <c r="O120" s="10">
        <v>42851</v>
      </c>
      <c r="P120" s="10">
        <v>0</v>
      </c>
      <c r="Q120" s="10">
        <v>0</v>
      </c>
      <c r="R120" s="10">
        <v>30212</v>
      </c>
      <c r="S120" s="10">
        <v>30152</v>
      </c>
      <c r="T120" s="10">
        <v>0</v>
      </c>
      <c r="U120" s="10">
        <v>0</v>
      </c>
      <c r="V120" s="10">
        <v>22008</v>
      </c>
      <c r="Z120" s="26" t="s">
        <v>97</v>
      </c>
      <c r="AA120" s="10">
        <f t="shared" si="165"/>
        <v>3517</v>
      </c>
      <c r="AB120" s="10">
        <f t="shared" si="166"/>
        <v>268352</v>
      </c>
      <c r="AC120" s="10">
        <f t="shared" si="167"/>
        <v>33499</v>
      </c>
      <c r="AD120" s="10">
        <f t="shared" si="168"/>
        <v>12.483230980205104</v>
      </c>
      <c r="AE120" s="10">
        <f t="shared" si="169"/>
        <v>14981.20823565309</v>
      </c>
      <c r="AF120" s="10">
        <f t="shared" si="170"/>
        <v>0</v>
      </c>
      <c r="AG120" s="10">
        <f t="shared" si="171"/>
        <v>0</v>
      </c>
      <c r="AH120" s="10">
        <f t="shared" si="172"/>
        <v>0</v>
      </c>
      <c r="AI120" s="10">
        <f t="shared" si="173"/>
        <v>129921</v>
      </c>
      <c r="AJ120" s="10">
        <f t="shared" si="174"/>
        <v>48.414396017171477</v>
      </c>
      <c r="AK120" s="10">
        <f t="shared" si="175"/>
        <v>11219.617404350294</v>
      </c>
      <c r="AL120" s="10">
        <f t="shared" si="176"/>
        <v>60.897626997376577</v>
      </c>
    </row>
    <row r="121" spans="1:44" x14ac:dyDescent="0.25">
      <c r="A121" s="26" t="s">
        <v>98</v>
      </c>
      <c r="B121" s="10">
        <v>3518</v>
      </c>
      <c r="C121" s="10">
        <v>71800</v>
      </c>
      <c r="D121" s="10">
        <v>0</v>
      </c>
      <c r="E121" s="10">
        <v>0</v>
      </c>
      <c r="F121" s="10">
        <v>46013</v>
      </c>
      <c r="G121" s="10">
        <v>80852</v>
      </c>
      <c r="H121" s="10">
        <v>31861</v>
      </c>
      <c r="I121" s="10">
        <v>0</v>
      </c>
      <c r="J121" s="10">
        <v>31471</v>
      </c>
      <c r="K121" s="10">
        <v>58923</v>
      </c>
      <c r="L121" s="10">
        <v>0</v>
      </c>
      <c r="M121" s="10">
        <v>0</v>
      </c>
      <c r="N121" s="10">
        <v>46076</v>
      </c>
      <c r="O121" s="10">
        <v>44251</v>
      </c>
      <c r="P121" s="10">
        <v>0</v>
      </c>
      <c r="Q121" s="10">
        <v>0</v>
      </c>
      <c r="R121" s="10">
        <v>37126</v>
      </c>
      <c r="S121" s="10">
        <v>22234</v>
      </c>
      <c r="T121" s="10">
        <v>0</v>
      </c>
      <c r="U121" s="10">
        <v>0</v>
      </c>
      <c r="V121" s="10">
        <v>13278</v>
      </c>
      <c r="Z121" s="26" t="s">
        <v>98</v>
      </c>
      <c r="AA121" s="10">
        <f t="shared" si="165"/>
        <v>3518</v>
      </c>
      <c r="AB121" s="10">
        <f t="shared" si="166"/>
        <v>278060</v>
      </c>
      <c r="AC121" s="10">
        <f t="shared" si="167"/>
        <v>31861</v>
      </c>
      <c r="AD121" s="10">
        <f t="shared" ref="AD121:AD127" si="177">(AC121/AB121)*100</f>
        <v>11.458318348557865</v>
      </c>
      <c r="AE121" s="10">
        <f t="shared" si="169"/>
        <v>14248.67236622416</v>
      </c>
      <c r="AF121" s="10">
        <f t="shared" si="170"/>
        <v>0</v>
      </c>
      <c r="AG121" s="10">
        <f t="shared" si="171"/>
        <v>0</v>
      </c>
      <c r="AH121" s="10">
        <f t="shared" si="172"/>
        <v>0</v>
      </c>
      <c r="AI121" s="10">
        <f t="shared" si="173"/>
        <v>173964</v>
      </c>
      <c r="AJ121" s="10">
        <f t="shared" ref="AJ121:AJ127" si="178">(AI121/AB121)*100</f>
        <v>62.563475508882973</v>
      </c>
      <c r="AK121" s="10">
        <f t="shared" si="175"/>
        <v>13532.999360821681</v>
      </c>
      <c r="AL121" s="10">
        <f t="shared" si="176"/>
        <v>74.021793857440841</v>
      </c>
    </row>
    <row r="122" spans="1:44" x14ac:dyDescent="0.25">
      <c r="A122" s="26" t="s">
        <v>99</v>
      </c>
      <c r="B122" s="10">
        <v>3519</v>
      </c>
      <c r="C122" s="10">
        <v>77126</v>
      </c>
      <c r="D122" s="10">
        <v>0</v>
      </c>
      <c r="E122" s="10">
        <v>39874</v>
      </c>
      <c r="F122" s="10">
        <v>0</v>
      </c>
      <c r="G122" s="10">
        <v>53636</v>
      </c>
      <c r="H122" s="10">
        <v>0</v>
      </c>
      <c r="I122" s="10">
        <v>36494</v>
      </c>
      <c r="J122" s="10">
        <v>0</v>
      </c>
      <c r="K122" s="10">
        <v>42801</v>
      </c>
      <c r="L122" s="10">
        <v>0</v>
      </c>
      <c r="M122" s="10">
        <v>0</v>
      </c>
      <c r="N122" s="10">
        <v>30078</v>
      </c>
      <c r="O122" s="10">
        <v>41474</v>
      </c>
      <c r="P122" s="10">
        <v>0</v>
      </c>
      <c r="Q122" s="10">
        <v>0</v>
      </c>
      <c r="R122" s="10">
        <v>23504</v>
      </c>
      <c r="S122" s="10">
        <v>25478</v>
      </c>
      <c r="T122" s="10">
        <v>0</v>
      </c>
      <c r="U122" s="10">
        <v>0</v>
      </c>
      <c r="V122" s="10">
        <v>13842</v>
      </c>
      <c r="Z122" s="26" t="s">
        <v>99</v>
      </c>
      <c r="AA122" s="10">
        <f t="shared" si="165"/>
        <v>3519</v>
      </c>
      <c r="AB122" s="10">
        <f t="shared" si="166"/>
        <v>240515</v>
      </c>
      <c r="AC122" s="10">
        <f t="shared" si="167"/>
        <v>0</v>
      </c>
      <c r="AD122" s="10">
        <f t="shared" si="177"/>
        <v>0</v>
      </c>
      <c r="AE122" s="10">
        <f t="shared" si="169"/>
        <v>0</v>
      </c>
      <c r="AF122" s="10">
        <f t="shared" si="170"/>
        <v>76368</v>
      </c>
      <c r="AG122" s="10">
        <f t="shared" ref="AG122:AG128" si="179">(AF122/AB122)*100</f>
        <v>31.751865787996593</v>
      </c>
      <c r="AH122" s="10">
        <f t="shared" si="172"/>
        <v>20948.350932710669</v>
      </c>
      <c r="AI122" s="10">
        <f t="shared" si="173"/>
        <v>67424</v>
      </c>
      <c r="AJ122" s="10">
        <f t="shared" si="178"/>
        <v>28.03317880381681</v>
      </c>
      <c r="AK122" s="10">
        <f t="shared" si="175"/>
        <v>13597.112825890648</v>
      </c>
      <c r="AL122" s="10">
        <f t="shared" si="176"/>
        <v>59.785044591813403</v>
      </c>
    </row>
    <row r="123" spans="1:44" x14ac:dyDescent="0.25">
      <c r="A123" s="26" t="s">
        <v>100</v>
      </c>
      <c r="B123" s="10">
        <v>3520</v>
      </c>
      <c r="C123" s="10">
        <v>92704</v>
      </c>
      <c r="D123" s="10">
        <v>0</v>
      </c>
      <c r="E123" s="10">
        <v>0</v>
      </c>
      <c r="F123" s="10">
        <v>51803</v>
      </c>
      <c r="G123" s="10">
        <v>68348</v>
      </c>
      <c r="H123" s="10">
        <v>0</v>
      </c>
      <c r="I123" s="10">
        <v>0</v>
      </c>
      <c r="J123" s="10">
        <v>29078</v>
      </c>
      <c r="K123" s="10">
        <v>54348</v>
      </c>
      <c r="L123" s="10">
        <v>0</v>
      </c>
      <c r="M123" s="10">
        <v>0</v>
      </c>
      <c r="N123" s="10">
        <v>35347</v>
      </c>
      <c r="O123" s="10">
        <v>36368</v>
      </c>
      <c r="P123" s="10">
        <v>0</v>
      </c>
      <c r="Q123" s="10">
        <v>0</v>
      </c>
      <c r="R123" s="10">
        <v>21996</v>
      </c>
      <c r="S123" s="10">
        <v>15822</v>
      </c>
      <c r="T123" s="10">
        <v>0</v>
      </c>
      <c r="U123" s="10">
        <v>0</v>
      </c>
      <c r="V123" s="10">
        <v>8633</v>
      </c>
      <c r="Z123" s="26" t="s">
        <v>100</v>
      </c>
      <c r="AA123" s="10">
        <f t="shared" si="165"/>
        <v>3520</v>
      </c>
      <c r="AB123" s="10">
        <f t="shared" si="166"/>
        <v>267590</v>
      </c>
      <c r="AC123" s="10">
        <f t="shared" si="167"/>
        <v>0</v>
      </c>
      <c r="AD123" s="10">
        <f t="shared" si="177"/>
        <v>0</v>
      </c>
      <c r="AE123" s="10">
        <f t="shared" si="169"/>
        <v>0</v>
      </c>
      <c r="AF123" s="10">
        <f t="shared" si="170"/>
        <v>0</v>
      </c>
      <c r="AG123" s="10">
        <f t="shared" si="179"/>
        <v>0</v>
      </c>
      <c r="AH123" s="10">
        <f t="shared" si="172"/>
        <v>0</v>
      </c>
      <c r="AI123" s="10">
        <f t="shared" si="173"/>
        <v>146857</v>
      </c>
      <c r="AJ123" s="10">
        <f t="shared" si="178"/>
        <v>54.881348331402521</v>
      </c>
      <c r="AK123" s="10">
        <f t="shared" si="175"/>
        <v>15995.689397459553</v>
      </c>
      <c r="AL123" s="10">
        <f t="shared" si="176"/>
        <v>54.881348331402521</v>
      </c>
    </row>
    <row r="124" spans="1:44" x14ac:dyDescent="0.25">
      <c r="A124" s="26" t="s">
        <v>328</v>
      </c>
      <c r="B124" s="17">
        <v>3521</v>
      </c>
      <c r="C124">
        <v>141582</v>
      </c>
      <c r="D124">
        <v>38341</v>
      </c>
      <c r="E124">
        <v>80198</v>
      </c>
      <c r="F124" s="17">
        <v>0</v>
      </c>
      <c r="G124">
        <v>62329</v>
      </c>
      <c r="H124" s="17">
        <v>0</v>
      </c>
      <c r="I124">
        <v>34319</v>
      </c>
      <c r="J124">
        <v>53691</v>
      </c>
      <c r="K124">
        <v>45301</v>
      </c>
      <c r="L124" s="17">
        <v>0</v>
      </c>
      <c r="M124">
        <v>79933</v>
      </c>
      <c r="N124" s="17">
        <v>0</v>
      </c>
      <c r="O124">
        <v>89293</v>
      </c>
      <c r="P124" s="17">
        <v>0</v>
      </c>
      <c r="Q124">
        <v>50500</v>
      </c>
      <c r="R124" s="17">
        <v>0</v>
      </c>
      <c r="Z124" s="26" t="s">
        <v>328</v>
      </c>
      <c r="AA124" s="17">
        <f t="shared" si="165"/>
        <v>3521</v>
      </c>
      <c r="AB124" s="10">
        <f t="shared" si="166"/>
        <v>338505</v>
      </c>
      <c r="AC124" s="10">
        <f t="shared" si="167"/>
        <v>38341</v>
      </c>
      <c r="AD124" s="10">
        <f t="shared" si="177"/>
        <v>11.326568292935111</v>
      </c>
      <c r="AE124" s="10">
        <f t="shared" si="169"/>
        <v>19170.5</v>
      </c>
      <c r="AF124" s="10">
        <f t="shared" si="170"/>
        <v>244950</v>
      </c>
      <c r="AG124" s="10">
        <f t="shared" si="179"/>
        <v>72.362298932068953</v>
      </c>
      <c r="AH124" s="10">
        <f t="shared" si="172"/>
        <v>22722.395919738159</v>
      </c>
      <c r="AI124" s="10">
        <f t="shared" si="173"/>
        <v>53691</v>
      </c>
      <c r="AJ124" s="10">
        <f t="shared" si="178"/>
        <v>15.861213276022509</v>
      </c>
      <c r="AK124" s="10">
        <f t="shared" si="175"/>
        <v>26845.5</v>
      </c>
      <c r="AL124" s="10">
        <f t="shared" si="176"/>
        <v>99.550080501026571</v>
      </c>
    </row>
    <row r="125" spans="1:44" x14ac:dyDescent="0.25">
      <c r="A125" s="26" t="s">
        <v>329</v>
      </c>
      <c r="B125" s="17">
        <v>3522</v>
      </c>
      <c r="C125">
        <v>90101</v>
      </c>
      <c r="D125">
        <v>0</v>
      </c>
      <c r="E125">
        <v>0</v>
      </c>
      <c r="F125">
        <v>47764</v>
      </c>
      <c r="G125">
        <v>81234</v>
      </c>
      <c r="H125" s="17">
        <v>0</v>
      </c>
      <c r="I125" s="27">
        <v>0</v>
      </c>
      <c r="J125">
        <v>48288</v>
      </c>
      <c r="K125">
        <v>69323</v>
      </c>
      <c r="L125" s="17">
        <v>0</v>
      </c>
      <c r="M125" s="27">
        <v>0</v>
      </c>
      <c r="N125">
        <v>51384</v>
      </c>
      <c r="O125">
        <v>53608</v>
      </c>
      <c r="P125" s="17">
        <v>0</v>
      </c>
      <c r="Q125" s="27">
        <v>0</v>
      </c>
      <c r="R125">
        <v>32458</v>
      </c>
      <c r="S125">
        <v>38891</v>
      </c>
      <c r="T125">
        <v>0</v>
      </c>
      <c r="U125">
        <v>0</v>
      </c>
      <c r="V125">
        <v>22048</v>
      </c>
      <c r="Z125" s="26" t="s">
        <v>329</v>
      </c>
      <c r="AA125" s="17">
        <f t="shared" si="165"/>
        <v>3522</v>
      </c>
      <c r="AB125" s="10">
        <f t="shared" si="166"/>
        <v>333157</v>
      </c>
      <c r="AC125" s="10">
        <f t="shared" si="167"/>
        <v>0</v>
      </c>
      <c r="AD125" s="10">
        <f t="shared" si="177"/>
        <v>0</v>
      </c>
      <c r="AE125" s="10">
        <f t="shared" si="169"/>
        <v>0</v>
      </c>
      <c r="AF125" s="10">
        <f t="shared" si="170"/>
        <v>0</v>
      </c>
      <c r="AG125" s="10">
        <f t="shared" si="179"/>
        <v>0</v>
      </c>
      <c r="AH125" s="10">
        <f t="shared" si="172"/>
        <v>0</v>
      </c>
      <c r="AI125" s="10">
        <f t="shared" si="173"/>
        <v>201942</v>
      </c>
      <c r="AJ125" s="10">
        <f t="shared" si="178"/>
        <v>60.614665157868508</v>
      </c>
      <c r="AK125" s="10">
        <f t="shared" si="175"/>
        <v>12619.111410872001</v>
      </c>
      <c r="AL125" s="10">
        <f t="shared" si="176"/>
        <v>60.614665157868508</v>
      </c>
    </row>
    <row r="126" spans="1:44" x14ac:dyDescent="0.25">
      <c r="A126" s="10" t="s">
        <v>331</v>
      </c>
      <c r="B126" s="10">
        <v>3523</v>
      </c>
      <c r="C126">
        <v>97302</v>
      </c>
      <c r="D126" s="10">
        <v>0</v>
      </c>
      <c r="E126">
        <v>55748</v>
      </c>
      <c r="F126" s="10">
        <v>0</v>
      </c>
      <c r="G126">
        <v>89678</v>
      </c>
      <c r="H126" s="10">
        <v>0</v>
      </c>
      <c r="I126">
        <v>76529</v>
      </c>
      <c r="J126" s="10">
        <v>0</v>
      </c>
      <c r="K126">
        <v>56494</v>
      </c>
      <c r="L126" s="10">
        <v>0</v>
      </c>
      <c r="M126">
        <v>45161</v>
      </c>
      <c r="N126" s="10">
        <v>0</v>
      </c>
      <c r="O126">
        <v>73075</v>
      </c>
      <c r="P126" s="10">
        <v>0</v>
      </c>
      <c r="Q126">
        <v>37437</v>
      </c>
      <c r="R126" s="10">
        <v>0</v>
      </c>
      <c r="S126">
        <v>33031</v>
      </c>
      <c r="T126" s="10">
        <v>0</v>
      </c>
      <c r="U126">
        <v>30789</v>
      </c>
      <c r="V126" s="10">
        <v>0</v>
      </c>
      <c r="Z126" s="26" t="s">
        <v>331</v>
      </c>
      <c r="AA126" s="10">
        <f t="shared" ref="AA126:AA131" si="180">B126</f>
        <v>3523</v>
      </c>
      <c r="AB126" s="10">
        <f t="shared" ref="AB126:AB129" si="181">C126+G126+K126+O126+S126</f>
        <v>349580</v>
      </c>
      <c r="AC126" s="10">
        <f t="shared" ref="AC126:AC131" si="182">D126+H126+L126+P126+T126</f>
        <v>0</v>
      </c>
      <c r="AD126" s="10">
        <f t="shared" si="177"/>
        <v>0</v>
      </c>
      <c r="AE126" s="10">
        <f t="shared" ref="AE126:AE131" si="183">STDEV(D126,H126,L126,P126,T126)</f>
        <v>0</v>
      </c>
      <c r="AF126" s="10">
        <f t="shared" ref="AF126:AF131" si="184">E126+I126+M126+Q126+U126</f>
        <v>245664</v>
      </c>
      <c r="AG126" s="10">
        <f t="shared" si="179"/>
        <v>70.274043137479254</v>
      </c>
      <c r="AH126" s="10">
        <f t="shared" ref="AH126:AH131" si="185">STDEV(U126,Q126,M126,I126,E126)</f>
        <v>17912.108870816966</v>
      </c>
      <c r="AI126" s="10">
        <f t="shared" ref="AI126:AI129" si="186">F126+J126+N126+R126+V126</f>
        <v>0</v>
      </c>
      <c r="AJ126" s="10">
        <f t="shared" si="178"/>
        <v>0</v>
      </c>
      <c r="AK126" s="10">
        <f t="shared" ref="AK126:AK129" si="187">STDEV(F126,J126,N126,R126,V126)</f>
        <v>0</v>
      </c>
      <c r="AL126" s="10">
        <f t="shared" ref="AL126:AL129" si="188">AD126+AG126+AJ126</f>
        <v>70.274043137479254</v>
      </c>
    </row>
    <row r="127" spans="1:44" x14ac:dyDescent="0.25">
      <c r="A127" s="10" t="s">
        <v>333</v>
      </c>
      <c r="B127" s="10">
        <v>3524</v>
      </c>
      <c r="C127">
        <v>70881</v>
      </c>
      <c r="D127" s="10">
        <v>0</v>
      </c>
      <c r="E127" s="10">
        <v>0</v>
      </c>
      <c r="F127">
        <v>35525</v>
      </c>
      <c r="G127">
        <v>69424</v>
      </c>
      <c r="H127" s="10">
        <v>0</v>
      </c>
      <c r="I127" s="10">
        <v>0</v>
      </c>
      <c r="J127">
        <v>67700</v>
      </c>
      <c r="K127">
        <v>60500</v>
      </c>
      <c r="L127" s="10">
        <v>0</v>
      </c>
      <c r="M127" s="10">
        <v>0</v>
      </c>
      <c r="N127">
        <v>9195</v>
      </c>
      <c r="O127">
        <v>53831</v>
      </c>
      <c r="P127" s="10">
        <v>0</v>
      </c>
      <c r="Q127" s="10">
        <v>0</v>
      </c>
      <c r="R127">
        <v>30142</v>
      </c>
      <c r="S127">
        <v>37695</v>
      </c>
      <c r="T127" s="10">
        <v>0</v>
      </c>
      <c r="U127" s="10">
        <v>0</v>
      </c>
      <c r="V127">
        <v>12767</v>
      </c>
      <c r="Z127" s="26" t="s">
        <v>333</v>
      </c>
      <c r="AA127" s="10">
        <f t="shared" si="180"/>
        <v>3524</v>
      </c>
      <c r="AB127" s="10">
        <f t="shared" si="181"/>
        <v>292331</v>
      </c>
      <c r="AC127" s="10">
        <f t="shared" si="182"/>
        <v>0</v>
      </c>
      <c r="AD127" s="10">
        <f t="shared" si="177"/>
        <v>0</v>
      </c>
      <c r="AE127" s="10">
        <f t="shared" si="183"/>
        <v>0</v>
      </c>
      <c r="AF127" s="10">
        <f t="shared" si="184"/>
        <v>0</v>
      </c>
      <c r="AG127" s="10">
        <f t="shared" si="179"/>
        <v>0</v>
      </c>
      <c r="AH127" s="10">
        <f t="shared" si="185"/>
        <v>0</v>
      </c>
      <c r="AI127" s="10">
        <f t="shared" si="186"/>
        <v>155329</v>
      </c>
      <c r="AJ127" s="10">
        <f t="shared" si="178"/>
        <v>53.134631633319763</v>
      </c>
      <c r="AK127" s="10">
        <f t="shared" si="187"/>
        <v>23323.702829953909</v>
      </c>
      <c r="AL127" s="10">
        <f t="shared" si="188"/>
        <v>53.134631633319763</v>
      </c>
    </row>
    <row r="128" spans="1:44" x14ac:dyDescent="0.25">
      <c r="A128" s="10" t="s">
        <v>335</v>
      </c>
      <c r="B128" s="10">
        <v>3525</v>
      </c>
      <c r="C128">
        <v>91789</v>
      </c>
      <c r="D128" s="10">
        <v>0</v>
      </c>
      <c r="E128" s="10">
        <v>0</v>
      </c>
      <c r="F128">
        <v>45467</v>
      </c>
      <c r="G128">
        <v>97082</v>
      </c>
      <c r="H128" s="10">
        <v>0</v>
      </c>
      <c r="I128" s="10">
        <v>0</v>
      </c>
      <c r="J128">
        <v>54279</v>
      </c>
      <c r="K128">
        <v>49180</v>
      </c>
      <c r="L128" s="10">
        <v>0</v>
      </c>
      <c r="M128" s="10">
        <v>0</v>
      </c>
      <c r="N128">
        <v>29151</v>
      </c>
      <c r="O128">
        <v>49017</v>
      </c>
      <c r="P128" s="10">
        <v>0</v>
      </c>
      <c r="Q128" s="10">
        <v>0</v>
      </c>
      <c r="R128">
        <v>30354</v>
      </c>
      <c r="S128">
        <v>33565</v>
      </c>
      <c r="T128" s="10">
        <v>0</v>
      </c>
      <c r="U128" s="10">
        <v>0</v>
      </c>
      <c r="V128">
        <v>18910</v>
      </c>
      <c r="Z128" s="26" t="s">
        <v>335</v>
      </c>
      <c r="AA128" s="10">
        <f t="shared" si="180"/>
        <v>3525</v>
      </c>
      <c r="AB128" s="10">
        <f t="shared" si="181"/>
        <v>320633</v>
      </c>
      <c r="AC128" s="10">
        <f t="shared" si="182"/>
        <v>0</v>
      </c>
      <c r="AD128" s="10">
        <f t="shared" ref="AD128:AD129" si="189">(AC128/AB128)*100</f>
        <v>0</v>
      </c>
      <c r="AE128" s="10">
        <f t="shared" si="183"/>
        <v>0</v>
      </c>
      <c r="AF128" s="10">
        <f t="shared" si="184"/>
        <v>0</v>
      </c>
      <c r="AG128" s="10">
        <f t="shared" si="179"/>
        <v>0</v>
      </c>
      <c r="AH128" s="10">
        <f t="shared" si="185"/>
        <v>0</v>
      </c>
      <c r="AI128" s="10">
        <f t="shared" si="186"/>
        <v>178161</v>
      </c>
      <c r="AJ128" s="10">
        <f t="shared" ref="AJ128:AJ129" si="190">(AI128/AB128)*100</f>
        <v>55.565397198666389</v>
      </c>
      <c r="AK128" s="10">
        <f t="shared" si="187"/>
        <v>14088.326398121249</v>
      </c>
      <c r="AL128" s="10">
        <f t="shared" si="188"/>
        <v>55.565397198666389</v>
      </c>
    </row>
    <row r="129" spans="1:38" x14ac:dyDescent="0.25">
      <c r="A129" s="10" t="s">
        <v>337</v>
      </c>
      <c r="B129" s="10">
        <v>3526</v>
      </c>
      <c r="C129">
        <v>76723</v>
      </c>
      <c r="D129" s="10">
        <v>0</v>
      </c>
      <c r="E129" s="10">
        <v>0</v>
      </c>
      <c r="F129">
        <v>80564</v>
      </c>
      <c r="G129">
        <v>81400</v>
      </c>
      <c r="H129" s="10">
        <v>0</v>
      </c>
      <c r="I129" s="10">
        <v>0</v>
      </c>
      <c r="J129">
        <v>44776</v>
      </c>
      <c r="K129">
        <v>59540</v>
      </c>
      <c r="L129" s="10">
        <v>0</v>
      </c>
      <c r="M129" s="10">
        <v>0</v>
      </c>
      <c r="N129">
        <v>28863</v>
      </c>
      <c r="O129">
        <v>44220</v>
      </c>
      <c r="P129" s="10">
        <v>0</v>
      </c>
      <c r="Q129" s="10">
        <v>0</v>
      </c>
      <c r="R129">
        <v>27477</v>
      </c>
      <c r="S129">
        <v>39213</v>
      </c>
      <c r="T129" s="10">
        <v>0</v>
      </c>
      <c r="U129" s="10">
        <v>0</v>
      </c>
      <c r="V129">
        <v>22409</v>
      </c>
      <c r="Z129" s="26" t="s">
        <v>339</v>
      </c>
      <c r="AA129" s="10">
        <f t="shared" si="180"/>
        <v>3526</v>
      </c>
      <c r="AB129" s="10">
        <f t="shared" si="181"/>
        <v>301096</v>
      </c>
      <c r="AC129" s="10">
        <f t="shared" si="182"/>
        <v>0</v>
      </c>
      <c r="AD129" s="10">
        <f t="shared" si="189"/>
        <v>0</v>
      </c>
      <c r="AE129" s="10">
        <f t="shared" si="183"/>
        <v>0</v>
      </c>
      <c r="AF129" s="10">
        <f t="shared" si="184"/>
        <v>0</v>
      </c>
      <c r="AG129" s="10">
        <f t="shared" ref="AG129" si="191">(AF129/AB129)*100</f>
        <v>0</v>
      </c>
      <c r="AH129" s="10">
        <f t="shared" si="185"/>
        <v>0</v>
      </c>
      <c r="AI129" s="10">
        <f t="shared" si="186"/>
        <v>204089</v>
      </c>
      <c r="AJ129" s="10">
        <f t="shared" si="190"/>
        <v>67.782036294072327</v>
      </c>
      <c r="AK129" s="10">
        <f t="shared" si="187"/>
        <v>23744.503926172052</v>
      </c>
      <c r="AL129" s="10">
        <f t="shared" si="188"/>
        <v>67.782036294072327</v>
      </c>
    </row>
    <row r="130" spans="1:38" x14ac:dyDescent="0.25">
      <c r="A130" s="10" t="s">
        <v>340</v>
      </c>
      <c r="B130" s="10">
        <v>3527</v>
      </c>
      <c r="C130">
        <v>74558</v>
      </c>
      <c r="D130" s="10">
        <v>0</v>
      </c>
      <c r="E130" s="10">
        <v>0</v>
      </c>
      <c r="F130">
        <v>39358</v>
      </c>
      <c r="G130">
        <v>62007</v>
      </c>
      <c r="H130" s="10">
        <v>0</v>
      </c>
      <c r="I130" s="10">
        <v>0</v>
      </c>
      <c r="J130">
        <v>34096</v>
      </c>
      <c r="K130">
        <v>41802</v>
      </c>
      <c r="L130" s="10">
        <v>0</v>
      </c>
      <c r="M130" s="10">
        <v>0</v>
      </c>
      <c r="N130">
        <v>26366</v>
      </c>
      <c r="O130">
        <v>61136</v>
      </c>
      <c r="P130" s="10">
        <v>0</v>
      </c>
      <c r="Q130" s="10">
        <v>0</v>
      </c>
      <c r="R130">
        <v>40059</v>
      </c>
      <c r="S130">
        <v>26243</v>
      </c>
      <c r="T130" s="10">
        <v>0</v>
      </c>
      <c r="U130" s="10">
        <v>0</v>
      </c>
      <c r="V130">
        <v>8439</v>
      </c>
      <c r="AA130" s="10">
        <f t="shared" si="180"/>
        <v>3527</v>
      </c>
      <c r="AC130" s="10">
        <f t="shared" si="182"/>
        <v>0</v>
      </c>
      <c r="AE130" s="10">
        <f t="shared" si="183"/>
        <v>0</v>
      </c>
      <c r="AF130" s="10">
        <f t="shared" si="184"/>
        <v>0</v>
      </c>
      <c r="AH130" s="10">
        <f t="shared" si="185"/>
        <v>0</v>
      </c>
    </row>
    <row r="131" spans="1:38" x14ac:dyDescent="0.25">
      <c r="A131" s="10" t="s">
        <v>343</v>
      </c>
      <c r="B131" s="10">
        <v>3528</v>
      </c>
      <c r="C131">
        <v>95286</v>
      </c>
      <c r="D131" s="10">
        <v>0</v>
      </c>
      <c r="E131" s="10">
        <v>0</v>
      </c>
      <c r="F131">
        <v>68221</v>
      </c>
      <c r="G131">
        <v>63819</v>
      </c>
      <c r="H131" s="10">
        <v>0</v>
      </c>
      <c r="I131" s="10">
        <v>0</v>
      </c>
      <c r="J131">
        <v>29810</v>
      </c>
      <c r="K131">
        <v>59659</v>
      </c>
      <c r="L131" s="10">
        <v>0</v>
      </c>
      <c r="M131" s="10">
        <v>0</v>
      </c>
      <c r="N131">
        <v>43117</v>
      </c>
      <c r="O131">
        <v>42772</v>
      </c>
      <c r="P131" s="10">
        <v>0</v>
      </c>
      <c r="Q131" s="10">
        <v>0</v>
      </c>
      <c r="R131">
        <v>29408</v>
      </c>
      <c r="S131">
        <v>31094</v>
      </c>
      <c r="T131" s="10">
        <v>0</v>
      </c>
      <c r="U131" s="10">
        <v>0</v>
      </c>
      <c r="V131">
        <v>17810</v>
      </c>
      <c r="AA131" s="10">
        <f t="shared" si="180"/>
        <v>3528</v>
      </c>
      <c r="AC131" s="10">
        <f t="shared" si="182"/>
        <v>0</v>
      </c>
      <c r="AE131" s="10">
        <f t="shared" si="183"/>
        <v>0</v>
      </c>
      <c r="AF131" s="10">
        <f t="shared" si="184"/>
        <v>0</v>
      </c>
      <c r="AH131" s="10">
        <f t="shared" si="185"/>
        <v>0</v>
      </c>
    </row>
    <row r="132" spans="1:38" x14ac:dyDescent="0.25">
      <c r="A132" s="17" t="s">
        <v>346</v>
      </c>
      <c r="B132" s="17">
        <v>3529</v>
      </c>
      <c r="C132">
        <v>37233</v>
      </c>
      <c r="D132" s="17">
        <v>0</v>
      </c>
      <c r="E132" s="17">
        <v>0</v>
      </c>
      <c r="F132">
        <v>21056</v>
      </c>
      <c r="G132">
        <v>27592</v>
      </c>
      <c r="H132" s="17">
        <v>0</v>
      </c>
      <c r="I132" s="17">
        <v>0</v>
      </c>
      <c r="J132">
        <v>40053</v>
      </c>
      <c r="K132">
        <v>32505</v>
      </c>
      <c r="L132" s="17">
        <v>0</v>
      </c>
      <c r="M132" s="17">
        <v>0</v>
      </c>
      <c r="N132">
        <v>20140</v>
      </c>
      <c r="O132">
        <v>26592</v>
      </c>
      <c r="P132" s="17">
        <v>0</v>
      </c>
      <c r="Q132" s="17">
        <v>0</v>
      </c>
      <c r="R132">
        <v>15829</v>
      </c>
      <c r="S132">
        <v>15871</v>
      </c>
      <c r="T132" s="17">
        <v>0</v>
      </c>
      <c r="U132" s="17">
        <v>0</v>
      </c>
      <c r="V132">
        <v>6299</v>
      </c>
      <c r="Z132" s="26" t="s">
        <v>101</v>
      </c>
      <c r="AA132" s="10">
        <f>B147</f>
        <v>3530</v>
      </c>
      <c r="AB132" s="10">
        <f t="shared" ref="AB132:AC136" si="192">C147+G147+K147+O147+S147</f>
        <v>213130</v>
      </c>
      <c r="AC132" s="10">
        <f t="shared" si="192"/>
        <v>0</v>
      </c>
      <c r="AD132" s="10">
        <f>(AC132/AB132)*100</f>
        <v>0</v>
      </c>
      <c r="AE132" s="10">
        <f>STDEV(D147,H147,L147,P147,T147)</f>
        <v>0</v>
      </c>
      <c r="AF132" s="10">
        <f>E147+I147+M147+Q147+U147</f>
        <v>0</v>
      </c>
      <c r="AG132" s="10">
        <f>(AF132/AB132)*100</f>
        <v>0</v>
      </c>
      <c r="AH132" s="10">
        <f>STDEV(U147,Q147,M147,I147,E147)</f>
        <v>0</v>
      </c>
      <c r="AI132" s="10">
        <f>F147+J147+N147+R147+V147</f>
        <v>40271</v>
      </c>
      <c r="AJ132" s="10">
        <f>(AI132/AB132)*100</f>
        <v>18.89504058555811</v>
      </c>
      <c r="AK132" s="10">
        <f>STDEV(F147,J147,N147,R147,V147)</f>
        <v>6988.7067616262166</v>
      </c>
      <c r="AL132" s="10">
        <f>AD132+AG132+AJ132</f>
        <v>18.89504058555811</v>
      </c>
    </row>
    <row r="133" spans="1:38" x14ac:dyDescent="0.25">
      <c r="A133" s="17" t="s">
        <v>347</v>
      </c>
      <c r="B133" s="17">
        <v>3530</v>
      </c>
      <c r="C133">
        <v>39554</v>
      </c>
      <c r="D133" s="17">
        <v>0</v>
      </c>
      <c r="E133" s="17">
        <v>0</v>
      </c>
      <c r="F133">
        <v>7697</v>
      </c>
      <c r="G133">
        <v>30671</v>
      </c>
      <c r="H133" s="17">
        <v>0</v>
      </c>
      <c r="I133" s="17">
        <v>0</v>
      </c>
      <c r="J133">
        <v>5788</v>
      </c>
      <c r="K133">
        <v>20277</v>
      </c>
      <c r="L133" s="17">
        <v>0</v>
      </c>
      <c r="M133" s="17">
        <v>0</v>
      </c>
      <c r="N133">
        <v>1294</v>
      </c>
      <c r="O133">
        <v>15433</v>
      </c>
      <c r="P133" s="17">
        <v>0</v>
      </c>
      <c r="Q133" s="17">
        <v>0</v>
      </c>
      <c r="R133">
        <v>647</v>
      </c>
      <c r="S133">
        <v>11407</v>
      </c>
      <c r="T133" s="17">
        <v>0</v>
      </c>
      <c r="U133" s="17">
        <v>0</v>
      </c>
      <c r="V133">
        <v>1450</v>
      </c>
      <c r="Z133" s="26" t="s">
        <v>103</v>
      </c>
      <c r="AA133" s="10">
        <f>B148</f>
        <v>3531</v>
      </c>
      <c r="AB133" s="10">
        <f t="shared" si="192"/>
        <v>207474</v>
      </c>
      <c r="AC133" s="10">
        <f t="shared" si="192"/>
        <v>30909</v>
      </c>
      <c r="AD133" s="10">
        <f>(AC133/AB133)*100</f>
        <v>14.897770323028428</v>
      </c>
      <c r="AE133" s="10">
        <f>STDEV(D148,H148,L148,P148,T148)</f>
        <v>13822.9250233082</v>
      </c>
      <c r="AF133" s="10">
        <f>E148+I148+M148+Q148+U148</f>
        <v>0</v>
      </c>
      <c r="AG133" s="10">
        <f>(AF133/AB133)*100</f>
        <v>0</v>
      </c>
      <c r="AH133" s="10">
        <f>STDEV(U148,Q148,M148,I148,E148)</f>
        <v>0</v>
      </c>
      <c r="AI133" s="10">
        <f>F148+J148+N148+R148+V148</f>
        <v>40772</v>
      </c>
      <c r="AJ133" s="10">
        <f>(AI133/AB133)*100</f>
        <v>19.651618998043126</v>
      </c>
      <c r="AK133" s="10">
        <f>STDEV(F148,J148,N148,R148,V148)</f>
        <v>4211.413456311313</v>
      </c>
      <c r="AL133" s="10">
        <f>AD133+AG133+AJ133</f>
        <v>34.549389321071558</v>
      </c>
    </row>
    <row r="134" spans="1:38" x14ac:dyDescent="0.25">
      <c r="A134" s="17" t="s">
        <v>349</v>
      </c>
      <c r="B134" s="17">
        <v>3531</v>
      </c>
      <c r="C134">
        <v>35899</v>
      </c>
      <c r="D134" s="17">
        <v>20710</v>
      </c>
      <c r="E134" s="17">
        <v>0</v>
      </c>
      <c r="F134">
        <v>10173</v>
      </c>
      <c r="G134">
        <v>20554</v>
      </c>
      <c r="H134" s="17">
        <v>0</v>
      </c>
      <c r="I134" s="17">
        <v>0</v>
      </c>
      <c r="J134">
        <v>4843</v>
      </c>
      <c r="K134">
        <v>18669</v>
      </c>
      <c r="L134" s="17">
        <v>0</v>
      </c>
      <c r="M134" s="17">
        <v>0</v>
      </c>
      <c r="N134">
        <v>5424</v>
      </c>
      <c r="O134">
        <v>16736</v>
      </c>
      <c r="P134" s="17">
        <v>0</v>
      </c>
      <c r="Q134" s="17">
        <v>0</v>
      </c>
      <c r="R134">
        <v>3849</v>
      </c>
      <c r="S134">
        <v>9505</v>
      </c>
      <c r="T134" s="17">
        <v>0</v>
      </c>
      <c r="U134" s="17">
        <v>0</v>
      </c>
      <c r="V134">
        <v>1698</v>
      </c>
      <c r="Z134" s="26" t="s">
        <v>105</v>
      </c>
      <c r="AA134" s="10">
        <f>B149</f>
        <v>3532</v>
      </c>
      <c r="AB134" s="10">
        <f t="shared" si="192"/>
        <v>250026</v>
      </c>
      <c r="AC134" s="10">
        <f t="shared" si="192"/>
        <v>38751</v>
      </c>
      <c r="AD134" s="10">
        <f>(AC134/AB134)*100</f>
        <v>15.498788126034894</v>
      </c>
      <c r="AE134" s="10">
        <f>STDEV(D149,H149,L149,P149,T149)</f>
        <v>17329.974039218869</v>
      </c>
      <c r="AF134" s="10">
        <f>E149+I149+M149+Q149+U149</f>
        <v>4759</v>
      </c>
      <c r="AG134" s="10">
        <f>(AF134/AB134)*100</f>
        <v>1.9034020461871966</v>
      </c>
      <c r="AH134" s="10">
        <f>STDEV(U149,Q149,M149,I149,E149)</f>
        <v>2128.2895009843</v>
      </c>
      <c r="AI134" s="10">
        <f>F149+J149+N149+R149+V149</f>
        <v>59339</v>
      </c>
      <c r="AJ134" s="10">
        <f>(AI134/AB134)*100</f>
        <v>23.733131754297553</v>
      </c>
      <c r="AK134" s="10">
        <f>STDEV(F149,J149,N149,R149,V149)</f>
        <v>10908.979315224682</v>
      </c>
      <c r="AL134" s="10">
        <f>AD134+AG134+AJ134</f>
        <v>41.135321926519644</v>
      </c>
    </row>
    <row r="135" spans="1:38" x14ac:dyDescent="0.25">
      <c r="A135" s="17" t="s">
        <v>351</v>
      </c>
      <c r="B135" s="17">
        <v>3532</v>
      </c>
      <c r="C135">
        <v>37923</v>
      </c>
      <c r="D135" s="17">
        <v>0</v>
      </c>
      <c r="E135" s="17">
        <v>0</v>
      </c>
      <c r="F135">
        <v>4679</v>
      </c>
      <c r="G135">
        <v>51484</v>
      </c>
      <c r="H135" s="17">
        <v>33395</v>
      </c>
      <c r="I135" s="17">
        <v>0</v>
      </c>
      <c r="J135">
        <v>357</v>
      </c>
      <c r="K135">
        <v>21815</v>
      </c>
      <c r="L135" s="17">
        <v>0</v>
      </c>
      <c r="M135" s="17">
        <v>0</v>
      </c>
      <c r="N135">
        <v>1805</v>
      </c>
      <c r="O135">
        <v>19390</v>
      </c>
      <c r="P135" s="17">
        <v>0</v>
      </c>
      <c r="Q135" s="17">
        <v>0</v>
      </c>
      <c r="R135">
        <v>6527</v>
      </c>
      <c r="S135">
        <v>7937</v>
      </c>
      <c r="T135" s="17">
        <v>0</v>
      </c>
      <c r="U135" s="17">
        <v>0</v>
      </c>
      <c r="V135">
        <v>431</v>
      </c>
      <c r="Z135" s="26" t="s">
        <v>107</v>
      </c>
      <c r="AA135" s="10">
        <f>B150</f>
        <v>3533</v>
      </c>
      <c r="AB135" s="10">
        <f t="shared" si="192"/>
        <v>274815</v>
      </c>
      <c r="AC135" s="10">
        <f t="shared" si="192"/>
        <v>0</v>
      </c>
      <c r="AD135" s="10">
        <f t="shared" ref="AD135:AD136" si="193">(AC135/AB135)*100</f>
        <v>0</v>
      </c>
      <c r="AE135" s="10">
        <f>STDEV(D150,H150,L150,P150,T150)</f>
        <v>0</v>
      </c>
      <c r="AF135" s="10">
        <f>E150+I150+M150+Q150+U150</f>
        <v>0</v>
      </c>
      <c r="AG135" s="10">
        <f>(AF135/AB135)*100</f>
        <v>0</v>
      </c>
      <c r="AH135" s="10">
        <f>STDEV(U150,Q150,M150,I150,E150)</f>
        <v>0</v>
      </c>
      <c r="AI135" s="10">
        <f>F150+J150+N150+R150+V150</f>
        <v>81550</v>
      </c>
      <c r="AJ135" s="10">
        <f t="shared" ref="AJ135:AJ136" si="194">(AI135/AB135)*100</f>
        <v>29.674508305587395</v>
      </c>
      <c r="AK135" s="10">
        <f>STDEV(F150,J150,N150,R150,V150)</f>
        <v>15186.047313241192</v>
      </c>
      <c r="AL135" s="10">
        <f>AD135+AG135+AJ135</f>
        <v>29.674508305587395</v>
      </c>
    </row>
    <row r="136" spans="1:38" x14ac:dyDescent="0.25">
      <c r="A136" s="17" t="s">
        <v>353</v>
      </c>
      <c r="B136" s="17">
        <v>3533</v>
      </c>
      <c r="C136">
        <v>48417</v>
      </c>
      <c r="D136" s="17">
        <v>0</v>
      </c>
      <c r="E136" s="17">
        <v>0</v>
      </c>
      <c r="F136">
        <v>2520</v>
      </c>
      <c r="G136">
        <v>39657</v>
      </c>
      <c r="H136" s="17">
        <v>0</v>
      </c>
      <c r="I136" s="17">
        <v>0</v>
      </c>
      <c r="J136">
        <v>18078</v>
      </c>
      <c r="K136">
        <v>31374</v>
      </c>
      <c r="L136" s="17">
        <v>0</v>
      </c>
      <c r="M136" s="17">
        <v>0</v>
      </c>
      <c r="N136">
        <v>9319</v>
      </c>
      <c r="O136">
        <v>21526</v>
      </c>
      <c r="P136" s="17">
        <v>0</v>
      </c>
      <c r="Q136" s="17">
        <v>0</v>
      </c>
      <c r="R136">
        <v>6336</v>
      </c>
      <c r="S136">
        <v>0</v>
      </c>
      <c r="T136" s="17">
        <v>0</v>
      </c>
      <c r="U136" s="17">
        <v>0</v>
      </c>
      <c r="V136" s="27">
        <v>0</v>
      </c>
      <c r="Z136" s="26" t="s">
        <v>110</v>
      </c>
      <c r="AA136" s="10">
        <f>B151</f>
        <v>3534</v>
      </c>
      <c r="AB136" s="10">
        <f t="shared" si="192"/>
        <v>229169</v>
      </c>
      <c r="AC136" s="10">
        <f t="shared" si="192"/>
        <v>0</v>
      </c>
      <c r="AD136" s="10">
        <f t="shared" si="193"/>
        <v>0</v>
      </c>
      <c r="AE136" s="10">
        <f>STDEV(D151,H151,L151,P151,T151)</f>
        <v>0</v>
      </c>
      <c r="AF136" s="10">
        <f>E151+I151+M151+Q151+U151</f>
        <v>0</v>
      </c>
      <c r="AG136" s="10">
        <f t="shared" ref="AG136" si="195">(AF136/AB136)*100</f>
        <v>0</v>
      </c>
      <c r="AH136" s="10">
        <f>STDEV(U151,Q151,M151,I151,E151)</f>
        <v>0</v>
      </c>
      <c r="AI136" s="10">
        <f>F151+J151+N151+R151+V151</f>
        <v>87398</v>
      </c>
      <c r="AJ136" s="10">
        <f t="shared" si="194"/>
        <v>38.136920787715617</v>
      </c>
      <c r="AK136" s="10">
        <f>STDEV(F151,J151,N151,R151,V151)</f>
        <v>5464.1328955288054</v>
      </c>
      <c r="AL136" s="10">
        <f>AD136+AG136+AJ136</f>
        <v>38.136920787715617</v>
      </c>
    </row>
    <row r="137" spans="1:38" x14ac:dyDescent="0.25">
      <c r="A137" s="17" t="s">
        <v>355</v>
      </c>
      <c r="B137" s="17">
        <v>3534</v>
      </c>
      <c r="C137">
        <v>31766</v>
      </c>
      <c r="D137" s="17">
        <v>0</v>
      </c>
      <c r="E137" s="17">
        <v>0</v>
      </c>
      <c r="F137">
        <v>8360</v>
      </c>
      <c r="G137">
        <v>26307</v>
      </c>
      <c r="H137" s="17">
        <v>0</v>
      </c>
      <c r="I137" s="17">
        <v>0</v>
      </c>
      <c r="J137">
        <v>6401</v>
      </c>
      <c r="K137">
        <v>30160</v>
      </c>
      <c r="L137" s="17">
        <v>0</v>
      </c>
      <c r="M137" s="17">
        <v>0</v>
      </c>
      <c r="N137">
        <v>9912</v>
      </c>
      <c r="O137">
        <v>15794</v>
      </c>
      <c r="P137" s="17">
        <v>0</v>
      </c>
      <c r="Q137" s="17">
        <v>0</v>
      </c>
      <c r="R137">
        <v>5695</v>
      </c>
      <c r="S137">
        <v>10918</v>
      </c>
      <c r="T137" s="17">
        <v>0</v>
      </c>
      <c r="U137" s="17">
        <v>0</v>
      </c>
      <c r="V137">
        <v>3755</v>
      </c>
    </row>
    <row r="138" spans="1:38" x14ac:dyDescent="0.25">
      <c r="A138" s="17" t="s">
        <v>357</v>
      </c>
      <c r="B138" s="17">
        <v>3535</v>
      </c>
      <c r="C138">
        <v>97827</v>
      </c>
      <c r="D138" s="17">
        <v>0</v>
      </c>
      <c r="E138" s="17">
        <v>0</v>
      </c>
      <c r="F138">
        <v>19294</v>
      </c>
      <c r="G138">
        <v>64039</v>
      </c>
      <c r="H138" s="17">
        <v>0</v>
      </c>
      <c r="I138" s="17">
        <v>0</v>
      </c>
      <c r="J138">
        <v>7380</v>
      </c>
      <c r="K138">
        <v>102268</v>
      </c>
      <c r="L138" s="17">
        <v>57576</v>
      </c>
      <c r="M138" s="17">
        <v>0</v>
      </c>
      <c r="N138">
        <v>7105</v>
      </c>
      <c r="O138">
        <v>51269</v>
      </c>
      <c r="P138" s="17">
        <v>0</v>
      </c>
      <c r="Q138" s="17">
        <v>0</v>
      </c>
      <c r="R138">
        <v>12988</v>
      </c>
      <c r="S138">
        <v>34786</v>
      </c>
      <c r="T138" s="17">
        <v>0</v>
      </c>
      <c r="U138" s="17">
        <v>0</v>
      </c>
      <c r="V138">
        <v>13338</v>
      </c>
    </row>
    <row r="139" spans="1:38" x14ac:dyDescent="0.25">
      <c r="A139" s="17" t="s">
        <v>359</v>
      </c>
      <c r="B139" s="17">
        <v>3536</v>
      </c>
      <c r="C139">
        <v>74380</v>
      </c>
      <c r="D139" s="17">
        <v>0</v>
      </c>
      <c r="E139" s="17">
        <v>0</v>
      </c>
      <c r="F139">
        <v>31539</v>
      </c>
      <c r="G139">
        <v>73119</v>
      </c>
      <c r="H139" s="17">
        <v>0</v>
      </c>
      <c r="I139" s="17">
        <v>0</v>
      </c>
      <c r="J139">
        <v>7681</v>
      </c>
      <c r="K139">
        <v>55975</v>
      </c>
      <c r="L139" s="17">
        <v>0</v>
      </c>
      <c r="M139" s="17">
        <v>0</v>
      </c>
      <c r="N139">
        <v>20321</v>
      </c>
      <c r="O139">
        <v>40704</v>
      </c>
      <c r="P139" s="17">
        <v>0</v>
      </c>
      <c r="Q139" s="17">
        <v>0</v>
      </c>
      <c r="R139">
        <v>17927</v>
      </c>
      <c r="S139">
        <v>36946</v>
      </c>
      <c r="T139" s="17">
        <v>0</v>
      </c>
      <c r="U139" s="17">
        <v>0</v>
      </c>
      <c r="V139">
        <v>25138</v>
      </c>
    </row>
    <row r="140" spans="1:38" x14ac:dyDescent="0.25">
      <c r="A140" s="17" t="s">
        <v>361</v>
      </c>
      <c r="B140" s="17">
        <v>3537</v>
      </c>
      <c r="C140">
        <v>96808</v>
      </c>
      <c r="D140" s="17">
        <v>29197</v>
      </c>
      <c r="E140" s="17">
        <v>0</v>
      </c>
      <c r="F140" s="17">
        <v>0</v>
      </c>
      <c r="G140">
        <v>99471</v>
      </c>
      <c r="H140" s="17">
        <v>0</v>
      </c>
      <c r="I140" s="17">
        <v>0</v>
      </c>
      <c r="J140">
        <v>39603</v>
      </c>
      <c r="K140">
        <v>68765</v>
      </c>
      <c r="L140" s="17">
        <v>0</v>
      </c>
      <c r="M140" s="17">
        <v>0</v>
      </c>
      <c r="N140">
        <v>27506</v>
      </c>
      <c r="O140">
        <v>57740</v>
      </c>
      <c r="P140" s="17">
        <v>0</v>
      </c>
      <c r="Q140" s="17">
        <v>0</v>
      </c>
      <c r="R140">
        <v>35415</v>
      </c>
      <c r="S140">
        <v>46373</v>
      </c>
      <c r="T140" s="17">
        <v>0</v>
      </c>
      <c r="U140" s="17">
        <v>0</v>
      </c>
      <c r="V140">
        <v>22132</v>
      </c>
    </row>
    <row r="141" spans="1:38" x14ac:dyDescent="0.25">
      <c r="A141" s="17" t="s">
        <v>363</v>
      </c>
      <c r="B141" s="17">
        <v>3538</v>
      </c>
      <c r="C141">
        <v>31411</v>
      </c>
      <c r="D141" s="17">
        <v>0</v>
      </c>
      <c r="E141" s="17">
        <v>0</v>
      </c>
      <c r="F141">
        <v>11965</v>
      </c>
      <c r="G141">
        <v>30305</v>
      </c>
      <c r="H141" s="17">
        <v>0</v>
      </c>
      <c r="I141" s="17">
        <v>0</v>
      </c>
      <c r="J141">
        <v>3283</v>
      </c>
      <c r="K141">
        <v>23688</v>
      </c>
      <c r="L141" s="17">
        <v>0</v>
      </c>
      <c r="M141" s="17">
        <v>0</v>
      </c>
      <c r="N141">
        <v>9044</v>
      </c>
      <c r="O141">
        <v>17147</v>
      </c>
      <c r="P141" s="17">
        <v>0</v>
      </c>
      <c r="Q141" s="17">
        <v>0</v>
      </c>
      <c r="R141">
        <v>5877</v>
      </c>
      <c r="S141">
        <v>15199</v>
      </c>
      <c r="T141" s="17">
        <v>0</v>
      </c>
      <c r="U141" s="17">
        <v>0</v>
      </c>
      <c r="V141">
        <v>6404</v>
      </c>
    </row>
    <row r="142" spans="1:38" x14ac:dyDescent="0.25">
      <c r="A142" s="17" t="s">
        <v>365</v>
      </c>
      <c r="B142" s="17">
        <v>3539</v>
      </c>
    </row>
    <row r="147" spans="1:22" x14ac:dyDescent="0.25">
      <c r="A147" s="26" t="s">
        <v>101</v>
      </c>
      <c r="B147" s="10">
        <v>3530</v>
      </c>
      <c r="C147" s="10">
        <v>70318</v>
      </c>
      <c r="D147" s="10">
        <v>0</v>
      </c>
      <c r="E147" s="10">
        <v>0</v>
      </c>
      <c r="F147" s="10">
        <v>17520</v>
      </c>
      <c r="G147" s="10">
        <v>56303</v>
      </c>
      <c r="H147" s="10">
        <v>0</v>
      </c>
      <c r="I147" s="10">
        <v>0</v>
      </c>
      <c r="J147" s="10">
        <v>13119</v>
      </c>
      <c r="K147" s="10">
        <v>36693</v>
      </c>
      <c r="L147" s="10">
        <v>0</v>
      </c>
      <c r="M147" s="10">
        <v>0</v>
      </c>
      <c r="N147" s="10">
        <v>2534</v>
      </c>
      <c r="O147" s="10">
        <v>28770</v>
      </c>
      <c r="P147" s="10">
        <v>0</v>
      </c>
      <c r="Q147" s="10">
        <v>0</v>
      </c>
      <c r="R147" s="10">
        <v>1422</v>
      </c>
      <c r="S147" s="10">
        <v>21046</v>
      </c>
      <c r="T147" s="10">
        <v>0</v>
      </c>
      <c r="U147" s="10">
        <v>0</v>
      </c>
      <c r="V147" s="10">
        <v>5676</v>
      </c>
    </row>
    <row r="148" spans="1:22" x14ac:dyDescent="0.25">
      <c r="A148" s="26" t="s">
        <v>103</v>
      </c>
      <c r="B148" s="10">
        <v>3531</v>
      </c>
      <c r="C148" s="10">
        <v>65333</v>
      </c>
      <c r="D148" s="10">
        <v>30909</v>
      </c>
      <c r="E148" s="10">
        <v>0</v>
      </c>
      <c r="F148" s="10">
        <v>4047</v>
      </c>
      <c r="G148" s="10">
        <v>38122</v>
      </c>
      <c r="H148" s="10">
        <v>0</v>
      </c>
      <c r="I148" s="10">
        <v>0</v>
      </c>
      <c r="J148" s="10">
        <v>13168</v>
      </c>
      <c r="K148" s="10">
        <v>34594</v>
      </c>
      <c r="L148" s="10">
        <v>0</v>
      </c>
      <c r="M148" s="10">
        <v>0</v>
      </c>
      <c r="N148" s="10">
        <v>11233</v>
      </c>
      <c r="O148" s="10">
        <v>31252</v>
      </c>
      <c r="P148" s="10">
        <v>0</v>
      </c>
      <c r="Q148" s="10">
        <v>0</v>
      </c>
      <c r="R148" s="10">
        <v>8562</v>
      </c>
      <c r="S148" s="10">
        <v>38173</v>
      </c>
      <c r="T148" s="10">
        <v>0</v>
      </c>
      <c r="U148" s="10">
        <v>0</v>
      </c>
      <c r="V148" s="10">
        <v>3762</v>
      </c>
    </row>
    <row r="149" spans="1:22" x14ac:dyDescent="0.25">
      <c r="A149" s="26" t="s">
        <v>105</v>
      </c>
      <c r="B149" s="10">
        <v>3532</v>
      </c>
      <c r="C149" s="10">
        <v>67554</v>
      </c>
      <c r="D149" s="10">
        <v>0</v>
      </c>
      <c r="E149" s="10">
        <v>0</v>
      </c>
      <c r="F149" s="10">
        <v>9095</v>
      </c>
      <c r="G149" s="10">
        <v>93915</v>
      </c>
      <c r="H149" s="10">
        <v>38751</v>
      </c>
      <c r="I149" s="10">
        <v>4759</v>
      </c>
      <c r="J149" s="10">
        <v>28010</v>
      </c>
      <c r="K149" s="10">
        <v>39222</v>
      </c>
      <c r="L149" s="10">
        <v>0</v>
      </c>
      <c r="M149" s="10">
        <v>0</v>
      </c>
      <c r="N149" s="10">
        <v>2759</v>
      </c>
      <c r="O149" s="10">
        <v>35533</v>
      </c>
      <c r="P149" s="10">
        <v>0</v>
      </c>
      <c r="Q149" s="10">
        <v>0</v>
      </c>
      <c r="R149" s="10">
        <v>17344</v>
      </c>
      <c r="S149" s="10">
        <v>13802</v>
      </c>
      <c r="T149" s="10">
        <v>0</v>
      </c>
      <c r="U149" s="10">
        <v>0</v>
      </c>
      <c r="V149" s="10">
        <v>2131</v>
      </c>
    </row>
    <row r="150" spans="1:22" x14ac:dyDescent="0.25">
      <c r="A150" s="26" t="s">
        <v>107</v>
      </c>
      <c r="B150" s="10">
        <v>3533</v>
      </c>
      <c r="C150" s="10">
        <v>93413</v>
      </c>
      <c r="D150" s="10">
        <v>0</v>
      </c>
      <c r="E150" s="10">
        <v>0</v>
      </c>
      <c r="F150" s="10">
        <v>5392</v>
      </c>
      <c r="G150" s="10">
        <v>76909</v>
      </c>
      <c r="H150" s="10">
        <v>0</v>
      </c>
      <c r="I150" s="10">
        <v>0</v>
      </c>
      <c r="J150" s="10">
        <v>41116</v>
      </c>
      <c r="K150" s="10">
        <v>61308</v>
      </c>
      <c r="L150" s="10">
        <v>0</v>
      </c>
      <c r="M150" s="10">
        <v>0</v>
      </c>
      <c r="N150" s="10">
        <v>20752</v>
      </c>
      <c r="O150" s="10">
        <v>43185</v>
      </c>
      <c r="P150" s="10">
        <v>0</v>
      </c>
      <c r="Q150" s="10">
        <v>0</v>
      </c>
      <c r="R150" s="10">
        <v>14290</v>
      </c>
      <c r="S150" s="10"/>
      <c r="T150" s="10">
        <v>0</v>
      </c>
      <c r="U150" s="10">
        <v>0</v>
      </c>
      <c r="V150" s="10"/>
    </row>
    <row r="151" spans="1:22" x14ac:dyDescent="0.25">
      <c r="A151" s="26" t="s">
        <v>110</v>
      </c>
      <c r="B151" s="10">
        <v>3534</v>
      </c>
      <c r="C151" s="10">
        <v>63055</v>
      </c>
      <c r="D151" s="10">
        <v>0</v>
      </c>
      <c r="E151" s="10">
        <v>0</v>
      </c>
      <c r="F151" s="10">
        <v>19558</v>
      </c>
      <c r="G151" s="10">
        <v>52956</v>
      </c>
      <c r="H151" s="10">
        <v>0</v>
      </c>
      <c r="I151" s="10">
        <v>0</v>
      </c>
      <c r="J151" s="10">
        <v>19854</v>
      </c>
      <c r="K151" s="10">
        <v>58305</v>
      </c>
      <c r="L151" s="10">
        <v>0</v>
      </c>
      <c r="M151" s="10">
        <v>0</v>
      </c>
      <c r="N151" s="10">
        <v>23787</v>
      </c>
      <c r="O151" s="10">
        <v>33246</v>
      </c>
      <c r="P151" s="10">
        <v>0</v>
      </c>
      <c r="Q151" s="10">
        <v>0</v>
      </c>
      <c r="R151" s="10">
        <v>14528</v>
      </c>
      <c r="S151" s="10">
        <v>21607</v>
      </c>
      <c r="T151" s="10">
        <v>0</v>
      </c>
      <c r="U151" s="10">
        <v>0</v>
      </c>
      <c r="V151" s="10">
        <v>9671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K2" sqref="K2:K6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332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97302</v>
      </c>
      <c r="L2">
        <v>190.01</v>
      </c>
      <c r="M2">
        <v>0</v>
      </c>
      <c r="N2">
        <v>0</v>
      </c>
    </row>
    <row r="3" spans="1:18" x14ac:dyDescent="0.25">
      <c r="A3">
        <v>2</v>
      </c>
      <c r="B3" t="s">
        <v>332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89678</v>
      </c>
      <c r="L3">
        <v>175.99</v>
      </c>
      <c r="M3">
        <v>0</v>
      </c>
      <c r="N3">
        <v>0</v>
      </c>
    </row>
    <row r="4" spans="1:18" x14ac:dyDescent="0.25">
      <c r="A4">
        <v>3</v>
      </c>
      <c r="B4" t="s">
        <v>332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56494</v>
      </c>
      <c r="L4">
        <v>176.87</v>
      </c>
      <c r="M4">
        <v>0</v>
      </c>
      <c r="N4">
        <v>0</v>
      </c>
    </row>
    <row r="5" spans="1:18" x14ac:dyDescent="0.25">
      <c r="A5">
        <v>4</v>
      </c>
      <c r="B5" t="s">
        <v>332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73075</v>
      </c>
      <c r="L5">
        <v>183.53</v>
      </c>
      <c r="M5">
        <v>0</v>
      </c>
      <c r="N5">
        <v>0</v>
      </c>
    </row>
    <row r="6" spans="1:18" x14ac:dyDescent="0.25">
      <c r="A6">
        <v>5</v>
      </c>
      <c r="B6" t="s">
        <v>332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33031</v>
      </c>
      <c r="L6">
        <v>176.98</v>
      </c>
      <c r="M6">
        <v>0</v>
      </c>
      <c r="N6">
        <v>0</v>
      </c>
    </row>
    <row r="7" spans="1:18" x14ac:dyDescent="0.25">
      <c r="A7">
        <v>6</v>
      </c>
      <c r="B7" t="s">
        <v>332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47930</v>
      </c>
      <c r="L7">
        <v>180.26</v>
      </c>
      <c r="M7">
        <v>0</v>
      </c>
      <c r="N7">
        <v>0</v>
      </c>
      <c r="P7" t="s">
        <v>160</v>
      </c>
      <c r="Q7">
        <v>1</v>
      </c>
      <c r="R7">
        <f>K7+K8+K9+K10+K11</f>
        <v>55748</v>
      </c>
    </row>
    <row r="8" spans="1:18" x14ac:dyDescent="0.25">
      <c r="A8">
        <v>7</v>
      </c>
      <c r="B8" t="s">
        <v>332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3169</v>
      </c>
      <c r="L8">
        <v>177.18</v>
      </c>
      <c r="M8">
        <v>0</v>
      </c>
      <c r="N8">
        <v>0</v>
      </c>
      <c r="Q8">
        <v>2</v>
      </c>
      <c r="R8">
        <f>K12</f>
        <v>76529</v>
      </c>
    </row>
    <row r="9" spans="1:18" x14ac:dyDescent="0.25">
      <c r="A9">
        <v>8</v>
      </c>
      <c r="B9" t="s">
        <v>332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628</v>
      </c>
      <c r="L9">
        <v>173.79</v>
      </c>
      <c r="M9">
        <v>0</v>
      </c>
      <c r="N9">
        <v>0</v>
      </c>
      <c r="Q9">
        <v>3</v>
      </c>
      <c r="R9">
        <f>K13</f>
        <v>45161</v>
      </c>
    </row>
    <row r="10" spans="1:18" x14ac:dyDescent="0.25">
      <c r="A10">
        <v>9</v>
      </c>
      <c r="B10" t="s">
        <v>332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2422</v>
      </c>
      <c r="L10">
        <v>181.81</v>
      </c>
      <c r="M10">
        <v>0</v>
      </c>
      <c r="N10">
        <v>0</v>
      </c>
      <c r="Q10">
        <v>4</v>
      </c>
      <c r="R10">
        <f>K14+K15+K16+K17+K18</f>
        <v>37437</v>
      </c>
    </row>
    <row r="11" spans="1:18" x14ac:dyDescent="0.25">
      <c r="A11">
        <v>10</v>
      </c>
      <c r="B11" t="s">
        <v>332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1599</v>
      </c>
      <c r="L11">
        <v>180.85</v>
      </c>
      <c r="M11">
        <v>0</v>
      </c>
      <c r="N11">
        <v>0</v>
      </c>
      <c r="Q11">
        <v>5</v>
      </c>
      <c r="R11">
        <f>K19</f>
        <v>30789</v>
      </c>
    </row>
    <row r="12" spans="1:18" x14ac:dyDescent="0.25">
      <c r="A12">
        <v>11</v>
      </c>
      <c r="B12" t="s">
        <v>332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76529</v>
      </c>
      <c r="L12">
        <v>170.64</v>
      </c>
      <c r="M12">
        <v>0</v>
      </c>
      <c r="N12">
        <v>0</v>
      </c>
    </row>
    <row r="13" spans="1:18" x14ac:dyDescent="0.25">
      <c r="A13">
        <v>12</v>
      </c>
      <c r="B13" t="s">
        <v>332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45161</v>
      </c>
      <c r="L13">
        <v>170.42</v>
      </c>
      <c r="M13">
        <v>0</v>
      </c>
      <c r="N13">
        <v>0</v>
      </c>
    </row>
    <row r="14" spans="1:18" x14ac:dyDescent="0.25">
      <c r="A14">
        <v>13</v>
      </c>
      <c r="B14" t="s">
        <v>332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26344</v>
      </c>
      <c r="L14">
        <v>167.7</v>
      </c>
      <c r="M14">
        <v>0</v>
      </c>
      <c r="N14">
        <v>0</v>
      </c>
    </row>
    <row r="15" spans="1:18" x14ac:dyDescent="0.25">
      <c r="A15">
        <v>14</v>
      </c>
      <c r="B15" t="s">
        <v>332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5020</v>
      </c>
      <c r="L15">
        <v>167.65</v>
      </c>
      <c r="M15">
        <v>0</v>
      </c>
      <c r="N15">
        <v>0</v>
      </c>
    </row>
    <row r="16" spans="1:18" x14ac:dyDescent="0.25">
      <c r="A16">
        <v>15</v>
      </c>
      <c r="B16" t="s">
        <v>332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4838</v>
      </c>
      <c r="L16">
        <v>178.11</v>
      </c>
      <c r="M16">
        <v>0</v>
      </c>
      <c r="N16">
        <v>0</v>
      </c>
    </row>
    <row r="17" spans="1:14" x14ac:dyDescent="0.25">
      <c r="A17">
        <v>16</v>
      </c>
      <c r="B17" t="s">
        <v>332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849</v>
      </c>
      <c r="L17">
        <v>172.5</v>
      </c>
      <c r="M17">
        <v>0</v>
      </c>
      <c r="N17">
        <v>0</v>
      </c>
    </row>
    <row r="18" spans="1:14" x14ac:dyDescent="0.25">
      <c r="A18">
        <v>17</v>
      </c>
      <c r="B18" t="s">
        <v>332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386</v>
      </c>
      <c r="L18">
        <v>166.4</v>
      </c>
      <c r="M18">
        <v>0</v>
      </c>
      <c r="N18">
        <v>0</v>
      </c>
    </row>
    <row r="19" spans="1:14" x14ac:dyDescent="0.25">
      <c r="A19">
        <v>18</v>
      </c>
      <c r="B19" t="s">
        <v>332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30789</v>
      </c>
      <c r="L19">
        <v>174.95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33069.11</v>
      </c>
      <c r="C23">
        <v>32788.89</v>
      </c>
      <c r="D23">
        <v>386</v>
      </c>
      <c r="E23">
        <v>97302</v>
      </c>
    </row>
    <row r="24" spans="1:14" x14ac:dyDescent="0.25">
      <c r="A24" t="s">
        <v>34</v>
      </c>
      <c r="B24">
        <v>175.87</v>
      </c>
      <c r="C24">
        <v>5.98</v>
      </c>
      <c r="D24">
        <v>166.4</v>
      </c>
      <c r="E24">
        <v>190.01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A22" workbookViewId="0">
      <selection activeCell="E47" sqref="E47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330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90101</v>
      </c>
      <c r="L2">
        <v>200.96</v>
      </c>
      <c r="M2">
        <v>0</v>
      </c>
      <c r="N2">
        <v>0</v>
      </c>
    </row>
    <row r="3" spans="1:18" x14ac:dyDescent="0.25">
      <c r="A3">
        <v>2</v>
      </c>
      <c r="B3" t="s">
        <v>330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81234</v>
      </c>
      <c r="L3">
        <v>191.07</v>
      </c>
      <c r="M3">
        <v>0</v>
      </c>
      <c r="N3">
        <v>0</v>
      </c>
    </row>
    <row r="4" spans="1:18" x14ac:dyDescent="0.25">
      <c r="A4">
        <v>3</v>
      </c>
      <c r="B4" t="s">
        <v>330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69323</v>
      </c>
      <c r="L4">
        <v>187.6</v>
      </c>
      <c r="M4">
        <v>0</v>
      </c>
      <c r="N4">
        <v>0</v>
      </c>
      <c r="R4">
        <v>90101</v>
      </c>
    </row>
    <row r="5" spans="1:18" x14ac:dyDescent="0.25">
      <c r="A5">
        <v>4</v>
      </c>
      <c r="B5" t="s">
        <v>330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53608</v>
      </c>
      <c r="L5">
        <v>190.92</v>
      </c>
      <c r="M5">
        <v>0</v>
      </c>
      <c r="N5">
        <v>0</v>
      </c>
      <c r="R5">
        <v>81234</v>
      </c>
    </row>
    <row r="6" spans="1:18" x14ac:dyDescent="0.25">
      <c r="A6">
        <v>5</v>
      </c>
      <c r="B6" t="s">
        <v>330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38891</v>
      </c>
      <c r="L6">
        <v>193.03</v>
      </c>
      <c r="M6">
        <v>0</v>
      </c>
      <c r="N6">
        <v>0</v>
      </c>
      <c r="R6">
        <v>69323</v>
      </c>
    </row>
    <row r="7" spans="1:18" x14ac:dyDescent="0.25">
      <c r="A7">
        <v>6</v>
      </c>
      <c r="B7" t="s">
        <v>330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14430</v>
      </c>
      <c r="L7">
        <v>193.49</v>
      </c>
      <c r="M7">
        <v>0</v>
      </c>
      <c r="N7">
        <v>0</v>
      </c>
      <c r="R7">
        <v>53608</v>
      </c>
    </row>
    <row r="8" spans="1:18" x14ac:dyDescent="0.25">
      <c r="A8">
        <v>7</v>
      </c>
      <c r="B8" t="s">
        <v>330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25543</v>
      </c>
      <c r="L8">
        <v>188.16</v>
      </c>
      <c r="M8">
        <v>0</v>
      </c>
      <c r="N8">
        <v>0</v>
      </c>
      <c r="R8">
        <v>38891</v>
      </c>
    </row>
    <row r="9" spans="1:18" x14ac:dyDescent="0.25">
      <c r="A9">
        <v>8</v>
      </c>
      <c r="B9" t="s">
        <v>330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2455</v>
      </c>
      <c r="L9">
        <v>195.18</v>
      </c>
      <c r="M9">
        <v>0</v>
      </c>
      <c r="N9">
        <v>0</v>
      </c>
      <c r="P9" t="s">
        <v>160</v>
      </c>
      <c r="Q9">
        <v>1</v>
      </c>
      <c r="R9">
        <f>K7+K8+K9+K10+K11</f>
        <v>47764</v>
      </c>
    </row>
    <row r="10" spans="1:18" x14ac:dyDescent="0.25">
      <c r="A10">
        <v>9</v>
      </c>
      <c r="B10" t="s">
        <v>330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3434</v>
      </c>
      <c r="L10">
        <v>190.47</v>
      </c>
      <c r="M10">
        <v>0</v>
      </c>
      <c r="N10">
        <v>0</v>
      </c>
      <c r="Q10">
        <v>2</v>
      </c>
      <c r="R10">
        <f>K12+K13</f>
        <v>48288</v>
      </c>
    </row>
    <row r="11" spans="1:18" x14ac:dyDescent="0.25">
      <c r="A11">
        <v>10</v>
      </c>
      <c r="B11" t="s">
        <v>330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1902</v>
      </c>
      <c r="L11">
        <v>192.82</v>
      </c>
      <c r="M11">
        <v>0</v>
      </c>
      <c r="N11">
        <v>0</v>
      </c>
      <c r="Q11">
        <v>3</v>
      </c>
      <c r="R11">
        <f>K14</f>
        <v>51384</v>
      </c>
    </row>
    <row r="12" spans="1:18" x14ac:dyDescent="0.25">
      <c r="A12">
        <v>11</v>
      </c>
      <c r="B12" t="s">
        <v>330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25443</v>
      </c>
      <c r="L12">
        <v>180.99</v>
      </c>
      <c r="M12">
        <v>0</v>
      </c>
      <c r="N12">
        <v>0</v>
      </c>
      <c r="Q12">
        <v>4</v>
      </c>
      <c r="R12">
        <f>K15</f>
        <v>32458</v>
      </c>
    </row>
    <row r="13" spans="1:18" x14ac:dyDescent="0.25">
      <c r="A13">
        <v>12</v>
      </c>
      <c r="B13" t="s">
        <v>330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22845</v>
      </c>
      <c r="L13">
        <v>181.26</v>
      </c>
      <c r="M13">
        <v>0</v>
      </c>
      <c r="N13">
        <v>0</v>
      </c>
      <c r="Q13">
        <v>5</v>
      </c>
      <c r="R13">
        <f>K16+K17+K18</f>
        <v>22048</v>
      </c>
    </row>
    <row r="14" spans="1:18" x14ac:dyDescent="0.25">
      <c r="A14">
        <v>13</v>
      </c>
      <c r="B14" t="s">
        <v>330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51384</v>
      </c>
      <c r="L14">
        <v>180.53</v>
      </c>
      <c r="M14">
        <v>0</v>
      </c>
      <c r="N14">
        <v>0</v>
      </c>
    </row>
    <row r="15" spans="1:18" x14ac:dyDescent="0.25">
      <c r="A15">
        <v>14</v>
      </c>
      <c r="B15" t="s">
        <v>330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32458</v>
      </c>
      <c r="L15">
        <v>181.06</v>
      </c>
      <c r="M15">
        <v>0</v>
      </c>
      <c r="N15">
        <v>0</v>
      </c>
    </row>
    <row r="16" spans="1:18" x14ac:dyDescent="0.25">
      <c r="A16">
        <v>15</v>
      </c>
      <c r="B16" t="s">
        <v>330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11937</v>
      </c>
      <c r="L16">
        <v>182.14</v>
      </c>
      <c r="M16">
        <v>0</v>
      </c>
      <c r="N16">
        <v>0</v>
      </c>
    </row>
    <row r="17" spans="1:14" x14ac:dyDescent="0.25">
      <c r="A17">
        <v>16</v>
      </c>
      <c r="B17" t="s">
        <v>330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5803</v>
      </c>
      <c r="L17">
        <v>185.64</v>
      </c>
      <c r="M17">
        <v>0</v>
      </c>
      <c r="N17">
        <v>0</v>
      </c>
    </row>
    <row r="18" spans="1:14" x14ac:dyDescent="0.25">
      <c r="A18">
        <v>17</v>
      </c>
      <c r="B18" t="s">
        <v>330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4308</v>
      </c>
      <c r="L18">
        <v>183.65</v>
      </c>
      <c r="M18">
        <v>0</v>
      </c>
      <c r="N18">
        <v>0</v>
      </c>
    </row>
    <row r="19" spans="1:14" x14ac:dyDescent="0.25">
      <c r="A19" t="s">
        <v>39</v>
      </c>
      <c r="B19" t="s">
        <v>40</v>
      </c>
      <c r="C19" t="s">
        <v>41</v>
      </c>
      <c r="D19" t="s">
        <v>42</v>
      </c>
      <c r="E19" t="s">
        <v>43</v>
      </c>
    </row>
    <row r="20" spans="1:14" x14ac:dyDescent="0.25">
      <c r="A20" t="s">
        <v>31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32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33</v>
      </c>
      <c r="B22">
        <v>31476.41</v>
      </c>
      <c r="C22">
        <v>27659.77</v>
      </c>
      <c r="D22">
        <v>1902</v>
      </c>
      <c r="E22">
        <v>90101</v>
      </c>
    </row>
    <row r="23" spans="1:14" x14ac:dyDescent="0.25">
      <c r="A23" t="s">
        <v>34</v>
      </c>
      <c r="B23">
        <v>188.18</v>
      </c>
      <c r="C23">
        <v>5.84</v>
      </c>
      <c r="D23">
        <v>180.53</v>
      </c>
      <c r="E23">
        <v>200.96</v>
      </c>
    </row>
    <row r="24" spans="1:14" x14ac:dyDescent="0.25">
      <c r="A24" t="s">
        <v>35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36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Q3" sqref="Q3:S13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327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141582</v>
      </c>
      <c r="L2">
        <v>187.86</v>
      </c>
      <c r="M2">
        <v>0</v>
      </c>
      <c r="N2">
        <v>0</v>
      </c>
    </row>
    <row r="3" spans="1:19" x14ac:dyDescent="0.25">
      <c r="A3">
        <v>2</v>
      </c>
      <c r="B3" t="s">
        <v>327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62329</v>
      </c>
      <c r="L3">
        <v>178.47</v>
      </c>
      <c r="M3">
        <v>0</v>
      </c>
      <c r="N3">
        <v>0</v>
      </c>
      <c r="S3">
        <v>141582</v>
      </c>
    </row>
    <row r="4" spans="1:19" x14ac:dyDescent="0.25">
      <c r="A4">
        <v>3</v>
      </c>
      <c r="B4" t="s">
        <v>327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45301</v>
      </c>
      <c r="L4">
        <v>179.75</v>
      </c>
      <c r="M4">
        <v>0</v>
      </c>
      <c r="N4">
        <v>0</v>
      </c>
      <c r="S4">
        <v>62329</v>
      </c>
    </row>
    <row r="5" spans="1:19" x14ac:dyDescent="0.25">
      <c r="A5">
        <v>4</v>
      </c>
      <c r="B5" t="s">
        <v>327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89293</v>
      </c>
      <c r="L5">
        <v>175.21</v>
      </c>
      <c r="M5">
        <v>0</v>
      </c>
      <c r="N5">
        <v>0</v>
      </c>
      <c r="S5">
        <v>45301</v>
      </c>
    </row>
    <row r="6" spans="1:19" x14ac:dyDescent="0.25">
      <c r="A6">
        <v>5</v>
      </c>
      <c r="B6" t="s">
        <v>327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72391</v>
      </c>
      <c r="L6">
        <v>177.8</v>
      </c>
      <c r="M6">
        <v>0</v>
      </c>
      <c r="N6">
        <v>0</v>
      </c>
      <c r="S6">
        <v>89293</v>
      </c>
    </row>
    <row r="7" spans="1:19" x14ac:dyDescent="0.25">
      <c r="A7">
        <v>6</v>
      </c>
      <c r="B7" t="s">
        <v>327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38341</v>
      </c>
      <c r="L7">
        <v>194.23</v>
      </c>
      <c r="M7">
        <v>0</v>
      </c>
      <c r="N7">
        <v>0</v>
      </c>
    </row>
    <row r="8" spans="1:19" x14ac:dyDescent="0.25">
      <c r="A8">
        <v>7</v>
      </c>
      <c r="B8" t="s">
        <v>327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44342</v>
      </c>
      <c r="L8">
        <v>178.72</v>
      </c>
      <c r="M8">
        <v>0</v>
      </c>
      <c r="N8">
        <v>0</v>
      </c>
      <c r="P8" t="s">
        <v>160</v>
      </c>
      <c r="Q8">
        <v>1</v>
      </c>
      <c r="R8" t="s">
        <v>59</v>
      </c>
      <c r="S8">
        <f>K7</f>
        <v>38341</v>
      </c>
    </row>
    <row r="9" spans="1:19" x14ac:dyDescent="0.25">
      <c r="A9">
        <v>8</v>
      </c>
      <c r="B9" t="s">
        <v>327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35856</v>
      </c>
      <c r="L9">
        <v>183.19</v>
      </c>
      <c r="M9">
        <v>0</v>
      </c>
      <c r="N9">
        <v>0</v>
      </c>
      <c r="R9" t="s">
        <v>57</v>
      </c>
      <c r="S9">
        <f>K8+K9</f>
        <v>80198</v>
      </c>
    </row>
    <row r="10" spans="1:19" x14ac:dyDescent="0.25">
      <c r="A10">
        <v>9</v>
      </c>
      <c r="B10" t="s">
        <v>327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53691</v>
      </c>
      <c r="L10">
        <v>176.07</v>
      </c>
      <c r="M10">
        <v>0</v>
      </c>
      <c r="N10">
        <v>0</v>
      </c>
      <c r="Q10">
        <v>2</v>
      </c>
      <c r="R10" t="s">
        <v>58</v>
      </c>
      <c r="S10">
        <f>K10</f>
        <v>53691</v>
      </c>
    </row>
    <row r="11" spans="1:19" x14ac:dyDescent="0.25">
      <c r="A11">
        <v>10</v>
      </c>
      <c r="B11" t="s">
        <v>327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34319</v>
      </c>
      <c r="L11">
        <v>174.55</v>
      </c>
      <c r="M11">
        <v>0</v>
      </c>
      <c r="N11">
        <v>0</v>
      </c>
      <c r="R11" t="s">
        <v>57</v>
      </c>
      <c r="S11">
        <f>K11</f>
        <v>34319</v>
      </c>
    </row>
    <row r="12" spans="1:19" x14ac:dyDescent="0.25">
      <c r="A12">
        <v>11</v>
      </c>
      <c r="B12" t="s">
        <v>327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79933</v>
      </c>
      <c r="L12">
        <v>172.36</v>
      </c>
      <c r="M12">
        <v>0</v>
      </c>
      <c r="N12">
        <v>0</v>
      </c>
      <c r="Q12">
        <v>3</v>
      </c>
      <c r="R12" t="s">
        <v>57</v>
      </c>
      <c r="S12">
        <f>K12</f>
        <v>79933</v>
      </c>
    </row>
    <row r="13" spans="1:19" x14ac:dyDescent="0.25">
      <c r="A13">
        <v>12</v>
      </c>
      <c r="B13" t="s">
        <v>327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50500</v>
      </c>
      <c r="L13">
        <v>170.79</v>
      </c>
      <c r="M13">
        <v>0</v>
      </c>
      <c r="N13">
        <v>0</v>
      </c>
      <c r="Q13">
        <v>4</v>
      </c>
      <c r="R13" t="s">
        <v>57</v>
      </c>
      <c r="S13">
        <f>K13</f>
        <v>50500</v>
      </c>
    </row>
    <row r="14" spans="1:19" x14ac:dyDescent="0.25">
      <c r="A14" t="s">
        <v>39</v>
      </c>
      <c r="B14" t="s">
        <v>40</v>
      </c>
      <c r="C14" t="s">
        <v>41</v>
      </c>
      <c r="D14" t="s">
        <v>42</v>
      </c>
      <c r="E14" t="s">
        <v>43</v>
      </c>
    </row>
    <row r="15" spans="1:19" x14ac:dyDescent="0.25">
      <c r="A15" t="s">
        <v>31</v>
      </c>
      <c r="B15">
        <v>0</v>
      </c>
      <c r="C15">
        <v>0</v>
      </c>
      <c r="D15">
        <v>0</v>
      </c>
      <c r="E15">
        <v>0</v>
      </c>
    </row>
    <row r="16" spans="1:19" x14ac:dyDescent="0.25">
      <c r="A16" t="s">
        <v>32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33</v>
      </c>
      <c r="B17">
        <v>62323.17</v>
      </c>
      <c r="C17">
        <v>29308.799999999999</v>
      </c>
      <c r="D17">
        <v>34319</v>
      </c>
      <c r="E17">
        <v>141582</v>
      </c>
    </row>
    <row r="18" spans="1:5" x14ac:dyDescent="0.25">
      <c r="A18" t="s">
        <v>34</v>
      </c>
      <c r="B18">
        <v>179.08</v>
      </c>
      <c r="C18">
        <v>6.35</v>
      </c>
      <c r="D18">
        <v>170.79</v>
      </c>
      <c r="E18">
        <v>194.23</v>
      </c>
    </row>
    <row r="19" spans="1:5" x14ac:dyDescent="0.25">
      <c r="A19" t="s">
        <v>35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36</v>
      </c>
      <c r="B20">
        <v>0</v>
      </c>
      <c r="C20">
        <v>0</v>
      </c>
      <c r="D20">
        <v>0</v>
      </c>
      <c r="E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R3" sqref="R3:T12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20" x14ac:dyDescent="0.25">
      <c r="A2">
        <v>1</v>
      </c>
      <c r="B2" t="s">
        <v>336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70881</v>
      </c>
      <c r="L2">
        <v>192.98</v>
      </c>
      <c r="M2">
        <v>0</v>
      </c>
      <c r="N2">
        <v>0</v>
      </c>
    </row>
    <row r="3" spans="1:20" x14ac:dyDescent="0.25">
      <c r="A3">
        <v>2</v>
      </c>
      <c r="B3" t="s">
        <v>336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69424</v>
      </c>
      <c r="L3">
        <v>191.41</v>
      </c>
      <c r="M3">
        <v>0</v>
      </c>
      <c r="N3">
        <v>0</v>
      </c>
      <c r="T3">
        <v>70881</v>
      </c>
    </row>
    <row r="4" spans="1:20" x14ac:dyDescent="0.25">
      <c r="A4">
        <v>3</v>
      </c>
      <c r="B4" t="s">
        <v>336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60500</v>
      </c>
      <c r="L4">
        <v>183.58</v>
      </c>
      <c r="M4">
        <v>0</v>
      </c>
      <c r="N4">
        <v>0</v>
      </c>
      <c r="T4">
        <v>69424</v>
      </c>
    </row>
    <row r="5" spans="1:20" x14ac:dyDescent="0.25">
      <c r="A5">
        <v>4</v>
      </c>
      <c r="B5" t="s">
        <v>336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53831</v>
      </c>
      <c r="L5">
        <v>186.33</v>
      </c>
      <c r="M5">
        <v>0</v>
      </c>
      <c r="N5">
        <v>0</v>
      </c>
      <c r="T5">
        <v>60500</v>
      </c>
    </row>
    <row r="6" spans="1:20" x14ac:dyDescent="0.25">
      <c r="A6">
        <v>5</v>
      </c>
      <c r="B6" t="s">
        <v>336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37695</v>
      </c>
      <c r="L6">
        <v>190.8</v>
      </c>
      <c r="M6">
        <v>0</v>
      </c>
      <c r="N6">
        <v>0</v>
      </c>
      <c r="T6">
        <v>53831</v>
      </c>
    </row>
    <row r="7" spans="1:20" x14ac:dyDescent="0.25">
      <c r="A7">
        <v>6</v>
      </c>
      <c r="B7" t="s">
        <v>336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1864</v>
      </c>
      <c r="L7">
        <v>186.21</v>
      </c>
      <c r="M7">
        <v>0</v>
      </c>
      <c r="N7">
        <v>0</v>
      </c>
      <c r="T7">
        <v>37695</v>
      </c>
    </row>
    <row r="8" spans="1:20" x14ac:dyDescent="0.25">
      <c r="A8">
        <v>7</v>
      </c>
      <c r="B8" t="s">
        <v>336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4707</v>
      </c>
      <c r="L8">
        <v>179.32</v>
      </c>
      <c r="M8">
        <v>0</v>
      </c>
      <c r="N8">
        <v>0</v>
      </c>
      <c r="Q8" t="s">
        <v>160</v>
      </c>
      <c r="R8">
        <v>1</v>
      </c>
      <c r="S8" t="s">
        <v>58</v>
      </c>
      <c r="T8">
        <f>SUM(K7:K13)</f>
        <v>35525</v>
      </c>
    </row>
    <row r="9" spans="1:20" x14ac:dyDescent="0.25">
      <c r="A9">
        <v>8</v>
      </c>
      <c r="B9" t="s">
        <v>336</v>
      </c>
      <c r="C9">
        <v>1</v>
      </c>
      <c r="D9">
        <v>9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6290</v>
      </c>
      <c r="L9">
        <v>174.64</v>
      </c>
      <c r="M9">
        <v>0</v>
      </c>
      <c r="N9">
        <v>0</v>
      </c>
      <c r="R9">
        <v>2</v>
      </c>
      <c r="S9" t="s">
        <v>58</v>
      </c>
      <c r="T9">
        <f>SUM(K15:K22)</f>
        <v>67700</v>
      </c>
    </row>
    <row r="10" spans="1:20" x14ac:dyDescent="0.25">
      <c r="A10">
        <v>9</v>
      </c>
      <c r="B10" t="s">
        <v>336</v>
      </c>
      <c r="C10">
        <v>1</v>
      </c>
      <c r="D10">
        <v>10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8339</v>
      </c>
      <c r="L10">
        <v>168.94</v>
      </c>
      <c r="M10">
        <v>0</v>
      </c>
      <c r="N10">
        <v>0</v>
      </c>
      <c r="R10">
        <v>3</v>
      </c>
      <c r="S10" t="s">
        <v>58</v>
      </c>
      <c r="T10">
        <f>SUM(K23:K27)</f>
        <v>9195</v>
      </c>
    </row>
    <row r="11" spans="1:20" x14ac:dyDescent="0.25">
      <c r="A11">
        <v>10</v>
      </c>
      <c r="B11" t="s">
        <v>336</v>
      </c>
      <c r="C11">
        <v>1</v>
      </c>
      <c r="D11">
        <v>11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11586</v>
      </c>
      <c r="L11">
        <v>177.31</v>
      </c>
      <c r="M11">
        <v>0</v>
      </c>
      <c r="N11">
        <v>0</v>
      </c>
      <c r="R11">
        <v>4</v>
      </c>
      <c r="S11" t="s">
        <v>58</v>
      </c>
      <c r="T11">
        <f>SUM(K28:K31)</f>
        <v>30142</v>
      </c>
    </row>
    <row r="12" spans="1:20" x14ac:dyDescent="0.25">
      <c r="A12">
        <v>11</v>
      </c>
      <c r="B12" t="s">
        <v>336</v>
      </c>
      <c r="C12">
        <v>1</v>
      </c>
      <c r="D12">
        <v>12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1735</v>
      </c>
      <c r="L12">
        <v>186.69</v>
      </c>
      <c r="M12">
        <v>0</v>
      </c>
      <c r="N12">
        <v>0</v>
      </c>
      <c r="R12">
        <v>5</v>
      </c>
      <c r="S12" t="s">
        <v>58</v>
      </c>
      <c r="T12">
        <f>SUM(K32:K36)</f>
        <v>12767</v>
      </c>
    </row>
    <row r="13" spans="1:20" x14ac:dyDescent="0.25">
      <c r="A13">
        <v>12</v>
      </c>
      <c r="B13" t="s">
        <v>336</v>
      </c>
      <c r="C13">
        <v>1</v>
      </c>
      <c r="D13">
        <v>13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1004</v>
      </c>
      <c r="L13">
        <v>182.55</v>
      </c>
      <c r="M13">
        <v>0</v>
      </c>
      <c r="N13">
        <v>0</v>
      </c>
    </row>
    <row r="14" spans="1:20" x14ac:dyDescent="0.25">
      <c r="A14">
        <v>13</v>
      </c>
      <c r="B14" t="s">
        <v>336</v>
      </c>
      <c r="C14">
        <v>1</v>
      </c>
      <c r="D14">
        <v>14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2935</v>
      </c>
      <c r="L14">
        <v>175.79</v>
      </c>
      <c r="M14">
        <v>0</v>
      </c>
      <c r="N14">
        <v>0</v>
      </c>
    </row>
    <row r="15" spans="1:20" x14ac:dyDescent="0.25">
      <c r="A15">
        <v>14</v>
      </c>
      <c r="B15" t="s">
        <v>336</v>
      </c>
      <c r="C15">
        <v>1</v>
      </c>
      <c r="D15">
        <v>15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3555</v>
      </c>
      <c r="L15">
        <v>173.5</v>
      </c>
      <c r="M15">
        <v>0</v>
      </c>
      <c r="N15">
        <v>0</v>
      </c>
    </row>
    <row r="16" spans="1:20" x14ac:dyDescent="0.25">
      <c r="A16">
        <v>15</v>
      </c>
      <c r="B16" t="s">
        <v>336</v>
      </c>
      <c r="C16">
        <v>1</v>
      </c>
      <c r="D16">
        <v>16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25817</v>
      </c>
      <c r="L16">
        <v>173.24</v>
      </c>
      <c r="M16">
        <v>0</v>
      </c>
      <c r="N16">
        <v>0</v>
      </c>
    </row>
    <row r="17" spans="1:14" x14ac:dyDescent="0.25">
      <c r="A17">
        <v>16</v>
      </c>
      <c r="B17" t="s">
        <v>336</v>
      </c>
      <c r="C17">
        <v>1</v>
      </c>
      <c r="D17">
        <v>17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777</v>
      </c>
      <c r="L17">
        <v>183.87</v>
      </c>
      <c r="M17">
        <v>0</v>
      </c>
      <c r="N17">
        <v>0</v>
      </c>
    </row>
    <row r="18" spans="1:14" x14ac:dyDescent="0.25">
      <c r="A18">
        <v>17</v>
      </c>
      <c r="B18" t="s">
        <v>336</v>
      </c>
      <c r="C18">
        <v>1</v>
      </c>
      <c r="D18">
        <v>18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276</v>
      </c>
      <c r="L18">
        <v>193.3</v>
      </c>
      <c r="M18">
        <v>0</v>
      </c>
      <c r="N18">
        <v>0</v>
      </c>
    </row>
    <row r="19" spans="1:14" x14ac:dyDescent="0.25">
      <c r="A19">
        <v>18</v>
      </c>
      <c r="B19" t="s">
        <v>336</v>
      </c>
      <c r="C19">
        <v>1</v>
      </c>
      <c r="D19">
        <v>19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338</v>
      </c>
      <c r="L19">
        <v>183.64</v>
      </c>
      <c r="M19">
        <v>0</v>
      </c>
      <c r="N19">
        <v>0</v>
      </c>
    </row>
    <row r="20" spans="1:14" x14ac:dyDescent="0.25">
      <c r="A20">
        <v>19</v>
      </c>
      <c r="B20" t="s">
        <v>336</v>
      </c>
      <c r="C20">
        <v>1</v>
      </c>
      <c r="D20">
        <v>20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280</v>
      </c>
      <c r="L20">
        <v>183.32</v>
      </c>
      <c r="M20">
        <v>0</v>
      </c>
      <c r="N20">
        <v>0</v>
      </c>
    </row>
    <row r="21" spans="1:14" x14ac:dyDescent="0.25">
      <c r="A21">
        <v>20</v>
      </c>
      <c r="B21" t="s">
        <v>336</v>
      </c>
      <c r="C21">
        <v>1</v>
      </c>
      <c r="D21">
        <v>21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293</v>
      </c>
      <c r="L21">
        <v>191.02</v>
      </c>
      <c r="M21">
        <v>0</v>
      </c>
      <c r="N21">
        <v>0</v>
      </c>
    </row>
    <row r="22" spans="1:14" x14ac:dyDescent="0.25">
      <c r="A22">
        <v>21</v>
      </c>
      <c r="B22" t="s">
        <v>336</v>
      </c>
      <c r="C22">
        <v>1</v>
      </c>
      <c r="D22">
        <v>22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36364</v>
      </c>
      <c r="L22">
        <v>174.85</v>
      </c>
      <c r="M22">
        <v>0</v>
      </c>
      <c r="N22">
        <v>0</v>
      </c>
    </row>
    <row r="23" spans="1:14" x14ac:dyDescent="0.25">
      <c r="A23">
        <v>22</v>
      </c>
      <c r="B23" t="s">
        <v>336</v>
      </c>
      <c r="C23">
        <v>1</v>
      </c>
      <c r="D23">
        <v>23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5009</v>
      </c>
      <c r="L23">
        <v>166.14</v>
      </c>
      <c r="M23">
        <v>0</v>
      </c>
      <c r="N23">
        <v>0</v>
      </c>
    </row>
    <row r="24" spans="1:14" x14ac:dyDescent="0.25">
      <c r="A24">
        <v>23</v>
      </c>
      <c r="B24" t="s">
        <v>336</v>
      </c>
      <c r="C24">
        <v>1</v>
      </c>
      <c r="D24">
        <v>24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978</v>
      </c>
      <c r="L24">
        <v>187.65</v>
      </c>
      <c r="M24">
        <v>0</v>
      </c>
      <c r="N24">
        <v>0</v>
      </c>
    </row>
    <row r="25" spans="1:14" x14ac:dyDescent="0.25">
      <c r="A25">
        <v>24</v>
      </c>
      <c r="B25" t="s">
        <v>336</v>
      </c>
      <c r="C25">
        <v>1</v>
      </c>
      <c r="D25">
        <v>25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320</v>
      </c>
      <c r="L25">
        <v>183.82</v>
      </c>
      <c r="M25">
        <v>0</v>
      </c>
      <c r="N25">
        <v>0</v>
      </c>
    </row>
    <row r="26" spans="1:14" x14ac:dyDescent="0.25">
      <c r="A26">
        <v>25</v>
      </c>
      <c r="B26" t="s">
        <v>336</v>
      </c>
      <c r="C26">
        <v>1</v>
      </c>
      <c r="D26">
        <v>26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340</v>
      </c>
      <c r="L26">
        <v>191.58</v>
      </c>
      <c r="M26">
        <v>0</v>
      </c>
      <c r="N26">
        <v>0</v>
      </c>
    </row>
    <row r="27" spans="1:14" x14ac:dyDescent="0.25">
      <c r="A27">
        <v>26</v>
      </c>
      <c r="B27" t="s">
        <v>336</v>
      </c>
      <c r="C27">
        <v>1</v>
      </c>
      <c r="D27">
        <v>27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2548</v>
      </c>
      <c r="L27">
        <v>168.85</v>
      </c>
      <c r="M27">
        <v>0</v>
      </c>
      <c r="N27">
        <v>0</v>
      </c>
    </row>
    <row r="28" spans="1:14" x14ac:dyDescent="0.25">
      <c r="A28">
        <v>27</v>
      </c>
      <c r="B28" t="s">
        <v>336</v>
      </c>
      <c r="C28">
        <v>1</v>
      </c>
      <c r="D28">
        <v>28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20202</v>
      </c>
      <c r="L28">
        <v>170.76</v>
      </c>
      <c r="M28">
        <v>0</v>
      </c>
      <c r="N28">
        <v>0</v>
      </c>
    </row>
    <row r="29" spans="1:14" x14ac:dyDescent="0.25">
      <c r="A29">
        <v>28</v>
      </c>
      <c r="B29" t="s">
        <v>336</v>
      </c>
      <c r="C29">
        <v>1</v>
      </c>
      <c r="D29">
        <v>29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1345</v>
      </c>
      <c r="L29">
        <v>171.56</v>
      </c>
      <c r="M29">
        <v>0</v>
      </c>
      <c r="N29">
        <v>0</v>
      </c>
    </row>
    <row r="30" spans="1:14" x14ac:dyDescent="0.25">
      <c r="A30">
        <v>29</v>
      </c>
      <c r="B30" t="s">
        <v>336</v>
      </c>
      <c r="C30">
        <v>1</v>
      </c>
      <c r="D30">
        <v>30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5295</v>
      </c>
      <c r="L30">
        <v>171.76</v>
      </c>
      <c r="M30">
        <v>0</v>
      </c>
      <c r="N30">
        <v>0</v>
      </c>
    </row>
    <row r="31" spans="1:14" x14ac:dyDescent="0.25">
      <c r="A31">
        <v>30</v>
      </c>
      <c r="B31" t="s">
        <v>336</v>
      </c>
      <c r="C31">
        <v>1</v>
      </c>
      <c r="D31">
        <v>31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3300</v>
      </c>
      <c r="L31">
        <v>168.53</v>
      </c>
      <c r="M31">
        <v>0</v>
      </c>
      <c r="N31">
        <v>0</v>
      </c>
    </row>
    <row r="32" spans="1:14" x14ac:dyDescent="0.25">
      <c r="A32">
        <v>31</v>
      </c>
      <c r="B32" t="s">
        <v>336</v>
      </c>
      <c r="C32">
        <v>1</v>
      </c>
      <c r="D32">
        <v>32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8068</v>
      </c>
      <c r="L32">
        <v>171.01</v>
      </c>
      <c r="M32">
        <v>0</v>
      </c>
      <c r="N32">
        <v>0</v>
      </c>
    </row>
    <row r="33" spans="1:14" x14ac:dyDescent="0.25">
      <c r="A33">
        <v>32</v>
      </c>
      <c r="B33" t="s">
        <v>336</v>
      </c>
      <c r="C33">
        <v>1</v>
      </c>
      <c r="D33">
        <v>33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833</v>
      </c>
      <c r="L33">
        <v>172.35</v>
      </c>
      <c r="M33">
        <v>0</v>
      </c>
      <c r="N33">
        <v>0</v>
      </c>
    </row>
    <row r="34" spans="1:14" x14ac:dyDescent="0.25">
      <c r="A34">
        <v>33</v>
      </c>
      <c r="B34" t="s">
        <v>336</v>
      </c>
      <c r="C34">
        <v>1</v>
      </c>
      <c r="D34">
        <v>34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422</v>
      </c>
      <c r="L34">
        <v>190.53</v>
      </c>
      <c r="M34">
        <v>0</v>
      </c>
      <c r="N34">
        <v>0</v>
      </c>
    </row>
    <row r="35" spans="1:14" x14ac:dyDescent="0.25">
      <c r="A35">
        <v>34</v>
      </c>
      <c r="B35" t="s">
        <v>336</v>
      </c>
      <c r="C35">
        <v>1</v>
      </c>
      <c r="D35">
        <v>35</v>
      </c>
      <c r="F35" t="s">
        <v>38</v>
      </c>
      <c r="G35" t="s">
        <v>38</v>
      </c>
      <c r="H35" t="s">
        <v>38</v>
      </c>
      <c r="I35">
        <v>0</v>
      </c>
      <c r="J35">
        <v>0</v>
      </c>
      <c r="K35">
        <v>3038</v>
      </c>
      <c r="L35">
        <v>170.85</v>
      </c>
      <c r="M35">
        <v>0</v>
      </c>
      <c r="N35">
        <v>0</v>
      </c>
    </row>
    <row r="36" spans="1:14" x14ac:dyDescent="0.25">
      <c r="A36">
        <v>35</v>
      </c>
      <c r="B36" t="s">
        <v>336</v>
      </c>
      <c r="C36">
        <v>1</v>
      </c>
      <c r="D36">
        <v>36</v>
      </c>
      <c r="F36" t="s">
        <v>38</v>
      </c>
      <c r="G36" t="s">
        <v>38</v>
      </c>
      <c r="H36" t="s">
        <v>38</v>
      </c>
      <c r="I36">
        <v>0</v>
      </c>
      <c r="J36">
        <v>0</v>
      </c>
      <c r="K36">
        <v>406</v>
      </c>
      <c r="L36">
        <v>174.69</v>
      </c>
      <c r="M36">
        <v>0</v>
      </c>
      <c r="N36">
        <v>0</v>
      </c>
    </row>
    <row r="37" spans="1:14" x14ac:dyDescent="0.25">
      <c r="A37" t="s">
        <v>39</v>
      </c>
      <c r="B37" t="s">
        <v>40</v>
      </c>
      <c r="C37" t="s">
        <v>41</v>
      </c>
      <c r="D37" t="s">
        <v>42</v>
      </c>
      <c r="E37" t="s">
        <v>43</v>
      </c>
    </row>
    <row r="38" spans="1:14" x14ac:dyDescent="0.25">
      <c r="A38" t="s">
        <v>31</v>
      </c>
      <c r="B38">
        <v>0</v>
      </c>
      <c r="C38">
        <v>0</v>
      </c>
      <c r="D38">
        <v>0</v>
      </c>
      <c r="E38">
        <v>0</v>
      </c>
    </row>
    <row r="39" spans="1:14" x14ac:dyDescent="0.25">
      <c r="A39" t="s">
        <v>32</v>
      </c>
      <c r="B39">
        <v>0</v>
      </c>
      <c r="C39">
        <v>0</v>
      </c>
      <c r="D39">
        <v>0</v>
      </c>
      <c r="E39">
        <v>0</v>
      </c>
    </row>
    <row r="40" spans="1:14" x14ac:dyDescent="0.25">
      <c r="A40" t="s">
        <v>33</v>
      </c>
      <c r="B40">
        <v>12874.14</v>
      </c>
      <c r="C40">
        <v>20607.04</v>
      </c>
      <c r="D40">
        <v>276</v>
      </c>
      <c r="E40">
        <v>70881</v>
      </c>
    </row>
    <row r="41" spans="1:14" x14ac:dyDescent="0.25">
      <c r="A41" t="s">
        <v>34</v>
      </c>
      <c r="B41">
        <v>179.81</v>
      </c>
      <c r="C41">
        <v>8.33</v>
      </c>
      <c r="D41">
        <v>166.14</v>
      </c>
      <c r="E41">
        <v>193.3</v>
      </c>
    </row>
    <row r="42" spans="1:14" x14ac:dyDescent="0.25">
      <c r="A42" t="s">
        <v>35</v>
      </c>
      <c r="B42">
        <v>0</v>
      </c>
      <c r="C42">
        <v>0</v>
      </c>
      <c r="D42">
        <v>0</v>
      </c>
      <c r="E42">
        <v>0</v>
      </c>
    </row>
    <row r="43" spans="1:14" x14ac:dyDescent="0.25">
      <c r="A43" t="s">
        <v>36</v>
      </c>
      <c r="B43">
        <v>0</v>
      </c>
      <c r="C43">
        <v>0</v>
      </c>
      <c r="D43">
        <v>0</v>
      </c>
      <c r="E4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Q7" sqref="Q7:R16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310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90820</v>
      </c>
      <c r="L2">
        <v>192.83</v>
      </c>
      <c r="M2">
        <v>0</v>
      </c>
      <c r="N2">
        <v>0</v>
      </c>
    </row>
    <row r="3" spans="1:18" x14ac:dyDescent="0.25">
      <c r="A3">
        <v>2</v>
      </c>
      <c r="B3" t="s">
        <v>310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74623</v>
      </c>
      <c r="L3">
        <v>191.76</v>
      </c>
      <c r="M3">
        <v>0</v>
      </c>
      <c r="N3">
        <v>0</v>
      </c>
    </row>
    <row r="4" spans="1:18" x14ac:dyDescent="0.25">
      <c r="A4">
        <v>3</v>
      </c>
      <c r="B4" t="s">
        <v>310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76974</v>
      </c>
      <c r="L4">
        <v>184.37</v>
      </c>
      <c r="M4">
        <v>0</v>
      </c>
      <c r="N4">
        <v>0</v>
      </c>
    </row>
    <row r="5" spans="1:18" x14ac:dyDescent="0.25">
      <c r="A5">
        <v>4</v>
      </c>
      <c r="B5" t="s">
        <v>310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58838</v>
      </c>
      <c r="L5">
        <v>184.24</v>
      </c>
      <c r="M5">
        <v>0</v>
      </c>
      <c r="N5">
        <v>0</v>
      </c>
    </row>
    <row r="6" spans="1:18" x14ac:dyDescent="0.25">
      <c r="A6">
        <v>5</v>
      </c>
      <c r="B6" t="s">
        <v>310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45151</v>
      </c>
      <c r="L6">
        <v>188.57</v>
      </c>
      <c r="M6">
        <v>0</v>
      </c>
      <c r="N6">
        <v>0</v>
      </c>
    </row>
    <row r="7" spans="1:18" x14ac:dyDescent="0.25">
      <c r="A7">
        <v>6</v>
      </c>
      <c r="B7" t="s">
        <v>310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9760</v>
      </c>
      <c r="L7">
        <v>174.39</v>
      </c>
      <c r="M7">
        <v>0</v>
      </c>
      <c r="N7">
        <v>0</v>
      </c>
      <c r="R7">
        <v>90820</v>
      </c>
    </row>
    <row r="8" spans="1:18" x14ac:dyDescent="0.25">
      <c r="A8">
        <v>7</v>
      </c>
      <c r="B8" t="s">
        <v>310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4154</v>
      </c>
      <c r="L8">
        <v>183.97</v>
      </c>
      <c r="M8">
        <v>0</v>
      </c>
      <c r="N8">
        <v>0</v>
      </c>
      <c r="R8">
        <v>74623</v>
      </c>
    </row>
    <row r="9" spans="1:18" x14ac:dyDescent="0.25">
      <c r="A9">
        <v>8</v>
      </c>
      <c r="B9" t="s">
        <v>310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21089</v>
      </c>
      <c r="L9">
        <v>175.19</v>
      </c>
      <c r="M9">
        <v>0</v>
      </c>
      <c r="N9">
        <v>0</v>
      </c>
      <c r="R9">
        <v>76974</v>
      </c>
    </row>
    <row r="10" spans="1:18" x14ac:dyDescent="0.25">
      <c r="A10">
        <v>9</v>
      </c>
      <c r="B10" t="s">
        <v>310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2940</v>
      </c>
      <c r="L10">
        <v>179.11</v>
      </c>
      <c r="M10">
        <v>0</v>
      </c>
      <c r="N10">
        <v>0</v>
      </c>
      <c r="R10">
        <v>58838</v>
      </c>
    </row>
    <row r="11" spans="1:18" x14ac:dyDescent="0.25">
      <c r="A11">
        <v>10</v>
      </c>
      <c r="B11" t="s">
        <v>310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6002</v>
      </c>
      <c r="L11">
        <v>178.81</v>
      </c>
      <c r="M11">
        <v>0</v>
      </c>
      <c r="N11">
        <v>0</v>
      </c>
      <c r="R11">
        <v>45151</v>
      </c>
    </row>
    <row r="12" spans="1:18" x14ac:dyDescent="0.25">
      <c r="A12">
        <v>11</v>
      </c>
      <c r="B12" t="s">
        <v>310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2578</v>
      </c>
      <c r="L12">
        <v>179.48</v>
      </c>
      <c r="M12">
        <v>0</v>
      </c>
      <c r="N12">
        <v>0</v>
      </c>
      <c r="P12" t="s">
        <v>160</v>
      </c>
      <c r="Q12">
        <v>1</v>
      </c>
      <c r="R12">
        <f>K7+K8+K9+K10+K11+K12</f>
        <v>46523</v>
      </c>
    </row>
    <row r="13" spans="1:18" x14ac:dyDescent="0.25">
      <c r="A13">
        <v>12</v>
      </c>
      <c r="B13" t="s">
        <v>310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3302</v>
      </c>
      <c r="L13">
        <v>170.14</v>
      </c>
      <c r="M13">
        <v>0</v>
      </c>
      <c r="N13">
        <v>0</v>
      </c>
      <c r="Q13">
        <v>2</v>
      </c>
      <c r="R13">
        <f>K13+K14+K15+K16+K17+K18+K19+K20</f>
        <v>30631</v>
      </c>
    </row>
    <row r="14" spans="1:18" x14ac:dyDescent="0.25">
      <c r="A14">
        <v>13</v>
      </c>
      <c r="B14" t="s">
        <v>310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2314</v>
      </c>
      <c r="L14">
        <v>176.99</v>
      </c>
      <c r="M14">
        <v>0</v>
      </c>
      <c r="N14">
        <v>0</v>
      </c>
      <c r="Q14">
        <v>3</v>
      </c>
      <c r="R14">
        <f>K21</f>
        <v>50847</v>
      </c>
    </row>
    <row r="15" spans="1:18" x14ac:dyDescent="0.25">
      <c r="A15">
        <v>14</v>
      </c>
      <c r="B15" t="s">
        <v>310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555</v>
      </c>
      <c r="L15">
        <v>163.55000000000001</v>
      </c>
      <c r="M15">
        <v>0</v>
      </c>
      <c r="N15">
        <v>0</v>
      </c>
      <c r="Q15">
        <v>4</v>
      </c>
      <c r="R15">
        <f>K22</f>
        <v>43254</v>
      </c>
    </row>
    <row r="16" spans="1:18" x14ac:dyDescent="0.25">
      <c r="A16">
        <v>15</v>
      </c>
      <c r="B16" t="s">
        <v>310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2538</v>
      </c>
      <c r="L16">
        <v>173.69</v>
      </c>
      <c r="M16">
        <v>0</v>
      </c>
      <c r="N16">
        <v>0</v>
      </c>
      <c r="Q16">
        <v>5</v>
      </c>
      <c r="R16">
        <f>K23+K24+K25</f>
        <v>23374</v>
      </c>
    </row>
    <row r="17" spans="1:14" x14ac:dyDescent="0.25">
      <c r="A17">
        <v>16</v>
      </c>
      <c r="B17" t="s">
        <v>310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16780</v>
      </c>
      <c r="L17">
        <v>170.87</v>
      </c>
      <c r="M17">
        <v>0</v>
      </c>
      <c r="N17">
        <v>0</v>
      </c>
    </row>
    <row r="18" spans="1:14" x14ac:dyDescent="0.25">
      <c r="A18">
        <v>17</v>
      </c>
      <c r="B18" t="s">
        <v>310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2638</v>
      </c>
      <c r="L18">
        <v>171.39</v>
      </c>
      <c r="M18">
        <v>0</v>
      </c>
      <c r="N18">
        <v>0</v>
      </c>
    </row>
    <row r="19" spans="1:14" x14ac:dyDescent="0.25">
      <c r="A19">
        <v>18</v>
      </c>
      <c r="B19" t="s">
        <v>310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970</v>
      </c>
      <c r="L19">
        <v>174.88</v>
      </c>
      <c r="M19">
        <v>0</v>
      </c>
      <c r="N19">
        <v>0</v>
      </c>
    </row>
    <row r="20" spans="1:14" x14ac:dyDescent="0.25">
      <c r="A20">
        <v>19</v>
      </c>
      <c r="B20" t="s">
        <v>310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1534</v>
      </c>
      <c r="L20">
        <v>174.04</v>
      </c>
      <c r="M20">
        <v>0</v>
      </c>
      <c r="N20">
        <v>0</v>
      </c>
    </row>
    <row r="21" spans="1:14" x14ac:dyDescent="0.25">
      <c r="A21">
        <v>20</v>
      </c>
      <c r="B21" t="s">
        <v>310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50847</v>
      </c>
      <c r="L21">
        <v>175.95</v>
      </c>
      <c r="M21">
        <v>0</v>
      </c>
      <c r="N21">
        <v>0</v>
      </c>
    </row>
    <row r="22" spans="1:14" x14ac:dyDescent="0.25">
      <c r="A22">
        <v>21</v>
      </c>
      <c r="B22" t="s">
        <v>310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43254</v>
      </c>
      <c r="L22">
        <v>175.41</v>
      </c>
      <c r="M22">
        <v>0</v>
      </c>
      <c r="N22">
        <v>0</v>
      </c>
    </row>
    <row r="23" spans="1:14" x14ac:dyDescent="0.25">
      <c r="A23">
        <v>22</v>
      </c>
      <c r="B23" t="s">
        <v>310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3008</v>
      </c>
      <c r="L23">
        <v>178.79</v>
      </c>
      <c r="M23">
        <v>0</v>
      </c>
      <c r="N23">
        <v>0</v>
      </c>
    </row>
    <row r="24" spans="1:14" x14ac:dyDescent="0.25">
      <c r="A24">
        <v>23</v>
      </c>
      <c r="B24" t="s">
        <v>310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10685</v>
      </c>
      <c r="L24">
        <v>176.48</v>
      </c>
      <c r="M24">
        <v>0</v>
      </c>
      <c r="N24">
        <v>0</v>
      </c>
    </row>
    <row r="25" spans="1:14" x14ac:dyDescent="0.25">
      <c r="A25">
        <v>24</v>
      </c>
      <c r="B25" t="s">
        <v>310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9681</v>
      </c>
      <c r="L25">
        <v>169.61</v>
      </c>
      <c r="M25">
        <v>0</v>
      </c>
      <c r="N25">
        <v>0</v>
      </c>
    </row>
    <row r="26" spans="1:14" x14ac:dyDescent="0.25">
      <c r="A26" t="s">
        <v>39</v>
      </c>
      <c r="B26" t="s">
        <v>40</v>
      </c>
      <c r="C26" t="s">
        <v>41</v>
      </c>
      <c r="D26" t="s">
        <v>42</v>
      </c>
      <c r="E26" t="s">
        <v>43</v>
      </c>
    </row>
    <row r="27" spans="1:14" x14ac:dyDescent="0.25">
      <c r="A27" t="s">
        <v>31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32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33</v>
      </c>
      <c r="B29">
        <v>22543.13</v>
      </c>
      <c r="C29">
        <v>27870.560000000001</v>
      </c>
      <c r="D29">
        <v>555</v>
      </c>
      <c r="E29">
        <v>90820</v>
      </c>
    </row>
    <row r="30" spans="1:14" x14ac:dyDescent="0.25">
      <c r="A30" t="s">
        <v>34</v>
      </c>
      <c r="B30">
        <v>177.69</v>
      </c>
      <c r="C30">
        <v>6.93</v>
      </c>
      <c r="D30">
        <v>163.55000000000001</v>
      </c>
      <c r="E30">
        <v>192.83</v>
      </c>
    </row>
    <row r="31" spans="1:14" x14ac:dyDescent="0.25">
      <c r="A31" t="s">
        <v>35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36</v>
      </c>
      <c r="B32">
        <v>0</v>
      </c>
      <c r="C32">
        <v>0</v>
      </c>
      <c r="D32">
        <v>0</v>
      </c>
      <c r="E3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R4" sqref="R4:S14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308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L2">
        <v>176.34</v>
      </c>
      <c r="M2">
        <v>0</v>
      </c>
      <c r="N2">
        <v>0</v>
      </c>
    </row>
    <row r="3" spans="1:19" x14ac:dyDescent="0.25">
      <c r="A3">
        <v>2</v>
      </c>
      <c r="B3" t="s">
        <v>308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L3">
        <v>179.05</v>
      </c>
      <c r="M3">
        <v>0</v>
      </c>
      <c r="N3">
        <v>0</v>
      </c>
    </row>
    <row r="4" spans="1:19" x14ac:dyDescent="0.25">
      <c r="A4">
        <v>3</v>
      </c>
      <c r="B4" t="s">
        <v>308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L4">
        <v>176.56</v>
      </c>
      <c r="M4">
        <v>0</v>
      </c>
      <c r="N4">
        <v>0</v>
      </c>
      <c r="S4">
        <v>105057</v>
      </c>
    </row>
    <row r="5" spans="1:19" x14ac:dyDescent="0.25">
      <c r="A5">
        <v>4</v>
      </c>
      <c r="B5" t="s">
        <v>308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L5">
        <v>185.79</v>
      </c>
      <c r="M5">
        <v>0</v>
      </c>
      <c r="N5">
        <v>0</v>
      </c>
      <c r="S5">
        <v>77445</v>
      </c>
    </row>
    <row r="6" spans="1:19" x14ac:dyDescent="0.25">
      <c r="A6">
        <v>5</v>
      </c>
      <c r="B6" t="s">
        <v>308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L6">
        <v>178.28</v>
      </c>
      <c r="M6">
        <v>0</v>
      </c>
      <c r="N6">
        <v>0</v>
      </c>
      <c r="S6">
        <v>51998</v>
      </c>
    </row>
    <row r="7" spans="1:19" x14ac:dyDescent="0.25">
      <c r="A7">
        <v>6</v>
      </c>
      <c r="B7" t="s">
        <v>308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42994</v>
      </c>
      <c r="L7">
        <v>153.07</v>
      </c>
      <c r="M7">
        <v>0</v>
      </c>
      <c r="N7">
        <v>0</v>
      </c>
      <c r="S7">
        <v>36593</v>
      </c>
    </row>
    <row r="8" spans="1:19" x14ac:dyDescent="0.25">
      <c r="A8">
        <v>7</v>
      </c>
      <c r="B8" t="s">
        <v>308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5281</v>
      </c>
      <c r="L8">
        <v>171.15</v>
      </c>
      <c r="M8">
        <v>0</v>
      </c>
      <c r="N8">
        <v>0</v>
      </c>
      <c r="S8">
        <v>43850</v>
      </c>
    </row>
    <row r="9" spans="1:19" x14ac:dyDescent="0.25">
      <c r="A9">
        <v>8</v>
      </c>
      <c r="B9" t="s">
        <v>308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9488</v>
      </c>
      <c r="L9">
        <v>164.21</v>
      </c>
      <c r="M9">
        <v>0</v>
      </c>
      <c r="N9">
        <v>0</v>
      </c>
      <c r="P9" t="s">
        <v>160</v>
      </c>
      <c r="Q9">
        <v>1</v>
      </c>
      <c r="R9" t="s">
        <v>59</v>
      </c>
      <c r="S9">
        <f>K7</f>
        <v>42994</v>
      </c>
    </row>
    <row r="10" spans="1:19" x14ac:dyDescent="0.25">
      <c r="A10">
        <v>9</v>
      </c>
      <c r="B10" t="s">
        <v>308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2269</v>
      </c>
      <c r="L10">
        <v>174.12</v>
      </c>
      <c r="M10">
        <v>0</v>
      </c>
      <c r="N10">
        <v>0</v>
      </c>
      <c r="R10" t="s">
        <v>58</v>
      </c>
      <c r="S10">
        <f>K8+K9+K10</f>
        <v>17038</v>
      </c>
    </row>
    <row r="11" spans="1:19" x14ac:dyDescent="0.25">
      <c r="A11">
        <v>10</v>
      </c>
      <c r="B11" t="s">
        <v>308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5385</v>
      </c>
      <c r="L11">
        <v>157.91</v>
      </c>
      <c r="M11">
        <v>0</v>
      </c>
      <c r="N11">
        <v>0</v>
      </c>
      <c r="Q11">
        <v>2</v>
      </c>
      <c r="R11" t="s">
        <v>58</v>
      </c>
      <c r="S11">
        <f>K11+K12+K13+K14</f>
        <v>33024</v>
      </c>
    </row>
    <row r="12" spans="1:19" x14ac:dyDescent="0.25">
      <c r="A12">
        <v>11</v>
      </c>
      <c r="B12" t="s">
        <v>308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1602</v>
      </c>
      <c r="L12">
        <v>157.55000000000001</v>
      </c>
      <c r="M12">
        <v>0</v>
      </c>
      <c r="N12">
        <v>0</v>
      </c>
      <c r="Q12">
        <v>3</v>
      </c>
      <c r="R12" t="s">
        <v>58</v>
      </c>
      <c r="S12">
        <f>K16+K17+K18+K19</f>
        <v>16952</v>
      </c>
    </row>
    <row r="13" spans="1:19" x14ac:dyDescent="0.25">
      <c r="A13">
        <v>12</v>
      </c>
      <c r="B13" t="s">
        <v>308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17541</v>
      </c>
      <c r="L13">
        <v>160.06</v>
      </c>
      <c r="M13">
        <v>0</v>
      </c>
      <c r="N13">
        <v>0</v>
      </c>
      <c r="Q13">
        <v>4</v>
      </c>
      <c r="R13" t="s">
        <v>58</v>
      </c>
      <c r="S13">
        <f>K19+K20</f>
        <v>7764</v>
      </c>
    </row>
    <row r="14" spans="1:19" x14ac:dyDescent="0.25">
      <c r="A14">
        <v>13</v>
      </c>
      <c r="B14" t="s">
        <v>308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8496</v>
      </c>
      <c r="L14">
        <v>153.47999999999999</v>
      </c>
      <c r="M14">
        <v>0</v>
      </c>
      <c r="N14">
        <v>0</v>
      </c>
      <c r="Q14">
        <v>5</v>
      </c>
      <c r="R14" t="s">
        <v>58</v>
      </c>
      <c r="S14">
        <f>K21+K22</f>
        <v>8022</v>
      </c>
    </row>
    <row r="15" spans="1:19" x14ac:dyDescent="0.25">
      <c r="A15">
        <v>14</v>
      </c>
      <c r="B15" t="s">
        <v>308</v>
      </c>
      <c r="C15">
        <v>1</v>
      </c>
      <c r="D15">
        <v>15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9909</v>
      </c>
      <c r="L15">
        <v>150.96</v>
      </c>
      <c r="M15">
        <v>0</v>
      </c>
      <c r="N15">
        <v>0</v>
      </c>
    </row>
    <row r="16" spans="1:19" x14ac:dyDescent="0.25">
      <c r="A16">
        <v>15</v>
      </c>
      <c r="B16" t="s">
        <v>308</v>
      </c>
      <c r="C16">
        <v>1</v>
      </c>
      <c r="D16">
        <v>16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5605</v>
      </c>
      <c r="L16">
        <v>153.62</v>
      </c>
      <c r="M16">
        <v>0</v>
      </c>
      <c r="N16">
        <v>0</v>
      </c>
    </row>
    <row r="17" spans="1:14" x14ac:dyDescent="0.25">
      <c r="A17">
        <v>16</v>
      </c>
      <c r="B17" t="s">
        <v>308</v>
      </c>
      <c r="C17">
        <v>1</v>
      </c>
      <c r="D17">
        <v>17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2740</v>
      </c>
      <c r="L17">
        <v>163.18</v>
      </c>
      <c r="M17">
        <v>0</v>
      </c>
      <c r="N17">
        <v>0</v>
      </c>
    </row>
    <row r="18" spans="1:14" x14ac:dyDescent="0.25">
      <c r="A18">
        <v>17</v>
      </c>
      <c r="B18" t="s">
        <v>308</v>
      </c>
      <c r="C18">
        <v>1</v>
      </c>
      <c r="D18">
        <v>18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1534</v>
      </c>
      <c r="L18">
        <v>159.09</v>
      </c>
      <c r="M18">
        <v>0</v>
      </c>
      <c r="N18">
        <v>0</v>
      </c>
    </row>
    <row r="19" spans="1:14" x14ac:dyDescent="0.25">
      <c r="A19">
        <v>18</v>
      </c>
      <c r="B19" t="s">
        <v>308</v>
      </c>
      <c r="C19">
        <v>1</v>
      </c>
      <c r="D19">
        <v>19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7073</v>
      </c>
      <c r="L19">
        <v>162.21</v>
      </c>
      <c r="M19">
        <v>0</v>
      </c>
      <c r="N19">
        <v>0</v>
      </c>
    </row>
    <row r="20" spans="1:14" x14ac:dyDescent="0.25">
      <c r="A20">
        <v>19</v>
      </c>
      <c r="B20" t="s">
        <v>308</v>
      </c>
      <c r="C20">
        <v>1</v>
      </c>
      <c r="D20">
        <v>20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691</v>
      </c>
      <c r="L20">
        <v>156.74</v>
      </c>
      <c r="M20">
        <v>0</v>
      </c>
      <c r="N20">
        <v>0</v>
      </c>
    </row>
    <row r="21" spans="1:14" x14ac:dyDescent="0.25">
      <c r="A21">
        <v>20</v>
      </c>
      <c r="B21" t="s">
        <v>308</v>
      </c>
      <c r="C21">
        <v>1</v>
      </c>
      <c r="D21">
        <v>21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6642</v>
      </c>
      <c r="L21">
        <v>157.84</v>
      </c>
      <c r="M21">
        <v>0</v>
      </c>
      <c r="N21">
        <v>0</v>
      </c>
    </row>
    <row r="22" spans="1:14" x14ac:dyDescent="0.25">
      <c r="A22">
        <v>21</v>
      </c>
      <c r="B22" t="s">
        <v>308</v>
      </c>
      <c r="C22">
        <v>1</v>
      </c>
      <c r="D22">
        <v>22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1380</v>
      </c>
      <c r="L22">
        <v>161.93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21122.52</v>
      </c>
      <c r="C26">
        <v>27817.39</v>
      </c>
      <c r="D26">
        <v>691</v>
      </c>
      <c r="E26">
        <v>105057</v>
      </c>
    </row>
    <row r="27" spans="1:14" x14ac:dyDescent="0.25">
      <c r="A27" t="s">
        <v>34</v>
      </c>
      <c r="B27">
        <v>164.43</v>
      </c>
      <c r="C27">
        <v>9.9700000000000006</v>
      </c>
      <c r="D27">
        <v>150.96</v>
      </c>
      <c r="E27">
        <v>185.79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Q3" sqref="Q3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306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74871</v>
      </c>
      <c r="L2">
        <v>193.58</v>
      </c>
      <c r="M2">
        <v>0</v>
      </c>
      <c r="N2">
        <v>0</v>
      </c>
    </row>
    <row r="3" spans="1:18" x14ac:dyDescent="0.25">
      <c r="A3">
        <v>2</v>
      </c>
      <c r="B3" t="s">
        <v>306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83153</v>
      </c>
      <c r="L3">
        <v>184.38</v>
      </c>
      <c r="M3">
        <v>0</v>
      </c>
      <c r="N3">
        <v>0</v>
      </c>
      <c r="R3">
        <v>74871</v>
      </c>
    </row>
    <row r="4" spans="1:18" x14ac:dyDescent="0.25">
      <c r="A4">
        <v>3</v>
      </c>
      <c r="B4" t="s">
        <v>306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56366</v>
      </c>
      <c r="L4">
        <v>179.6</v>
      </c>
      <c r="M4">
        <v>0</v>
      </c>
      <c r="N4">
        <v>0</v>
      </c>
      <c r="R4">
        <v>83153</v>
      </c>
    </row>
    <row r="5" spans="1:18" x14ac:dyDescent="0.25">
      <c r="A5">
        <v>4</v>
      </c>
      <c r="B5" t="s">
        <v>306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51069</v>
      </c>
      <c r="L5">
        <v>182.25</v>
      </c>
      <c r="M5">
        <v>0</v>
      </c>
      <c r="N5">
        <v>0</v>
      </c>
      <c r="R5">
        <v>56366</v>
      </c>
    </row>
    <row r="6" spans="1:18" x14ac:dyDescent="0.25">
      <c r="A6">
        <v>5</v>
      </c>
      <c r="B6" t="s">
        <v>306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39168</v>
      </c>
      <c r="L6">
        <v>184.68</v>
      </c>
      <c r="M6">
        <v>0</v>
      </c>
      <c r="N6">
        <v>0</v>
      </c>
      <c r="R6">
        <v>51069</v>
      </c>
    </row>
    <row r="7" spans="1:18" x14ac:dyDescent="0.25">
      <c r="A7">
        <v>6</v>
      </c>
      <c r="B7" t="s">
        <v>306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26195</v>
      </c>
      <c r="L7">
        <v>176.17</v>
      </c>
      <c r="M7">
        <v>0</v>
      </c>
      <c r="N7">
        <v>0</v>
      </c>
      <c r="R7">
        <v>39168</v>
      </c>
    </row>
    <row r="8" spans="1:18" x14ac:dyDescent="0.25">
      <c r="A8">
        <v>7</v>
      </c>
      <c r="B8" t="s">
        <v>306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4439</v>
      </c>
      <c r="L8">
        <v>180.08</v>
      </c>
      <c r="M8">
        <v>0</v>
      </c>
      <c r="N8">
        <v>0</v>
      </c>
    </row>
    <row r="9" spans="1:18" x14ac:dyDescent="0.25">
      <c r="A9">
        <v>8</v>
      </c>
      <c r="B9" t="s">
        <v>306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7239</v>
      </c>
      <c r="L9">
        <v>170.49</v>
      </c>
      <c r="M9">
        <v>0</v>
      </c>
      <c r="N9">
        <v>0</v>
      </c>
      <c r="P9" t="s">
        <v>160</v>
      </c>
      <c r="Q9">
        <v>1</v>
      </c>
      <c r="R9">
        <f>K7+K8</f>
        <v>30634</v>
      </c>
    </row>
    <row r="10" spans="1:18" x14ac:dyDescent="0.25">
      <c r="A10">
        <v>9</v>
      </c>
      <c r="B10" t="s">
        <v>306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1471</v>
      </c>
      <c r="L10">
        <v>164.84</v>
      </c>
      <c r="M10">
        <v>0</v>
      </c>
      <c r="N10">
        <v>0</v>
      </c>
      <c r="Q10">
        <v>2</v>
      </c>
      <c r="R10">
        <f>K9+K10+K11+K12</f>
        <v>35759</v>
      </c>
    </row>
    <row r="11" spans="1:18" x14ac:dyDescent="0.25">
      <c r="A11">
        <v>10</v>
      </c>
      <c r="B11" t="s">
        <v>306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24267</v>
      </c>
      <c r="L11">
        <v>166.26</v>
      </c>
      <c r="M11">
        <v>0</v>
      </c>
      <c r="N11">
        <v>0</v>
      </c>
      <c r="Q11">
        <v>3</v>
      </c>
      <c r="R11">
        <f>K13+K14+K15</f>
        <v>28047</v>
      </c>
    </row>
    <row r="12" spans="1:18" x14ac:dyDescent="0.25">
      <c r="A12">
        <v>11</v>
      </c>
      <c r="B12" t="s">
        <v>306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2782</v>
      </c>
      <c r="L12">
        <v>175.05</v>
      </c>
      <c r="M12">
        <v>0</v>
      </c>
      <c r="N12">
        <v>0</v>
      </c>
      <c r="Q12">
        <v>4</v>
      </c>
      <c r="R12">
        <f>K16+K17+K18+K19+K20</f>
        <v>21633</v>
      </c>
    </row>
    <row r="13" spans="1:18" x14ac:dyDescent="0.25">
      <c r="A13">
        <v>12</v>
      </c>
      <c r="B13" t="s">
        <v>306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21527</v>
      </c>
      <c r="L13">
        <v>166.75</v>
      </c>
      <c r="M13">
        <v>0</v>
      </c>
      <c r="N13">
        <v>0</v>
      </c>
      <c r="Q13">
        <v>5</v>
      </c>
      <c r="R13">
        <f>K21+K22</f>
        <v>13144</v>
      </c>
    </row>
    <row r="14" spans="1:18" x14ac:dyDescent="0.25">
      <c r="A14">
        <v>13</v>
      </c>
      <c r="B14" t="s">
        <v>306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4194</v>
      </c>
      <c r="L14">
        <v>162.02000000000001</v>
      </c>
      <c r="M14">
        <v>0</v>
      </c>
      <c r="N14">
        <v>0</v>
      </c>
    </row>
    <row r="15" spans="1:18" x14ac:dyDescent="0.25">
      <c r="A15">
        <v>14</v>
      </c>
      <c r="B15" t="s">
        <v>306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2326</v>
      </c>
      <c r="L15">
        <v>157.24</v>
      </c>
      <c r="M15">
        <v>0</v>
      </c>
      <c r="N15">
        <v>0</v>
      </c>
    </row>
    <row r="16" spans="1:18" x14ac:dyDescent="0.25">
      <c r="A16">
        <v>15</v>
      </c>
      <c r="B16" t="s">
        <v>306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3179</v>
      </c>
      <c r="L16">
        <v>166.21</v>
      </c>
      <c r="M16">
        <v>0</v>
      </c>
      <c r="N16">
        <v>0</v>
      </c>
    </row>
    <row r="17" spans="1:14" x14ac:dyDescent="0.25">
      <c r="A17">
        <v>16</v>
      </c>
      <c r="B17" t="s">
        <v>306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5597</v>
      </c>
      <c r="L17">
        <v>167.51</v>
      </c>
      <c r="M17">
        <v>0</v>
      </c>
      <c r="N17">
        <v>0</v>
      </c>
    </row>
    <row r="18" spans="1:14" x14ac:dyDescent="0.25">
      <c r="A18">
        <v>17</v>
      </c>
      <c r="B18" t="s">
        <v>306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2430</v>
      </c>
      <c r="L18">
        <v>161.59</v>
      </c>
      <c r="M18">
        <v>0</v>
      </c>
      <c r="N18">
        <v>0</v>
      </c>
    </row>
    <row r="19" spans="1:14" x14ac:dyDescent="0.25">
      <c r="A19">
        <v>18</v>
      </c>
      <c r="B19" t="s">
        <v>306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2958</v>
      </c>
      <c r="L19">
        <v>163.04</v>
      </c>
      <c r="M19">
        <v>0</v>
      </c>
      <c r="N19">
        <v>0</v>
      </c>
    </row>
    <row r="20" spans="1:14" x14ac:dyDescent="0.25">
      <c r="A20">
        <v>19</v>
      </c>
      <c r="B20" t="s">
        <v>306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7469</v>
      </c>
      <c r="L20">
        <v>161.28</v>
      </c>
      <c r="M20">
        <v>0</v>
      </c>
      <c r="N20">
        <v>0</v>
      </c>
    </row>
    <row r="21" spans="1:14" x14ac:dyDescent="0.25">
      <c r="A21">
        <v>20</v>
      </c>
      <c r="B21" t="s">
        <v>306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4995</v>
      </c>
      <c r="L21">
        <v>165.01</v>
      </c>
      <c r="M21">
        <v>0</v>
      </c>
      <c r="N21">
        <v>0</v>
      </c>
    </row>
    <row r="22" spans="1:14" x14ac:dyDescent="0.25">
      <c r="A22">
        <v>21</v>
      </c>
      <c r="B22" t="s">
        <v>306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8149</v>
      </c>
      <c r="L22">
        <v>166.82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20659.240000000002</v>
      </c>
      <c r="C26">
        <v>24807.08</v>
      </c>
      <c r="D26">
        <v>1471</v>
      </c>
      <c r="E26">
        <v>83153</v>
      </c>
    </row>
    <row r="27" spans="1:14" x14ac:dyDescent="0.25">
      <c r="A27" t="s">
        <v>34</v>
      </c>
      <c r="B27">
        <v>171.18</v>
      </c>
      <c r="C27">
        <v>9.4700000000000006</v>
      </c>
      <c r="D27">
        <v>157.24</v>
      </c>
      <c r="E27">
        <v>193.58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Q2" sqref="Q2:S12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303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104063</v>
      </c>
      <c r="L2">
        <v>194.05</v>
      </c>
      <c r="M2">
        <v>0</v>
      </c>
      <c r="N2">
        <v>0</v>
      </c>
      <c r="S2">
        <v>104063</v>
      </c>
    </row>
    <row r="3" spans="1:19" x14ac:dyDescent="0.25">
      <c r="A3">
        <v>2</v>
      </c>
      <c r="B3" t="s">
        <v>303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53646</v>
      </c>
      <c r="L3">
        <v>194.36</v>
      </c>
      <c r="M3">
        <v>0</v>
      </c>
      <c r="N3">
        <v>0</v>
      </c>
      <c r="S3">
        <v>53646</v>
      </c>
    </row>
    <row r="4" spans="1:19" x14ac:dyDescent="0.25">
      <c r="A4">
        <v>3</v>
      </c>
      <c r="B4" t="s">
        <v>303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80315</v>
      </c>
      <c r="L4">
        <v>188.18</v>
      </c>
      <c r="M4">
        <v>0</v>
      </c>
      <c r="N4">
        <v>0</v>
      </c>
      <c r="S4">
        <v>80315</v>
      </c>
    </row>
    <row r="5" spans="1:19" x14ac:dyDescent="0.25">
      <c r="A5">
        <v>4</v>
      </c>
      <c r="B5" t="s">
        <v>303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54596</v>
      </c>
      <c r="L5">
        <v>177.16</v>
      </c>
      <c r="M5">
        <v>0</v>
      </c>
      <c r="N5">
        <v>0</v>
      </c>
      <c r="S5">
        <v>54596</v>
      </c>
    </row>
    <row r="6" spans="1:19" x14ac:dyDescent="0.25">
      <c r="A6">
        <v>5</v>
      </c>
      <c r="B6" t="s">
        <v>303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17718</v>
      </c>
      <c r="L6">
        <v>190.04</v>
      </c>
      <c r="M6">
        <v>0</v>
      </c>
      <c r="N6">
        <v>0</v>
      </c>
      <c r="S6">
        <v>17718</v>
      </c>
    </row>
    <row r="7" spans="1:19" x14ac:dyDescent="0.25">
      <c r="A7">
        <v>6</v>
      </c>
      <c r="B7" t="s">
        <v>303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21547</v>
      </c>
      <c r="L7">
        <v>174.24</v>
      </c>
      <c r="M7">
        <v>0</v>
      </c>
      <c r="N7">
        <v>0</v>
      </c>
      <c r="P7" t="s">
        <v>304</v>
      </c>
      <c r="Q7">
        <v>1</v>
      </c>
      <c r="R7" t="s">
        <v>59</v>
      </c>
      <c r="S7">
        <f>K7</f>
        <v>21547</v>
      </c>
    </row>
    <row r="8" spans="1:19" x14ac:dyDescent="0.25">
      <c r="A8">
        <v>7</v>
      </c>
      <c r="B8" t="s">
        <v>303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4981</v>
      </c>
      <c r="L8">
        <v>168.19</v>
      </c>
      <c r="M8">
        <v>0</v>
      </c>
      <c r="N8">
        <v>0</v>
      </c>
      <c r="R8" t="s">
        <v>58</v>
      </c>
      <c r="S8">
        <f>K8+K9+K10</f>
        <v>9527</v>
      </c>
    </row>
    <row r="9" spans="1:19" x14ac:dyDescent="0.25">
      <c r="A9">
        <v>8</v>
      </c>
      <c r="B9" t="s">
        <v>303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3602</v>
      </c>
      <c r="L9">
        <v>172.83</v>
      </c>
      <c r="M9">
        <v>0</v>
      </c>
      <c r="N9">
        <v>0</v>
      </c>
      <c r="Q9">
        <v>2</v>
      </c>
      <c r="R9" t="s">
        <v>58</v>
      </c>
      <c r="S9">
        <f>K11+K12</f>
        <v>10656</v>
      </c>
    </row>
    <row r="10" spans="1:19" x14ac:dyDescent="0.25">
      <c r="A10">
        <v>9</v>
      </c>
      <c r="B10" t="s">
        <v>303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944</v>
      </c>
      <c r="L10">
        <v>171.73</v>
      </c>
      <c r="M10">
        <v>0</v>
      </c>
      <c r="N10">
        <v>0</v>
      </c>
      <c r="Q10">
        <v>3</v>
      </c>
      <c r="R10" t="s">
        <v>58</v>
      </c>
      <c r="S10">
        <f>K13+K14</f>
        <v>36306</v>
      </c>
    </row>
    <row r="11" spans="1:19" x14ac:dyDescent="0.25">
      <c r="A11">
        <v>10</v>
      </c>
      <c r="B11" t="s">
        <v>303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3442</v>
      </c>
      <c r="L11">
        <v>168.82</v>
      </c>
      <c r="M11">
        <v>0</v>
      </c>
      <c r="N11">
        <v>0</v>
      </c>
      <c r="Q11">
        <v>4</v>
      </c>
      <c r="R11" t="s">
        <v>58</v>
      </c>
      <c r="S11">
        <f>K15+K16+K17</f>
        <v>24181</v>
      </c>
    </row>
    <row r="12" spans="1:19" x14ac:dyDescent="0.25">
      <c r="A12">
        <v>11</v>
      </c>
      <c r="B12" t="s">
        <v>303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7214</v>
      </c>
      <c r="L12">
        <v>176.12</v>
      </c>
      <c r="M12">
        <v>0</v>
      </c>
      <c r="N12">
        <v>0</v>
      </c>
      <c r="Q12">
        <v>5</v>
      </c>
      <c r="R12" t="s">
        <v>58</v>
      </c>
      <c r="S12">
        <f>K18</f>
        <v>5734</v>
      </c>
    </row>
    <row r="13" spans="1:19" x14ac:dyDescent="0.25">
      <c r="A13">
        <v>12</v>
      </c>
      <c r="B13" t="s">
        <v>303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22932</v>
      </c>
      <c r="L13">
        <v>170.41</v>
      </c>
      <c r="M13">
        <v>0</v>
      </c>
      <c r="N13">
        <v>0</v>
      </c>
    </row>
    <row r="14" spans="1:19" x14ac:dyDescent="0.25">
      <c r="A14">
        <v>13</v>
      </c>
      <c r="B14" t="s">
        <v>303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13374</v>
      </c>
      <c r="L14">
        <v>168.69</v>
      </c>
      <c r="M14">
        <v>0</v>
      </c>
      <c r="N14">
        <v>0</v>
      </c>
    </row>
    <row r="15" spans="1:19" x14ac:dyDescent="0.25">
      <c r="A15">
        <v>14</v>
      </c>
      <c r="B15" t="s">
        <v>303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13184</v>
      </c>
      <c r="L15">
        <v>164.77</v>
      </c>
      <c r="M15">
        <v>0</v>
      </c>
      <c r="N15">
        <v>0</v>
      </c>
    </row>
    <row r="16" spans="1:19" x14ac:dyDescent="0.25">
      <c r="A16">
        <v>15</v>
      </c>
      <c r="B16" t="s">
        <v>303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4178</v>
      </c>
      <c r="L16">
        <v>161.91999999999999</v>
      </c>
      <c r="M16">
        <v>0</v>
      </c>
      <c r="N16">
        <v>0</v>
      </c>
    </row>
    <row r="17" spans="1:14" x14ac:dyDescent="0.25">
      <c r="A17">
        <v>16</v>
      </c>
      <c r="B17" t="s">
        <v>303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6819</v>
      </c>
      <c r="L17">
        <v>156.02000000000001</v>
      </c>
      <c r="M17">
        <v>0</v>
      </c>
      <c r="N17">
        <v>0</v>
      </c>
    </row>
    <row r="18" spans="1:14" x14ac:dyDescent="0.25">
      <c r="A18">
        <v>17</v>
      </c>
      <c r="B18" t="s">
        <v>303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5734</v>
      </c>
      <c r="L18">
        <v>165.32</v>
      </c>
      <c r="M18">
        <v>0</v>
      </c>
      <c r="N18">
        <v>0</v>
      </c>
    </row>
    <row r="19" spans="1:14" x14ac:dyDescent="0.25">
      <c r="A19" t="s">
        <v>39</v>
      </c>
      <c r="B19" t="s">
        <v>40</v>
      </c>
      <c r="C19" t="s">
        <v>41</v>
      </c>
      <c r="D19" t="s">
        <v>42</v>
      </c>
      <c r="E19" t="s">
        <v>43</v>
      </c>
    </row>
    <row r="20" spans="1:14" x14ac:dyDescent="0.25">
      <c r="A20" t="s">
        <v>31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32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33</v>
      </c>
      <c r="B22">
        <v>24605.24</v>
      </c>
      <c r="C22">
        <v>29408.16</v>
      </c>
      <c r="D22">
        <v>944</v>
      </c>
      <c r="E22">
        <v>104063</v>
      </c>
    </row>
    <row r="23" spans="1:14" x14ac:dyDescent="0.25">
      <c r="A23" t="s">
        <v>34</v>
      </c>
      <c r="B23">
        <v>174.29</v>
      </c>
      <c r="C23">
        <v>10.92</v>
      </c>
      <c r="D23">
        <v>156.02000000000001</v>
      </c>
      <c r="E23">
        <v>194.36</v>
      </c>
    </row>
    <row r="24" spans="1:14" x14ac:dyDescent="0.25">
      <c r="A24" t="s">
        <v>35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36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Q3" sqref="Q3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301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86443</v>
      </c>
      <c r="L2">
        <v>194.2</v>
      </c>
      <c r="M2">
        <v>0</v>
      </c>
      <c r="N2">
        <v>0</v>
      </c>
    </row>
    <row r="3" spans="1:18" x14ac:dyDescent="0.25">
      <c r="A3">
        <v>2</v>
      </c>
      <c r="B3" t="s">
        <v>301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58885</v>
      </c>
      <c r="L3">
        <v>188.15</v>
      </c>
      <c r="M3">
        <v>0</v>
      </c>
      <c r="N3">
        <v>0</v>
      </c>
      <c r="R3">
        <v>86443</v>
      </c>
    </row>
    <row r="4" spans="1:18" x14ac:dyDescent="0.25">
      <c r="A4">
        <v>3</v>
      </c>
      <c r="B4" t="s">
        <v>301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70871</v>
      </c>
      <c r="L4">
        <v>187.52</v>
      </c>
      <c r="M4">
        <v>0</v>
      </c>
      <c r="N4">
        <v>0</v>
      </c>
      <c r="R4">
        <v>58885</v>
      </c>
    </row>
    <row r="5" spans="1:18" x14ac:dyDescent="0.25">
      <c r="A5">
        <v>4</v>
      </c>
      <c r="B5" t="s">
        <v>301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50758</v>
      </c>
      <c r="L5">
        <v>182.4</v>
      </c>
      <c r="M5">
        <v>0</v>
      </c>
      <c r="N5">
        <v>0</v>
      </c>
      <c r="R5">
        <v>70871</v>
      </c>
    </row>
    <row r="6" spans="1:18" x14ac:dyDescent="0.25">
      <c r="A6">
        <v>5</v>
      </c>
      <c r="B6" t="s">
        <v>301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33709</v>
      </c>
      <c r="L6">
        <v>184.12</v>
      </c>
      <c r="M6">
        <v>0</v>
      </c>
      <c r="N6">
        <v>0</v>
      </c>
      <c r="R6">
        <v>50758</v>
      </c>
    </row>
    <row r="7" spans="1:18" x14ac:dyDescent="0.25">
      <c r="A7">
        <v>6</v>
      </c>
      <c r="B7" t="s">
        <v>301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21685</v>
      </c>
      <c r="L7">
        <v>179.36</v>
      </c>
      <c r="M7">
        <v>0</v>
      </c>
      <c r="N7">
        <v>0</v>
      </c>
      <c r="R7">
        <v>33709</v>
      </c>
    </row>
    <row r="8" spans="1:18" x14ac:dyDescent="0.25">
      <c r="A8">
        <v>7</v>
      </c>
      <c r="B8" t="s">
        <v>301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3542</v>
      </c>
      <c r="L8">
        <v>178.75</v>
      </c>
      <c r="M8">
        <v>0</v>
      </c>
      <c r="N8">
        <v>0</v>
      </c>
      <c r="P8" t="s">
        <v>160</v>
      </c>
      <c r="Q8">
        <v>1</v>
      </c>
      <c r="R8">
        <f>K7+K8+K9+K10</f>
        <v>36589</v>
      </c>
    </row>
    <row r="9" spans="1:18" x14ac:dyDescent="0.25">
      <c r="A9">
        <v>8</v>
      </c>
      <c r="B9" t="s">
        <v>301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5730</v>
      </c>
      <c r="L9">
        <v>186.58</v>
      </c>
      <c r="M9">
        <v>0</v>
      </c>
      <c r="N9">
        <v>0</v>
      </c>
      <c r="Q9">
        <v>2</v>
      </c>
      <c r="R9">
        <f>K11+K12+K13+K14</f>
        <v>16805</v>
      </c>
    </row>
    <row r="10" spans="1:18" x14ac:dyDescent="0.25">
      <c r="A10">
        <v>9</v>
      </c>
      <c r="B10" t="s">
        <v>301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5632</v>
      </c>
      <c r="L10">
        <v>180.86</v>
      </c>
      <c r="M10">
        <v>0</v>
      </c>
      <c r="N10">
        <v>0</v>
      </c>
      <c r="Q10">
        <v>3</v>
      </c>
      <c r="R10">
        <f>K15+K16+K17</f>
        <v>25080</v>
      </c>
    </row>
    <row r="11" spans="1:18" x14ac:dyDescent="0.25">
      <c r="A11">
        <v>10</v>
      </c>
      <c r="B11" t="s">
        <v>301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6618</v>
      </c>
      <c r="L11">
        <v>170.05</v>
      </c>
      <c r="M11">
        <v>0</v>
      </c>
      <c r="N11">
        <v>0</v>
      </c>
      <c r="Q11">
        <v>4</v>
      </c>
      <c r="R11">
        <f>K18+K19</f>
        <v>27859</v>
      </c>
    </row>
    <row r="12" spans="1:18" x14ac:dyDescent="0.25">
      <c r="A12">
        <v>11</v>
      </c>
      <c r="B12" t="s">
        <v>301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5258</v>
      </c>
      <c r="L12">
        <v>172.2</v>
      </c>
      <c r="M12">
        <v>0</v>
      </c>
      <c r="N12">
        <v>0</v>
      </c>
      <c r="Q12">
        <v>5</v>
      </c>
      <c r="R12">
        <f>K20+K21</f>
        <v>7337</v>
      </c>
    </row>
    <row r="13" spans="1:18" x14ac:dyDescent="0.25">
      <c r="A13">
        <v>12</v>
      </c>
      <c r="B13" t="s">
        <v>301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831</v>
      </c>
      <c r="L13">
        <v>160.91</v>
      </c>
      <c r="M13">
        <v>0</v>
      </c>
      <c r="N13">
        <v>0</v>
      </c>
    </row>
    <row r="14" spans="1:18" x14ac:dyDescent="0.25">
      <c r="A14">
        <v>13</v>
      </c>
      <c r="B14" t="s">
        <v>301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4098</v>
      </c>
      <c r="L14">
        <v>173.9</v>
      </c>
      <c r="M14">
        <v>0</v>
      </c>
      <c r="N14">
        <v>0</v>
      </c>
    </row>
    <row r="15" spans="1:18" x14ac:dyDescent="0.25">
      <c r="A15">
        <v>14</v>
      </c>
      <c r="B15" t="s">
        <v>301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6377</v>
      </c>
      <c r="L15">
        <v>169.81</v>
      </c>
      <c r="M15">
        <v>0</v>
      </c>
      <c r="N15">
        <v>0</v>
      </c>
    </row>
    <row r="16" spans="1:18" x14ac:dyDescent="0.25">
      <c r="A16">
        <v>15</v>
      </c>
      <c r="B16" t="s">
        <v>301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10800</v>
      </c>
      <c r="L16">
        <v>168.12</v>
      </c>
      <c r="M16">
        <v>0</v>
      </c>
      <c r="N16">
        <v>0</v>
      </c>
    </row>
    <row r="17" spans="1:14" x14ac:dyDescent="0.25">
      <c r="A17">
        <v>16</v>
      </c>
      <c r="B17" t="s">
        <v>301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7903</v>
      </c>
      <c r="L17">
        <v>167.68</v>
      </c>
      <c r="M17">
        <v>0</v>
      </c>
      <c r="N17">
        <v>0</v>
      </c>
    </row>
    <row r="18" spans="1:14" x14ac:dyDescent="0.25">
      <c r="A18">
        <v>17</v>
      </c>
      <c r="B18" t="s">
        <v>301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3120</v>
      </c>
      <c r="L18">
        <v>183.28</v>
      </c>
      <c r="M18">
        <v>0</v>
      </c>
      <c r="N18">
        <v>0</v>
      </c>
    </row>
    <row r="19" spans="1:14" x14ac:dyDescent="0.25">
      <c r="A19">
        <v>18</v>
      </c>
      <c r="B19" t="s">
        <v>301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24739</v>
      </c>
      <c r="L19">
        <v>171.23</v>
      </c>
      <c r="M19">
        <v>0</v>
      </c>
      <c r="N19">
        <v>0</v>
      </c>
    </row>
    <row r="20" spans="1:14" x14ac:dyDescent="0.25">
      <c r="A20">
        <v>19</v>
      </c>
      <c r="B20" t="s">
        <v>301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3575</v>
      </c>
      <c r="L20">
        <v>166.35</v>
      </c>
      <c r="M20">
        <v>0</v>
      </c>
      <c r="N20">
        <v>0</v>
      </c>
    </row>
    <row r="21" spans="1:14" x14ac:dyDescent="0.25">
      <c r="A21">
        <v>20</v>
      </c>
      <c r="B21" t="s">
        <v>301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3762</v>
      </c>
      <c r="L21">
        <v>165.21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20716.8</v>
      </c>
      <c r="C25">
        <v>25096.02</v>
      </c>
      <c r="D25">
        <v>831</v>
      </c>
      <c r="E25">
        <v>86443</v>
      </c>
    </row>
    <row r="26" spans="1:14" x14ac:dyDescent="0.25">
      <c r="A26" t="s">
        <v>34</v>
      </c>
      <c r="B26">
        <v>176.53</v>
      </c>
      <c r="C26">
        <v>8.9600000000000009</v>
      </c>
      <c r="D26">
        <v>160.91</v>
      </c>
      <c r="E26">
        <v>194.2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Q1" sqref="Q1:R10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R1">
        <v>69959</v>
      </c>
    </row>
    <row r="2" spans="1:18" x14ac:dyDescent="0.25">
      <c r="A2">
        <v>1</v>
      </c>
      <c r="B2" t="s">
        <v>299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69959</v>
      </c>
      <c r="L2">
        <v>197.42</v>
      </c>
      <c r="M2">
        <v>0</v>
      </c>
      <c r="N2">
        <v>0</v>
      </c>
      <c r="R2">
        <v>76824</v>
      </c>
    </row>
    <row r="3" spans="1:18" x14ac:dyDescent="0.25">
      <c r="A3">
        <v>2</v>
      </c>
      <c r="B3" t="s">
        <v>299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76824</v>
      </c>
      <c r="L3">
        <v>205.55</v>
      </c>
      <c r="M3">
        <v>0</v>
      </c>
      <c r="N3">
        <v>0</v>
      </c>
      <c r="R3">
        <v>68488</v>
      </c>
    </row>
    <row r="4" spans="1:18" x14ac:dyDescent="0.25">
      <c r="A4">
        <v>3</v>
      </c>
      <c r="B4" t="s">
        <v>299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68488</v>
      </c>
      <c r="L4">
        <v>196.67</v>
      </c>
      <c r="M4">
        <v>0</v>
      </c>
      <c r="N4">
        <v>0</v>
      </c>
      <c r="R4">
        <v>48513</v>
      </c>
    </row>
    <row r="5" spans="1:18" x14ac:dyDescent="0.25">
      <c r="A5">
        <v>4</v>
      </c>
      <c r="B5" t="s">
        <v>299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48513</v>
      </c>
      <c r="L5">
        <v>192.77</v>
      </c>
      <c r="M5">
        <v>0</v>
      </c>
      <c r="N5">
        <v>0</v>
      </c>
      <c r="R5">
        <v>29637</v>
      </c>
    </row>
    <row r="6" spans="1:18" x14ac:dyDescent="0.25">
      <c r="A6">
        <v>5</v>
      </c>
      <c r="B6" t="s">
        <v>299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29637</v>
      </c>
      <c r="L6">
        <v>196.32</v>
      </c>
      <c r="M6">
        <v>0</v>
      </c>
      <c r="N6">
        <v>0</v>
      </c>
      <c r="P6" t="s">
        <v>160</v>
      </c>
      <c r="Q6">
        <v>1</v>
      </c>
      <c r="R6">
        <f>K7+K8+K9</f>
        <v>32675</v>
      </c>
    </row>
    <row r="7" spans="1:18" x14ac:dyDescent="0.25">
      <c r="A7">
        <v>6</v>
      </c>
      <c r="B7" t="s">
        <v>299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16704</v>
      </c>
      <c r="L7">
        <v>181.32</v>
      </c>
      <c r="M7">
        <v>0</v>
      </c>
      <c r="N7">
        <v>0</v>
      </c>
      <c r="Q7">
        <v>2</v>
      </c>
      <c r="R7">
        <f>K10</f>
        <v>8279</v>
      </c>
    </row>
    <row r="8" spans="1:18" x14ac:dyDescent="0.25">
      <c r="A8">
        <v>7</v>
      </c>
      <c r="B8" t="s">
        <v>299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14675</v>
      </c>
      <c r="L8">
        <v>185.17</v>
      </c>
      <c r="M8">
        <v>0</v>
      </c>
      <c r="N8">
        <v>0</v>
      </c>
      <c r="Q8">
        <v>3</v>
      </c>
      <c r="R8">
        <f>K11</f>
        <v>31644</v>
      </c>
    </row>
    <row r="9" spans="1:18" x14ac:dyDescent="0.25">
      <c r="A9">
        <v>8</v>
      </c>
      <c r="B9" t="s">
        <v>299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1296</v>
      </c>
      <c r="L9">
        <v>184.47</v>
      </c>
      <c r="M9">
        <v>0</v>
      </c>
      <c r="N9">
        <v>0</v>
      </c>
      <c r="Q9">
        <v>4</v>
      </c>
      <c r="R9">
        <f>K12+K13</f>
        <v>23190</v>
      </c>
    </row>
    <row r="10" spans="1:18" x14ac:dyDescent="0.25">
      <c r="A10">
        <v>9</v>
      </c>
      <c r="B10" t="s">
        <v>299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8279</v>
      </c>
      <c r="L10">
        <v>181.38</v>
      </c>
      <c r="M10">
        <v>0</v>
      </c>
      <c r="N10">
        <v>0</v>
      </c>
      <c r="Q10">
        <v>5</v>
      </c>
      <c r="R10">
        <f>K14+K15</f>
        <v>6017</v>
      </c>
    </row>
    <row r="11" spans="1:18" x14ac:dyDescent="0.25">
      <c r="A11">
        <v>10</v>
      </c>
      <c r="B11" t="s">
        <v>299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31644</v>
      </c>
      <c r="L11">
        <v>180.38</v>
      </c>
      <c r="M11">
        <v>0</v>
      </c>
      <c r="N11">
        <v>0</v>
      </c>
    </row>
    <row r="12" spans="1:18" x14ac:dyDescent="0.25">
      <c r="A12">
        <v>11</v>
      </c>
      <c r="B12" t="s">
        <v>299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25</v>
      </c>
      <c r="L12">
        <v>204.95</v>
      </c>
      <c r="M12">
        <v>0</v>
      </c>
      <c r="N12">
        <v>0</v>
      </c>
    </row>
    <row r="13" spans="1:18" x14ac:dyDescent="0.25">
      <c r="A13">
        <v>12</v>
      </c>
      <c r="B13" t="s">
        <v>299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23165</v>
      </c>
      <c r="L13">
        <v>177.19</v>
      </c>
      <c r="M13">
        <v>0</v>
      </c>
      <c r="N13">
        <v>0</v>
      </c>
    </row>
    <row r="14" spans="1:18" x14ac:dyDescent="0.25">
      <c r="A14">
        <v>13</v>
      </c>
      <c r="B14" t="s">
        <v>299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2230</v>
      </c>
      <c r="L14">
        <v>172.84</v>
      </c>
      <c r="M14">
        <v>0</v>
      </c>
      <c r="N14">
        <v>0</v>
      </c>
    </row>
    <row r="15" spans="1:18" x14ac:dyDescent="0.25">
      <c r="A15">
        <v>14</v>
      </c>
      <c r="B15" t="s">
        <v>299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3787</v>
      </c>
      <c r="L15">
        <v>175.08</v>
      </c>
      <c r="M15">
        <v>0</v>
      </c>
      <c r="N15">
        <v>0</v>
      </c>
    </row>
    <row r="16" spans="1:18" x14ac:dyDescent="0.25">
      <c r="A16" t="s">
        <v>39</v>
      </c>
      <c r="B16" t="s">
        <v>40</v>
      </c>
      <c r="C16" t="s">
        <v>41</v>
      </c>
      <c r="D16" t="s">
        <v>42</v>
      </c>
      <c r="E16" t="s">
        <v>43</v>
      </c>
    </row>
    <row r="17" spans="1:5" x14ac:dyDescent="0.25">
      <c r="A17" t="s">
        <v>31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32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33</v>
      </c>
      <c r="B19">
        <v>28230.43</v>
      </c>
      <c r="C19">
        <v>26299.29</v>
      </c>
      <c r="D19">
        <v>25</v>
      </c>
      <c r="E19">
        <v>76824</v>
      </c>
    </row>
    <row r="20" spans="1:5" x14ac:dyDescent="0.25">
      <c r="A20" t="s">
        <v>34</v>
      </c>
      <c r="B20">
        <v>187.97</v>
      </c>
      <c r="C20">
        <v>10.46</v>
      </c>
      <c r="D20">
        <v>172.84</v>
      </c>
      <c r="E20">
        <v>205.55</v>
      </c>
    </row>
    <row r="21" spans="1:5" x14ac:dyDescent="0.25">
      <c r="A21" t="s">
        <v>35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36</v>
      </c>
      <c r="B22">
        <v>0</v>
      </c>
      <c r="C22">
        <v>0</v>
      </c>
      <c r="D22">
        <v>0</v>
      </c>
      <c r="E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Q5" sqref="Q5:R14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297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92340</v>
      </c>
      <c r="L2">
        <v>210.29</v>
      </c>
      <c r="M2">
        <v>0</v>
      </c>
      <c r="N2">
        <v>0</v>
      </c>
    </row>
    <row r="3" spans="1:18" x14ac:dyDescent="0.25">
      <c r="A3">
        <v>2</v>
      </c>
      <c r="B3" t="s">
        <v>297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67288</v>
      </c>
      <c r="L3">
        <v>213.77</v>
      </c>
      <c r="M3">
        <v>0</v>
      </c>
      <c r="N3">
        <v>0</v>
      </c>
    </row>
    <row r="4" spans="1:18" x14ac:dyDescent="0.25">
      <c r="A4">
        <v>3</v>
      </c>
      <c r="B4" t="s">
        <v>297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60799</v>
      </c>
      <c r="L4">
        <v>200.32</v>
      </c>
      <c r="M4">
        <v>0</v>
      </c>
      <c r="N4">
        <v>0</v>
      </c>
    </row>
    <row r="5" spans="1:18" x14ac:dyDescent="0.25">
      <c r="A5">
        <v>4</v>
      </c>
      <c r="B5" t="s">
        <v>297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54588</v>
      </c>
      <c r="L5">
        <v>197.78</v>
      </c>
      <c r="M5">
        <v>0</v>
      </c>
      <c r="N5">
        <v>0</v>
      </c>
      <c r="R5">
        <v>92340</v>
      </c>
    </row>
    <row r="6" spans="1:18" x14ac:dyDescent="0.25">
      <c r="A6">
        <v>5</v>
      </c>
      <c r="B6" t="s">
        <v>297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33508</v>
      </c>
      <c r="L6">
        <v>203.79</v>
      </c>
      <c r="M6">
        <v>0</v>
      </c>
      <c r="N6">
        <v>0</v>
      </c>
      <c r="R6">
        <v>67288</v>
      </c>
    </row>
    <row r="7" spans="1:18" x14ac:dyDescent="0.25">
      <c r="A7">
        <v>6</v>
      </c>
      <c r="B7" t="s">
        <v>297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16581</v>
      </c>
      <c r="L7">
        <v>194.1</v>
      </c>
      <c r="M7">
        <v>0</v>
      </c>
      <c r="N7">
        <v>0</v>
      </c>
      <c r="R7">
        <v>60799</v>
      </c>
    </row>
    <row r="8" spans="1:18" x14ac:dyDescent="0.25">
      <c r="A8">
        <v>7</v>
      </c>
      <c r="B8" t="s">
        <v>297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14927</v>
      </c>
      <c r="L8">
        <v>191.14</v>
      </c>
      <c r="M8">
        <v>0</v>
      </c>
      <c r="N8">
        <v>0</v>
      </c>
      <c r="R8">
        <v>54588</v>
      </c>
    </row>
    <row r="9" spans="1:18" x14ac:dyDescent="0.25">
      <c r="A9">
        <v>8</v>
      </c>
      <c r="B9" t="s">
        <v>297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5191</v>
      </c>
      <c r="L9">
        <v>183.75</v>
      </c>
      <c r="M9">
        <v>0</v>
      </c>
      <c r="N9">
        <v>0</v>
      </c>
      <c r="R9">
        <v>33508</v>
      </c>
    </row>
    <row r="10" spans="1:18" x14ac:dyDescent="0.25">
      <c r="A10">
        <v>9</v>
      </c>
      <c r="B10" t="s">
        <v>297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1011</v>
      </c>
      <c r="L10">
        <v>184.13</v>
      </c>
      <c r="M10">
        <v>0</v>
      </c>
      <c r="N10">
        <v>0</v>
      </c>
      <c r="P10" t="s">
        <v>160</v>
      </c>
      <c r="Q10">
        <v>1</v>
      </c>
      <c r="R10">
        <f>K7+K8</f>
        <v>31508</v>
      </c>
    </row>
    <row r="11" spans="1:18" x14ac:dyDescent="0.25">
      <c r="A11">
        <v>10</v>
      </c>
      <c r="B11" t="s">
        <v>297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1680</v>
      </c>
      <c r="L11">
        <v>186.89</v>
      </c>
      <c r="M11">
        <v>0</v>
      </c>
      <c r="N11">
        <v>0</v>
      </c>
      <c r="Q11">
        <v>2</v>
      </c>
      <c r="R11">
        <f>K9+K10+K11</f>
        <v>7882</v>
      </c>
    </row>
    <row r="12" spans="1:18" x14ac:dyDescent="0.25">
      <c r="A12">
        <v>11</v>
      </c>
      <c r="B12" t="s">
        <v>297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4286</v>
      </c>
      <c r="L12">
        <v>185.68</v>
      </c>
      <c r="M12">
        <v>0</v>
      </c>
      <c r="N12">
        <v>0</v>
      </c>
      <c r="Q12">
        <v>3</v>
      </c>
      <c r="R12">
        <f>K12+K13+K14</f>
        <v>25133</v>
      </c>
    </row>
    <row r="13" spans="1:18" x14ac:dyDescent="0.25">
      <c r="A13">
        <v>12</v>
      </c>
      <c r="B13" t="s">
        <v>297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19062</v>
      </c>
      <c r="L13">
        <v>180.2</v>
      </c>
      <c r="M13">
        <v>0</v>
      </c>
      <c r="N13">
        <v>0</v>
      </c>
      <c r="Q13">
        <v>4</v>
      </c>
      <c r="R13">
        <f>K15+K16+K17</f>
        <v>20333</v>
      </c>
    </row>
    <row r="14" spans="1:18" x14ac:dyDescent="0.25">
      <c r="A14">
        <v>13</v>
      </c>
      <c r="B14" t="s">
        <v>297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1785</v>
      </c>
      <c r="L14">
        <v>180.63</v>
      </c>
      <c r="M14">
        <v>0</v>
      </c>
      <c r="N14">
        <v>0</v>
      </c>
      <c r="Q14">
        <v>5</v>
      </c>
      <c r="R14">
        <f>K18+K19+K20</f>
        <v>7175</v>
      </c>
    </row>
    <row r="15" spans="1:18" x14ac:dyDescent="0.25">
      <c r="A15">
        <v>14</v>
      </c>
      <c r="B15" t="s">
        <v>297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13268</v>
      </c>
      <c r="L15">
        <v>175.55</v>
      </c>
      <c r="M15">
        <v>0</v>
      </c>
      <c r="N15">
        <v>0</v>
      </c>
    </row>
    <row r="16" spans="1:18" x14ac:dyDescent="0.25">
      <c r="A16">
        <v>15</v>
      </c>
      <c r="B16" t="s">
        <v>297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3971</v>
      </c>
      <c r="L16">
        <v>179.97</v>
      </c>
      <c r="M16">
        <v>0</v>
      </c>
      <c r="N16">
        <v>0</v>
      </c>
    </row>
    <row r="17" spans="1:14" x14ac:dyDescent="0.25">
      <c r="A17">
        <v>16</v>
      </c>
      <c r="B17" t="s">
        <v>297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3094</v>
      </c>
      <c r="L17">
        <v>183.51</v>
      </c>
      <c r="M17">
        <v>0</v>
      </c>
      <c r="N17">
        <v>0</v>
      </c>
    </row>
    <row r="18" spans="1:14" x14ac:dyDescent="0.25">
      <c r="A18">
        <v>17</v>
      </c>
      <c r="B18" t="s">
        <v>297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4888</v>
      </c>
      <c r="L18">
        <v>179.55</v>
      </c>
      <c r="M18">
        <v>0</v>
      </c>
      <c r="N18">
        <v>0</v>
      </c>
    </row>
    <row r="19" spans="1:14" x14ac:dyDescent="0.25">
      <c r="A19">
        <v>18</v>
      </c>
      <c r="B19" t="s">
        <v>297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1642</v>
      </c>
      <c r="L19">
        <v>180.44</v>
      </c>
      <c r="M19">
        <v>0</v>
      </c>
      <c r="N19">
        <v>0</v>
      </c>
    </row>
    <row r="20" spans="1:14" x14ac:dyDescent="0.25">
      <c r="A20">
        <v>19</v>
      </c>
      <c r="B20" t="s">
        <v>297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645</v>
      </c>
      <c r="L20">
        <v>184.73</v>
      </c>
      <c r="M20">
        <v>0</v>
      </c>
      <c r="N20">
        <v>0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21081.79</v>
      </c>
      <c r="C24">
        <v>26705.95</v>
      </c>
      <c r="D24">
        <v>645</v>
      </c>
      <c r="E24">
        <v>92340</v>
      </c>
    </row>
    <row r="25" spans="1:14" x14ac:dyDescent="0.25">
      <c r="A25" t="s">
        <v>34</v>
      </c>
      <c r="B25">
        <v>189.27</v>
      </c>
      <c r="C25">
        <v>10.78</v>
      </c>
      <c r="D25">
        <v>175.55</v>
      </c>
      <c r="E25">
        <v>213.77</v>
      </c>
    </row>
    <row r="26" spans="1:14" x14ac:dyDescent="0.25">
      <c r="A26" t="s">
        <v>35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36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Q5" sqref="Q5:R14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295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85479</v>
      </c>
      <c r="L2">
        <v>195.54</v>
      </c>
      <c r="M2">
        <v>0</v>
      </c>
      <c r="N2">
        <v>0</v>
      </c>
    </row>
    <row r="3" spans="1:18" x14ac:dyDescent="0.25">
      <c r="A3">
        <v>2</v>
      </c>
      <c r="B3" t="s">
        <v>295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46769</v>
      </c>
      <c r="L3">
        <v>180.8</v>
      </c>
      <c r="M3">
        <v>0</v>
      </c>
      <c r="N3">
        <v>0</v>
      </c>
    </row>
    <row r="4" spans="1:18" x14ac:dyDescent="0.25">
      <c r="A4">
        <v>3</v>
      </c>
      <c r="B4" t="s">
        <v>295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22501</v>
      </c>
      <c r="L4">
        <v>185.96</v>
      </c>
      <c r="M4">
        <v>0</v>
      </c>
      <c r="N4">
        <v>0</v>
      </c>
    </row>
    <row r="5" spans="1:18" x14ac:dyDescent="0.25">
      <c r="A5">
        <v>4</v>
      </c>
      <c r="B5" t="s">
        <v>295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58776</v>
      </c>
      <c r="L5">
        <v>181.85</v>
      </c>
      <c r="M5">
        <v>0</v>
      </c>
      <c r="N5">
        <v>0</v>
      </c>
      <c r="R5">
        <f>K2</f>
        <v>85479</v>
      </c>
    </row>
    <row r="6" spans="1:18" x14ac:dyDescent="0.25">
      <c r="A6">
        <v>5</v>
      </c>
      <c r="B6" t="s">
        <v>295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52119</v>
      </c>
      <c r="L6">
        <v>178.56</v>
      </c>
      <c r="M6">
        <v>0</v>
      </c>
      <c r="N6">
        <v>0</v>
      </c>
      <c r="R6">
        <f>K3+K4</f>
        <v>69270</v>
      </c>
    </row>
    <row r="7" spans="1:18" x14ac:dyDescent="0.25">
      <c r="A7">
        <v>6</v>
      </c>
      <c r="B7" t="s">
        <v>295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29190</v>
      </c>
      <c r="L7">
        <v>181.51</v>
      </c>
      <c r="M7">
        <v>0</v>
      </c>
      <c r="N7">
        <v>0</v>
      </c>
      <c r="R7">
        <f>K5</f>
        <v>58776</v>
      </c>
    </row>
    <row r="8" spans="1:18" x14ac:dyDescent="0.25">
      <c r="A8">
        <v>7</v>
      </c>
      <c r="B8" t="s">
        <v>295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13827</v>
      </c>
      <c r="L8">
        <v>182.34</v>
      </c>
      <c r="M8">
        <v>0</v>
      </c>
      <c r="N8">
        <v>0</v>
      </c>
      <c r="R8">
        <f>K6</f>
        <v>52119</v>
      </c>
    </row>
    <row r="9" spans="1:18" x14ac:dyDescent="0.25">
      <c r="A9">
        <v>8</v>
      </c>
      <c r="B9" t="s">
        <v>295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4063</v>
      </c>
      <c r="L9">
        <v>182.58</v>
      </c>
      <c r="M9">
        <v>0</v>
      </c>
      <c r="N9">
        <v>0</v>
      </c>
      <c r="R9">
        <f>K7</f>
        <v>29190</v>
      </c>
    </row>
    <row r="10" spans="1:18" x14ac:dyDescent="0.25">
      <c r="A10">
        <v>9</v>
      </c>
      <c r="B10" t="s">
        <v>295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5966</v>
      </c>
      <c r="L10">
        <v>174.42</v>
      </c>
      <c r="M10">
        <v>0</v>
      </c>
      <c r="N10">
        <v>0</v>
      </c>
      <c r="P10" t="s">
        <v>160</v>
      </c>
      <c r="Q10">
        <v>1</v>
      </c>
      <c r="R10">
        <f>K8+K9+K10</f>
        <v>23856</v>
      </c>
    </row>
    <row r="11" spans="1:18" x14ac:dyDescent="0.25">
      <c r="A11">
        <v>10</v>
      </c>
      <c r="B11" t="s">
        <v>295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5119</v>
      </c>
      <c r="L11">
        <v>166.21</v>
      </c>
      <c r="M11">
        <v>0</v>
      </c>
      <c r="N11">
        <v>0</v>
      </c>
      <c r="Q11">
        <v>2</v>
      </c>
      <c r="R11">
        <f>K11+K12+K13</f>
        <v>22413</v>
      </c>
    </row>
    <row r="12" spans="1:18" x14ac:dyDescent="0.25">
      <c r="A12">
        <v>11</v>
      </c>
      <c r="B12" t="s">
        <v>295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14355</v>
      </c>
      <c r="L12">
        <v>168.34</v>
      </c>
      <c r="M12">
        <v>0</v>
      </c>
      <c r="N12">
        <v>0</v>
      </c>
      <c r="Q12">
        <v>3</v>
      </c>
      <c r="R12">
        <f>K14+K15+K16</f>
        <v>19904</v>
      </c>
    </row>
    <row r="13" spans="1:18" x14ac:dyDescent="0.25">
      <c r="A13">
        <v>12</v>
      </c>
      <c r="B13" t="s">
        <v>295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2939</v>
      </c>
      <c r="L13">
        <v>159.97999999999999</v>
      </c>
      <c r="M13">
        <v>0</v>
      </c>
      <c r="N13">
        <v>0</v>
      </c>
      <c r="Q13">
        <v>4</v>
      </c>
      <c r="R13">
        <f>K17+K18+K19+K20</f>
        <v>24851</v>
      </c>
    </row>
    <row r="14" spans="1:18" x14ac:dyDescent="0.25">
      <c r="A14">
        <v>13</v>
      </c>
      <c r="B14" t="s">
        <v>295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3445</v>
      </c>
      <c r="L14">
        <v>167.57</v>
      </c>
      <c r="M14">
        <v>0</v>
      </c>
      <c r="N14">
        <v>0</v>
      </c>
      <c r="Q14">
        <v>5</v>
      </c>
      <c r="R14">
        <f>K21</f>
        <v>7838</v>
      </c>
    </row>
    <row r="15" spans="1:18" x14ac:dyDescent="0.25">
      <c r="A15">
        <v>14</v>
      </c>
      <c r="B15" t="s">
        <v>295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5624</v>
      </c>
      <c r="L15">
        <v>167.33</v>
      </c>
      <c r="M15">
        <v>0</v>
      </c>
      <c r="N15">
        <v>0</v>
      </c>
    </row>
    <row r="16" spans="1:18" x14ac:dyDescent="0.25">
      <c r="A16">
        <v>15</v>
      </c>
      <c r="B16" t="s">
        <v>295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10835</v>
      </c>
      <c r="L16">
        <v>158.94999999999999</v>
      </c>
      <c r="M16">
        <v>0</v>
      </c>
      <c r="N16">
        <v>0</v>
      </c>
    </row>
    <row r="17" spans="1:14" x14ac:dyDescent="0.25">
      <c r="A17">
        <v>16</v>
      </c>
      <c r="B17" t="s">
        <v>295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6822</v>
      </c>
      <c r="L17">
        <v>162.69</v>
      </c>
      <c r="M17">
        <v>0</v>
      </c>
      <c r="N17">
        <v>0</v>
      </c>
    </row>
    <row r="18" spans="1:14" x14ac:dyDescent="0.25">
      <c r="A18">
        <v>17</v>
      </c>
      <c r="B18" t="s">
        <v>295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8016</v>
      </c>
      <c r="L18">
        <v>164.13</v>
      </c>
      <c r="M18">
        <v>0</v>
      </c>
      <c r="N18">
        <v>0</v>
      </c>
    </row>
    <row r="19" spans="1:14" x14ac:dyDescent="0.25">
      <c r="A19">
        <v>18</v>
      </c>
      <c r="B19" t="s">
        <v>295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8129</v>
      </c>
      <c r="L19">
        <v>168.89</v>
      </c>
      <c r="M19">
        <v>0</v>
      </c>
      <c r="N19">
        <v>0</v>
      </c>
    </row>
    <row r="20" spans="1:14" x14ac:dyDescent="0.25">
      <c r="A20">
        <v>19</v>
      </c>
      <c r="B20" t="s">
        <v>295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1884</v>
      </c>
      <c r="L20">
        <v>159.16</v>
      </c>
      <c r="M20">
        <v>0</v>
      </c>
      <c r="N20">
        <v>0</v>
      </c>
    </row>
    <row r="21" spans="1:14" x14ac:dyDescent="0.25">
      <c r="A21">
        <v>20</v>
      </c>
      <c r="B21" t="s">
        <v>295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7838</v>
      </c>
      <c r="L21">
        <v>166.17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19684.8</v>
      </c>
      <c r="C25">
        <v>22539.39</v>
      </c>
      <c r="D25">
        <v>1884</v>
      </c>
      <c r="E25">
        <v>85479</v>
      </c>
    </row>
    <row r="26" spans="1:14" x14ac:dyDescent="0.25">
      <c r="A26" t="s">
        <v>34</v>
      </c>
      <c r="B26">
        <v>172.65</v>
      </c>
      <c r="C26">
        <v>10.08</v>
      </c>
      <c r="D26">
        <v>158.94999999999999</v>
      </c>
      <c r="E26">
        <v>195.54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R5" sqref="R5:S15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293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83866</v>
      </c>
      <c r="L2">
        <v>199.37</v>
      </c>
      <c r="M2">
        <v>0</v>
      </c>
      <c r="N2">
        <v>0</v>
      </c>
    </row>
    <row r="3" spans="1:19" x14ac:dyDescent="0.25">
      <c r="A3">
        <v>2</v>
      </c>
      <c r="B3" t="s">
        <v>293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76499</v>
      </c>
      <c r="L3">
        <v>198.68</v>
      </c>
      <c r="M3">
        <v>0</v>
      </c>
      <c r="N3">
        <v>0</v>
      </c>
    </row>
    <row r="4" spans="1:19" x14ac:dyDescent="0.25">
      <c r="A4">
        <v>3</v>
      </c>
      <c r="B4" t="s">
        <v>293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84843</v>
      </c>
      <c r="L4">
        <v>192.27</v>
      </c>
      <c r="M4">
        <v>0</v>
      </c>
      <c r="N4">
        <v>0</v>
      </c>
    </row>
    <row r="5" spans="1:19" x14ac:dyDescent="0.25">
      <c r="A5">
        <v>4</v>
      </c>
      <c r="B5" t="s">
        <v>293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59003</v>
      </c>
      <c r="L5">
        <v>196.03</v>
      </c>
      <c r="M5">
        <v>0</v>
      </c>
      <c r="N5">
        <v>0</v>
      </c>
      <c r="S5">
        <v>83866</v>
      </c>
    </row>
    <row r="6" spans="1:19" x14ac:dyDescent="0.25">
      <c r="A6">
        <v>5</v>
      </c>
      <c r="B6" t="s">
        <v>293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58103</v>
      </c>
      <c r="L6">
        <v>196.89</v>
      </c>
      <c r="M6">
        <v>0</v>
      </c>
      <c r="N6">
        <v>0</v>
      </c>
      <c r="S6">
        <v>76499</v>
      </c>
    </row>
    <row r="7" spans="1:19" x14ac:dyDescent="0.25">
      <c r="A7">
        <v>6</v>
      </c>
      <c r="B7" t="s">
        <v>293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20829</v>
      </c>
      <c r="L7">
        <v>186.02</v>
      </c>
      <c r="M7">
        <v>0</v>
      </c>
      <c r="N7">
        <v>0</v>
      </c>
      <c r="S7">
        <v>84843</v>
      </c>
    </row>
    <row r="8" spans="1:19" x14ac:dyDescent="0.25">
      <c r="A8">
        <v>7</v>
      </c>
      <c r="B8" t="s">
        <v>293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3852</v>
      </c>
      <c r="L8">
        <v>185.08</v>
      </c>
      <c r="M8">
        <v>0</v>
      </c>
      <c r="N8">
        <v>0</v>
      </c>
      <c r="S8">
        <v>59003</v>
      </c>
    </row>
    <row r="9" spans="1:19" x14ac:dyDescent="0.25">
      <c r="A9">
        <v>8</v>
      </c>
      <c r="B9" t="s">
        <v>293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2828</v>
      </c>
      <c r="L9">
        <v>196.11</v>
      </c>
      <c r="M9">
        <v>0</v>
      </c>
      <c r="N9">
        <v>0</v>
      </c>
      <c r="S9">
        <v>58103</v>
      </c>
    </row>
    <row r="10" spans="1:19" x14ac:dyDescent="0.25">
      <c r="A10">
        <v>9</v>
      </c>
      <c r="B10" t="s">
        <v>293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1800</v>
      </c>
      <c r="L10">
        <v>190.42</v>
      </c>
      <c r="M10">
        <v>0</v>
      </c>
      <c r="N10">
        <v>0</v>
      </c>
      <c r="P10" t="s">
        <v>160</v>
      </c>
      <c r="Q10">
        <v>1</v>
      </c>
      <c r="R10" t="s">
        <v>58</v>
      </c>
      <c r="S10">
        <f>K7+K8+K9+K10+K11+K12+K13</f>
        <v>37993</v>
      </c>
    </row>
    <row r="11" spans="1:19" x14ac:dyDescent="0.25">
      <c r="A11">
        <v>10</v>
      </c>
      <c r="B11" t="s">
        <v>293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4817</v>
      </c>
      <c r="L11">
        <v>180.9</v>
      </c>
      <c r="M11">
        <v>0</v>
      </c>
      <c r="N11">
        <v>0</v>
      </c>
      <c r="Q11">
        <v>2</v>
      </c>
      <c r="R11" t="s">
        <v>59</v>
      </c>
      <c r="S11">
        <f>K14</f>
        <v>42584</v>
      </c>
    </row>
    <row r="12" spans="1:19" x14ac:dyDescent="0.25">
      <c r="A12">
        <v>11</v>
      </c>
      <c r="B12" t="s">
        <v>293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1934</v>
      </c>
      <c r="L12">
        <v>191.61</v>
      </c>
      <c r="M12">
        <v>0</v>
      </c>
      <c r="N12">
        <v>0</v>
      </c>
      <c r="R12" t="s">
        <v>58</v>
      </c>
      <c r="S12">
        <f>K15+K16</f>
        <v>4839</v>
      </c>
    </row>
    <row r="13" spans="1:19" x14ac:dyDescent="0.25">
      <c r="A13">
        <v>12</v>
      </c>
      <c r="B13" t="s">
        <v>293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1933</v>
      </c>
      <c r="L13">
        <v>194.94</v>
      </c>
      <c r="M13">
        <v>0</v>
      </c>
      <c r="N13">
        <v>0</v>
      </c>
      <c r="Q13">
        <v>3</v>
      </c>
      <c r="R13" t="s">
        <v>58</v>
      </c>
      <c r="S13">
        <f>K17+K18+K19+K20+K21+K22</f>
        <v>31707</v>
      </c>
    </row>
    <row r="14" spans="1:19" x14ac:dyDescent="0.25">
      <c r="A14">
        <v>13</v>
      </c>
      <c r="B14" t="s">
        <v>293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42584</v>
      </c>
      <c r="L14">
        <v>189.02</v>
      </c>
      <c r="M14">
        <v>0</v>
      </c>
      <c r="N14">
        <v>0</v>
      </c>
      <c r="Q14">
        <v>4</v>
      </c>
      <c r="R14" t="s">
        <v>58</v>
      </c>
      <c r="S14">
        <f>K23</f>
        <v>37248</v>
      </c>
    </row>
    <row r="15" spans="1:19" x14ac:dyDescent="0.25">
      <c r="A15">
        <v>14</v>
      </c>
      <c r="B15" t="s">
        <v>293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3559</v>
      </c>
      <c r="L15">
        <v>190.38</v>
      </c>
      <c r="M15">
        <v>0</v>
      </c>
      <c r="N15">
        <v>0</v>
      </c>
      <c r="Q15">
        <v>5</v>
      </c>
      <c r="R15" t="s">
        <v>58</v>
      </c>
      <c r="S15">
        <f>K24+K25+K26+K27+K28+K29</f>
        <v>30253</v>
      </c>
    </row>
    <row r="16" spans="1:19" x14ac:dyDescent="0.25">
      <c r="A16">
        <v>15</v>
      </c>
      <c r="B16" t="s">
        <v>293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1280</v>
      </c>
      <c r="L16">
        <v>189.66</v>
      </c>
      <c r="M16">
        <v>0</v>
      </c>
      <c r="N16">
        <v>0</v>
      </c>
    </row>
    <row r="17" spans="1:14" x14ac:dyDescent="0.25">
      <c r="A17">
        <v>16</v>
      </c>
      <c r="B17" t="s">
        <v>293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15010</v>
      </c>
      <c r="L17">
        <v>177.72</v>
      </c>
      <c r="M17">
        <v>0</v>
      </c>
      <c r="N17">
        <v>0</v>
      </c>
    </row>
    <row r="18" spans="1:14" x14ac:dyDescent="0.25">
      <c r="A18">
        <v>17</v>
      </c>
      <c r="B18" t="s">
        <v>293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8527</v>
      </c>
      <c r="L18">
        <v>182.13</v>
      </c>
      <c r="M18">
        <v>0</v>
      </c>
      <c r="N18">
        <v>0</v>
      </c>
    </row>
    <row r="19" spans="1:14" x14ac:dyDescent="0.25">
      <c r="A19">
        <v>18</v>
      </c>
      <c r="B19" t="s">
        <v>293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1192</v>
      </c>
      <c r="L19">
        <v>184.88</v>
      </c>
      <c r="M19">
        <v>0</v>
      </c>
      <c r="N19">
        <v>0</v>
      </c>
    </row>
    <row r="20" spans="1:14" x14ac:dyDescent="0.25">
      <c r="A20">
        <v>19</v>
      </c>
      <c r="B20" t="s">
        <v>293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2182</v>
      </c>
      <c r="L20">
        <v>173.13</v>
      </c>
      <c r="M20">
        <v>0</v>
      </c>
      <c r="N20">
        <v>0</v>
      </c>
    </row>
    <row r="21" spans="1:14" x14ac:dyDescent="0.25">
      <c r="A21">
        <v>20</v>
      </c>
      <c r="B21" t="s">
        <v>293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3130</v>
      </c>
      <c r="L21">
        <v>182.27</v>
      </c>
      <c r="M21">
        <v>0</v>
      </c>
      <c r="N21">
        <v>0</v>
      </c>
    </row>
    <row r="22" spans="1:14" x14ac:dyDescent="0.25">
      <c r="A22">
        <v>21</v>
      </c>
      <c r="B22" t="s">
        <v>293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1666</v>
      </c>
      <c r="L22">
        <v>184.15</v>
      </c>
      <c r="M22">
        <v>0</v>
      </c>
      <c r="N22">
        <v>0</v>
      </c>
    </row>
    <row r="23" spans="1:14" x14ac:dyDescent="0.25">
      <c r="A23">
        <v>22</v>
      </c>
      <c r="B23" t="s">
        <v>293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37248</v>
      </c>
      <c r="L23">
        <v>187.05</v>
      </c>
      <c r="M23">
        <v>0</v>
      </c>
      <c r="N23">
        <v>0</v>
      </c>
    </row>
    <row r="24" spans="1:14" x14ac:dyDescent="0.25">
      <c r="A24">
        <v>23</v>
      </c>
      <c r="B24" t="s">
        <v>293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12048</v>
      </c>
      <c r="L24">
        <v>179.87</v>
      </c>
      <c r="M24">
        <v>0</v>
      </c>
      <c r="N24">
        <v>0</v>
      </c>
    </row>
    <row r="25" spans="1:14" x14ac:dyDescent="0.25">
      <c r="A25">
        <v>24</v>
      </c>
      <c r="B25" t="s">
        <v>293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3137</v>
      </c>
      <c r="L25">
        <v>186.78</v>
      </c>
      <c r="M25">
        <v>0</v>
      </c>
      <c r="N25">
        <v>0</v>
      </c>
    </row>
    <row r="26" spans="1:14" x14ac:dyDescent="0.25">
      <c r="A26">
        <v>25</v>
      </c>
      <c r="B26" t="s">
        <v>293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2041</v>
      </c>
      <c r="L26">
        <v>186.75</v>
      </c>
      <c r="M26">
        <v>0</v>
      </c>
      <c r="N26">
        <v>0</v>
      </c>
    </row>
    <row r="27" spans="1:14" x14ac:dyDescent="0.25">
      <c r="A27">
        <v>26</v>
      </c>
      <c r="B27" t="s">
        <v>293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5498</v>
      </c>
      <c r="L27">
        <v>188.49</v>
      </c>
      <c r="M27">
        <v>0</v>
      </c>
      <c r="N27">
        <v>0</v>
      </c>
    </row>
    <row r="28" spans="1:14" x14ac:dyDescent="0.25">
      <c r="A28">
        <v>27</v>
      </c>
      <c r="B28" t="s">
        <v>293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1461</v>
      </c>
      <c r="L28">
        <v>188.67</v>
      </c>
      <c r="M28">
        <v>0</v>
      </c>
      <c r="N28">
        <v>0</v>
      </c>
    </row>
    <row r="29" spans="1:14" x14ac:dyDescent="0.25">
      <c r="A29">
        <v>28</v>
      </c>
      <c r="B29" t="s">
        <v>293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6068</v>
      </c>
      <c r="L29">
        <v>188.41</v>
      </c>
      <c r="M29">
        <v>0</v>
      </c>
      <c r="N29">
        <v>0</v>
      </c>
    </row>
    <row r="30" spans="1:14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</row>
    <row r="31" spans="1:14" x14ac:dyDescent="0.25">
      <c r="A31" t="s">
        <v>31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32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33</v>
      </c>
      <c r="B33">
        <v>19533.5</v>
      </c>
      <c r="C33">
        <v>27063.72</v>
      </c>
      <c r="D33">
        <v>1192</v>
      </c>
      <c r="E33">
        <v>84843</v>
      </c>
    </row>
    <row r="34" spans="1:5" x14ac:dyDescent="0.25">
      <c r="A34" t="s">
        <v>34</v>
      </c>
      <c r="B34">
        <v>188.13</v>
      </c>
      <c r="C34">
        <v>6.27</v>
      </c>
      <c r="D34">
        <v>173.13</v>
      </c>
      <c r="E34">
        <v>199.37</v>
      </c>
    </row>
    <row r="35" spans="1:5" x14ac:dyDescent="0.25">
      <c r="A35" t="s">
        <v>35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36</v>
      </c>
      <c r="B36">
        <v>0</v>
      </c>
      <c r="C36">
        <v>0</v>
      </c>
      <c r="D36">
        <v>0</v>
      </c>
      <c r="E3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Q4" sqref="Q4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291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96394</v>
      </c>
      <c r="L2">
        <v>188.59</v>
      </c>
      <c r="M2">
        <v>0</v>
      </c>
      <c r="N2">
        <v>0</v>
      </c>
    </row>
    <row r="3" spans="1:18" x14ac:dyDescent="0.25">
      <c r="A3">
        <v>2</v>
      </c>
      <c r="B3" t="s">
        <v>291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78409</v>
      </c>
      <c r="L3">
        <v>179.94</v>
      </c>
      <c r="M3">
        <v>0</v>
      </c>
      <c r="N3">
        <v>0</v>
      </c>
    </row>
    <row r="4" spans="1:18" x14ac:dyDescent="0.25">
      <c r="A4">
        <v>3</v>
      </c>
      <c r="B4" t="s">
        <v>291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63281</v>
      </c>
      <c r="L4">
        <v>176.75</v>
      </c>
      <c r="M4">
        <v>0</v>
      </c>
      <c r="N4">
        <v>0</v>
      </c>
      <c r="R4">
        <v>96394</v>
      </c>
    </row>
    <row r="5" spans="1:18" x14ac:dyDescent="0.25">
      <c r="A5">
        <v>4</v>
      </c>
      <c r="B5" t="s">
        <v>291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46243</v>
      </c>
      <c r="L5">
        <v>183.94</v>
      </c>
      <c r="M5">
        <v>0</v>
      </c>
      <c r="N5">
        <v>0</v>
      </c>
      <c r="R5">
        <v>78409</v>
      </c>
    </row>
    <row r="6" spans="1:18" x14ac:dyDescent="0.25">
      <c r="A6">
        <v>5</v>
      </c>
      <c r="B6" t="s">
        <v>291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22963</v>
      </c>
      <c r="L6">
        <v>176.24</v>
      </c>
      <c r="M6">
        <v>0</v>
      </c>
      <c r="N6">
        <v>0</v>
      </c>
      <c r="R6">
        <v>63281</v>
      </c>
    </row>
    <row r="7" spans="1:18" x14ac:dyDescent="0.25">
      <c r="A7">
        <v>6</v>
      </c>
      <c r="B7" t="s">
        <v>291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4390</v>
      </c>
      <c r="L7">
        <v>174.21</v>
      </c>
      <c r="M7">
        <v>0</v>
      </c>
      <c r="N7">
        <v>0</v>
      </c>
      <c r="R7">
        <v>46243</v>
      </c>
    </row>
    <row r="8" spans="1:18" x14ac:dyDescent="0.25">
      <c r="A8">
        <v>7</v>
      </c>
      <c r="B8" t="s">
        <v>291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7802</v>
      </c>
      <c r="L8">
        <v>166.07</v>
      </c>
      <c r="M8">
        <v>0</v>
      </c>
      <c r="N8">
        <v>0</v>
      </c>
      <c r="R8">
        <v>22963</v>
      </c>
    </row>
    <row r="9" spans="1:18" x14ac:dyDescent="0.25">
      <c r="A9">
        <v>8</v>
      </c>
      <c r="B9" t="s">
        <v>291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9099</v>
      </c>
      <c r="L9">
        <v>173.84</v>
      </c>
      <c r="M9">
        <v>0</v>
      </c>
      <c r="N9">
        <v>0</v>
      </c>
      <c r="P9" t="s">
        <v>160</v>
      </c>
      <c r="Q9">
        <v>1</v>
      </c>
      <c r="R9">
        <f>K7+K8+K9+K10+K11+K12</f>
        <v>30858</v>
      </c>
    </row>
    <row r="10" spans="1:18" x14ac:dyDescent="0.25">
      <c r="A10">
        <v>9</v>
      </c>
      <c r="B10" t="s">
        <v>291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2947</v>
      </c>
      <c r="L10">
        <v>174.66</v>
      </c>
      <c r="M10">
        <v>0</v>
      </c>
      <c r="N10">
        <v>0</v>
      </c>
      <c r="Q10">
        <v>2</v>
      </c>
      <c r="R10">
        <f>K13</f>
        <v>27951</v>
      </c>
    </row>
    <row r="11" spans="1:18" x14ac:dyDescent="0.25">
      <c r="A11">
        <v>10</v>
      </c>
      <c r="B11" t="s">
        <v>291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3734</v>
      </c>
      <c r="L11">
        <v>173.66</v>
      </c>
      <c r="M11">
        <v>0</v>
      </c>
      <c r="N11">
        <v>0</v>
      </c>
      <c r="Q11">
        <v>3</v>
      </c>
      <c r="R11">
        <f>K14+K15+K16</f>
        <v>29928</v>
      </c>
    </row>
    <row r="12" spans="1:18" x14ac:dyDescent="0.25">
      <c r="A12">
        <v>11</v>
      </c>
      <c r="B12" t="s">
        <v>291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2886</v>
      </c>
      <c r="L12">
        <v>181.72</v>
      </c>
      <c r="M12">
        <v>0</v>
      </c>
      <c r="N12">
        <v>0</v>
      </c>
      <c r="Q12">
        <v>4</v>
      </c>
      <c r="R12">
        <f>K17+K18</f>
        <v>15692</v>
      </c>
    </row>
    <row r="13" spans="1:18" x14ac:dyDescent="0.25">
      <c r="A13">
        <v>12</v>
      </c>
      <c r="B13" t="s">
        <v>291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27951</v>
      </c>
      <c r="L13">
        <v>166.3</v>
      </c>
      <c r="M13">
        <v>0</v>
      </c>
      <c r="N13">
        <v>0</v>
      </c>
      <c r="Q13">
        <v>5</v>
      </c>
      <c r="R13">
        <f>K19</f>
        <v>3397</v>
      </c>
    </row>
    <row r="14" spans="1:18" x14ac:dyDescent="0.25">
      <c r="A14">
        <v>13</v>
      </c>
      <c r="B14" t="s">
        <v>291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20129</v>
      </c>
      <c r="L14">
        <v>163.07</v>
      </c>
      <c r="M14">
        <v>0</v>
      </c>
      <c r="N14">
        <v>0</v>
      </c>
    </row>
    <row r="15" spans="1:18" x14ac:dyDescent="0.25">
      <c r="A15">
        <v>14</v>
      </c>
      <c r="B15" t="s">
        <v>291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3555</v>
      </c>
      <c r="L15">
        <v>161.77000000000001</v>
      </c>
      <c r="M15">
        <v>0</v>
      </c>
      <c r="N15">
        <v>0</v>
      </c>
    </row>
    <row r="16" spans="1:18" x14ac:dyDescent="0.25">
      <c r="A16">
        <v>15</v>
      </c>
      <c r="B16" t="s">
        <v>291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6244</v>
      </c>
      <c r="L16">
        <v>161.30000000000001</v>
      </c>
      <c r="M16">
        <v>0</v>
      </c>
      <c r="N16">
        <v>0</v>
      </c>
    </row>
    <row r="17" spans="1:14" x14ac:dyDescent="0.25">
      <c r="A17">
        <v>16</v>
      </c>
      <c r="B17" t="s">
        <v>291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6747</v>
      </c>
      <c r="L17">
        <v>159.85</v>
      </c>
      <c r="M17">
        <v>0</v>
      </c>
      <c r="N17">
        <v>0</v>
      </c>
    </row>
    <row r="18" spans="1:14" x14ac:dyDescent="0.25">
      <c r="A18">
        <v>17</v>
      </c>
      <c r="B18" t="s">
        <v>291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8945</v>
      </c>
      <c r="L18">
        <v>168.63</v>
      </c>
      <c r="M18">
        <v>0</v>
      </c>
      <c r="N18">
        <v>0</v>
      </c>
    </row>
    <row r="19" spans="1:14" x14ac:dyDescent="0.25">
      <c r="A19">
        <v>18</v>
      </c>
      <c r="B19" t="s">
        <v>291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3397</v>
      </c>
      <c r="L19">
        <v>162.22999999999999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23062</v>
      </c>
      <c r="C23">
        <v>27993.65</v>
      </c>
      <c r="D23">
        <v>2886</v>
      </c>
      <c r="E23">
        <v>96394</v>
      </c>
    </row>
    <row r="24" spans="1:14" x14ac:dyDescent="0.25">
      <c r="A24" t="s">
        <v>34</v>
      </c>
      <c r="B24">
        <v>171.82</v>
      </c>
      <c r="C24">
        <v>8.35</v>
      </c>
      <c r="D24">
        <v>159.85</v>
      </c>
      <c r="E24">
        <v>188.59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Q4" sqref="Q4:S13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338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76723</v>
      </c>
      <c r="L2">
        <v>197.33</v>
      </c>
      <c r="M2">
        <v>0</v>
      </c>
      <c r="N2">
        <v>0</v>
      </c>
    </row>
    <row r="3" spans="1:19" x14ac:dyDescent="0.25">
      <c r="A3">
        <v>2</v>
      </c>
      <c r="B3" t="s">
        <v>338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81400</v>
      </c>
      <c r="L3">
        <v>181.8</v>
      </c>
      <c r="M3">
        <v>0</v>
      </c>
      <c r="N3">
        <v>0</v>
      </c>
    </row>
    <row r="4" spans="1:19" x14ac:dyDescent="0.25">
      <c r="A4">
        <v>3</v>
      </c>
      <c r="B4" t="s">
        <v>338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59540</v>
      </c>
      <c r="L4">
        <v>184.91</v>
      </c>
      <c r="M4">
        <v>0</v>
      </c>
      <c r="N4">
        <v>0</v>
      </c>
      <c r="S4">
        <v>76723</v>
      </c>
    </row>
    <row r="5" spans="1:19" x14ac:dyDescent="0.25">
      <c r="A5">
        <v>4</v>
      </c>
      <c r="B5" t="s">
        <v>338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44220</v>
      </c>
      <c r="L5">
        <v>177.29</v>
      </c>
      <c r="M5">
        <v>0</v>
      </c>
      <c r="N5">
        <v>0</v>
      </c>
      <c r="S5">
        <v>81400</v>
      </c>
    </row>
    <row r="6" spans="1:19" x14ac:dyDescent="0.25">
      <c r="A6">
        <v>5</v>
      </c>
      <c r="B6" t="s">
        <v>338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39213</v>
      </c>
      <c r="L6">
        <v>179.96</v>
      </c>
      <c r="M6">
        <v>0</v>
      </c>
      <c r="N6">
        <v>0</v>
      </c>
      <c r="S6">
        <v>59540</v>
      </c>
    </row>
    <row r="7" spans="1:19" x14ac:dyDescent="0.25">
      <c r="A7">
        <v>6</v>
      </c>
      <c r="B7" t="s">
        <v>338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6339</v>
      </c>
      <c r="L7">
        <v>186.82</v>
      </c>
      <c r="M7">
        <v>0</v>
      </c>
      <c r="N7">
        <v>0</v>
      </c>
      <c r="S7">
        <v>44220</v>
      </c>
    </row>
    <row r="8" spans="1:19" x14ac:dyDescent="0.25">
      <c r="A8">
        <v>7</v>
      </c>
      <c r="B8" t="s">
        <v>338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5499</v>
      </c>
      <c r="L8">
        <v>187.93</v>
      </c>
      <c r="M8">
        <v>0</v>
      </c>
      <c r="N8">
        <v>0</v>
      </c>
      <c r="S8">
        <v>39213</v>
      </c>
    </row>
    <row r="9" spans="1:19" x14ac:dyDescent="0.25">
      <c r="A9">
        <v>8</v>
      </c>
      <c r="B9" t="s">
        <v>338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12180</v>
      </c>
      <c r="L9">
        <v>181.2</v>
      </c>
      <c r="M9">
        <v>0</v>
      </c>
      <c r="N9">
        <v>0</v>
      </c>
      <c r="P9" t="s">
        <v>304</v>
      </c>
      <c r="Q9">
        <v>1</v>
      </c>
      <c r="R9" t="s">
        <v>58</v>
      </c>
      <c r="S9">
        <f>SUM(K6:K15)</f>
        <v>80564</v>
      </c>
    </row>
    <row r="10" spans="1:19" x14ac:dyDescent="0.25">
      <c r="A10">
        <v>9</v>
      </c>
      <c r="B10" t="s">
        <v>338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3271</v>
      </c>
      <c r="L10">
        <v>183.95</v>
      </c>
      <c r="M10">
        <v>0</v>
      </c>
      <c r="N10">
        <v>0</v>
      </c>
      <c r="Q10">
        <v>2</v>
      </c>
      <c r="R10" t="s">
        <v>58</v>
      </c>
      <c r="S10">
        <f>SUM(K16:K21)</f>
        <v>44776</v>
      </c>
    </row>
    <row r="11" spans="1:19" x14ac:dyDescent="0.25">
      <c r="A11">
        <v>10</v>
      </c>
      <c r="B11" t="s">
        <v>338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1319</v>
      </c>
      <c r="L11">
        <v>188.08</v>
      </c>
      <c r="M11">
        <v>0</v>
      </c>
      <c r="N11">
        <v>0</v>
      </c>
      <c r="Q11">
        <v>3</v>
      </c>
      <c r="R11" t="s">
        <v>58</v>
      </c>
      <c r="S11">
        <f>SUM(K22:K25)</f>
        <v>28863</v>
      </c>
    </row>
    <row r="12" spans="1:19" x14ac:dyDescent="0.25">
      <c r="A12">
        <v>11</v>
      </c>
      <c r="B12" t="s">
        <v>338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9547</v>
      </c>
      <c r="L12">
        <v>184.88</v>
      </c>
      <c r="M12">
        <v>0</v>
      </c>
      <c r="N12">
        <v>0</v>
      </c>
      <c r="Q12">
        <v>4</v>
      </c>
      <c r="R12" t="s">
        <v>58</v>
      </c>
      <c r="S12">
        <f>SUM(K26:K30)</f>
        <v>27477</v>
      </c>
    </row>
    <row r="13" spans="1:19" x14ac:dyDescent="0.25">
      <c r="A13">
        <v>12</v>
      </c>
      <c r="B13" t="s">
        <v>338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2051</v>
      </c>
      <c r="L13">
        <v>196.66</v>
      </c>
      <c r="M13">
        <v>0</v>
      </c>
      <c r="N13">
        <v>0</v>
      </c>
      <c r="Q13">
        <v>5</v>
      </c>
      <c r="R13" t="s">
        <v>58</v>
      </c>
      <c r="S13">
        <f>SUM(K31:K35)</f>
        <v>22409</v>
      </c>
    </row>
    <row r="14" spans="1:19" x14ac:dyDescent="0.25">
      <c r="A14">
        <v>13</v>
      </c>
      <c r="B14" t="s">
        <v>338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722</v>
      </c>
      <c r="L14">
        <v>199.26</v>
      </c>
      <c r="M14">
        <v>0</v>
      </c>
      <c r="N14">
        <v>0</v>
      </c>
    </row>
    <row r="15" spans="1:19" x14ac:dyDescent="0.25">
      <c r="A15">
        <v>14</v>
      </c>
      <c r="B15" t="s">
        <v>338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423</v>
      </c>
      <c r="L15">
        <v>200.73</v>
      </c>
      <c r="M15">
        <v>0</v>
      </c>
      <c r="N15">
        <v>0</v>
      </c>
    </row>
    <row r="16" spans="1:19" x14ac:dyDescent="0.25">
      <c r="A16">
        <v>15</v>
      </c>
      <c r="B16" t="s">
        <v>338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17403</v>
      </c>
      <c r="L16">
        <v>170.45</v>
      </c>
      <c r="M16">
        <v>0</v>
      </c>
      <c r="N16">
        <v>0</v>
      </c>
    </row>
    <row r="17" spans="1:14" x14ac:dyDescent="0.25">
      <c r="A17">
        <v>16</v>
      </c>
      <c r="B17" t="s">
        <v>338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21018</v>
      </c>
      <c r="L17">
        <v>168.44</v>
      </c>
      <c r="M17">
        <v>0</v>
      </c>
      <c r="N17">
        <v>0</v>
      </c>
    </row>
    <row r="18" spans="1:14" x14ac:dyDescent="0.25">
      <c r="A18">
        <v>17</v>
      </c>
      <c r="B18" t="s">
        <v>338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3033</v>
      </c>
      <c r="L18">
        <v>175.57</v>
      </c>
      <c r="M18">
        <v>0</v>
      </c>
      <c r="N18">
        <v>0</v>
      </c>
    </row>
    <row r="19" spans="1:14" x14ac:dyDescent="0.25">
      <c r="A19">
        <v>18</v>
      </c>
      <c r="B19" t="s">
        <v>338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2128</v>
      </c>
      <c r="L19">
        <v>173.26</v>
      </c>
      <c r="M19">
        <v>0</v>
      </c>
      <c r="N19">
        <v>0</v>
      </c>
    </row>
    <row r="20" spans="1:14" x14ac:dyDescent="0.25">
      <c r="A20">
        <v>19</v>
      </c>
      <c r="B20" t="s">
        <v>338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874</v>
      </c>
      <c r="L20">
        <v>172.78</v>
      </c>
      <c r="M20">
        <v>0</v>
      </c>
      <c r="N20">
        <v>0</v>
      </c>
    </row>
    <row r="21" spans="1:14" x14ac:dyDescent="0.25">
      <c r="A21">
        <v>20</v>
      </c>
      <c r="B21" t="s">
        <v>338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320</v>
      </c>
      <c r="L21">
        <v>177.2</v>
      </c>
      <c r="M21">
        <v>0</v>
      </c>
      <c r="N21">
        <v>0</v>
      </c>
    </row>
    <row r="22" spans="1:14" x14ac:dyDescent="0.25">
      <c r="A22">
        <v>21</v>
      </c>
      <c r="B22" t="s">
        <v>338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17899</v>
      </c>
      <c r="L22">
        <v>169.67</v>
      </c>
      <c r="M22">
        <v>0</v>
      </c>
      <c r="N22">
        <v>0</v>
      </c>
    </row>
    <row r="23" spans="1:14" x14ac:dyDescent="0.25">
      <c r="A23">
        <v>22</v>
      </c>
      <c r="B23" t="s">
        <v>338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8683</v>
      </c>
      <c r="L23">
        <v>171.44</v>
      </c>
      <c r="M23">
        <v>0</v>
      </c>
      <c r="N23">
        <v>0</v>
      </c>
    </row>
    <row r="24" spans="1:14" x14ac:dyDescent="0.25">
      <c r="A24">
        <v>23</v>
      </c>
      <c r="B24" t="s">
        <v>338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1920</v>
      </c>
      <c r="L24">
        <v>165.67</v>
      </c>
      <c r="M24">
        <v>0</v>
      </c>
      <c r="N24">
        <v>0</v>
      </c>
    </row>
    <row r="25" spans="1:14" x14ac:dyDescent="0.25">
      <c r="A25">
        <v>24</v>
      </c>
      <c r="B25" t="s">
        <v>338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361</v>
      </c>
      <c r="L25">
        <v>168.56</v>
      </c>
      <c r="M25">
        <v>0</v>
      </c>
      <c r="N25">
        <v>0</v>
      </c>
    </row>
    <row r="26" spans="1:14" x14ac:dyDescent="0.25">
      <c r="A26">
        <v>25</v>
      </c>
      <c r="B26" t="s">
        <v>338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24254</v>
      </c>
      <c r="L26">
        <v>167.43</v>
      </c>
      <c r="M26">
        <v>0</v>
      </c>
      <c r="N26">
        <v>0</v>
      </c>
    </row>
    <row r="27" spans="1:14" x14ac:dyDescent="0.25">
      <c r="A27">
        <v>26</v>
      </c>
      <c r="B27" t="s">
        <v>338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2138</v>
      </c>
      <c r="L27">
        <v>168.15</v>
      </c>
      <c r="M27">
        <v>0</v>
      </c>
      <c r="N27">
        <v>0</v>
      </c>
    </row>
    <row r="28" spans="1:14" x14ac:dyDescent="0.25">
      <c r="A28">
        <v>27</v>
      </c>
      <c r="B28" t="s">
        <v>338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634</v>
      </c>
      <c r="L28">
        <v>171.94</v>
      </c>
      <c r="M28">
        <v>0</v>
      </c>
      <c r="N28">
        <v>0</v>
      </c>
    </row>
    <row r="29" spans="1:14" x14ac:dyDescent="0.25">
      <c r="A29">
        <v>28</v>
      </c>
      <c r="B29" t="s">
        <v>338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305</v>
      </c>
      <c r="L29">
        <v>171.79</v>
      </c>
      <c r="M29">
        <v>0</v>
      </c>
      <c r="N29">
        <v>0</v>
      </c>
    </row>
    <row r="30" spans="1:14" x14ac:dyDescent="0.25">
      <c r="A30">
        <v>29</v>
      </c>
      <c r="B30" t="s">
        <v>338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146</v>
      </c>
      <c r="L30">
        <v>188.53</v>
      </c>
      <c r="M30">
        <v>0</v>
      </c>
      <c r="N30">
        <v>0</v>
      </c>
    </row>
    <row r="31" spans="1:14" x14ac:dyDescent="0.25">
      <c r="A31">
        <v>30</v>
      </c>
      <c r="B31" t="s">
        <v>338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17661</v>
      </c>
      <c r="L31">
        <v>166.92</v>
      </c>
      <c r="M31">
        <v>0</v>
      </c>
      <c r="N31">
        <v>0</v>
      </c>
    </row>
    <row r="32" spans="1:14" x14ac:dyDescent="0.25">
      <c r="A32">
        <v>31</v>
      </c>
      <c r="B32" t="s">
        <v>338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413</v>
      </c>
      <c r="L32">
        <v>174.5</v>
      </c>
      <c r="M32">
        <v>0</v>
      </c>
      <c r="N32">
        <v>0</v>
      </c>
    </row>
    <row r="33" spans="1:14" x14ac:dyDescent="0.25">
      <c r="A33">
        <v>32</v>
      </c>
      <c r="B33" t="s">
        <v>338</v>
      </c>
      <c r="C33">
        <v>1</v>
      </c>
      <c r="D33">
        <v>32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3426</v>
      </c>
      <c r="L33">
        <v>169.55</v>
      </c>
      <c r="M33">
        <v>0</v>
      </c>
      <c r="N33">
        <v>0</v>
      </c>
    </row>
    <row r="34" spans="1:14" x14ac:dyDescent="0.25">
      <c r="A34">
        <v>33</v>
      </c>
      <c r="B34" t="s">
        <v>338</v>
      </c>
      <c r="C34">
        <v>1</v>
      </c>
      <c r="D34">
        <v>33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360</v>
      </c>
      <c r="L34">
        <v>170.22</v>
      </c>
      <c r="M34">
        <v>0</v>
      </c>
      <c r="N34">
        <v>0</v>
      </c>
    </row>
    <row r="35" spans="1:14" x14ac:dyDescent="0.25">
      <c r="A35">
        <v>34</v>
      </c>
      <c r="B35" t="s">
        <v>338</v>
      </c>
      <c r="C35">
        <v>1</v>
      </c>
      <c r="D35">
        <v>34</v>
      </c>
      <c r="F35" t="s">
        <v>38</v>
      </c>
      <c r="G35" t="s">
        <v>38</v>
      </c>
      <c r="H35" t="s">
        <v>38</v>
      </c>
      <c r="I35">
        <v>0</v>
      </c>
      <c r="J35">
        <v>0</v>
      </c>
      <c r="K35">
        <v>549</v>
      </c>
      <c r="L35">
        <v>174.51</v>
      </c>
      <c r="M35">
        <v>0</v>
      </c>
      <c r="N35">
        <v>0</v>
      </c>
    </row>
    <row r="36" spans="1:14" x14ac:dyDescent="0.25">
      <c r="A36" t="s">
        <v>39</v>
      </c>
      <c r="B36" t="s">
        <v>40</v>
      </c>
      <c r="C36" t="s">
        <v>41</v>
      </c>
      <c r="D36" t="s">
        <v>42</v>
      </c>
      <c r="E36" t="s">
        <v>43</v>
      </c>
    </row>
    <row r="37" spans="1:14" x14ac:dyDescent="0.25">
      <c r="A37" t="s">
        <v>31</v>
      </c>
      <c r="B37">
        <v>0</v>
      </c>
      <c r="C37">
        <v>0</v>
      </c>
      <c r="D37">
        <v>0</v>
      </c>
      <c r="E37">
        <v>0</v>
      </c>
    </row>
    <row r="38" spans="1:14" x14ac:dyDescent="0.25">
      <c r="A38" t="s">
        <v>32</v>
      </c>
      <c r="B38">
        <v>0</v>
      </c>
      <c r="C38">
        <v>0</v>
      </c>
      <c r="D38">
        <v>0</v>
      </c>
      <c r="E38">
        <v>0</v>
      </c>
    </row>
    <row r="39" spans="1:14" x14ac:dyDescent="0.25">
      <c r="A39" t="s">
        <v>33</v>
      </c>
      <c r="B39">
        <v>13705.06</v>
      </c>
      <c r="C39">
        <v>21398.15</v>
      </c>
      <c r="D39">
        <v>146</v>
      </c>
      <c r="E39">
        <v>81400</v>
      </c>
    </row>
    <row r="40" spans="1:14" x14ac:dyDescent="0.25">
      <c r="A40" t="s">
        <v>34</v>
      </c>
      <c r="B40">
        <v>178.45</v>
      </c>
      <c r="C40">
        <v>9.93</v>
      </c>
      <c r="D40">
        <v>165.67</v>
      </c>
      <c r="E40">
        <v>200.73</v>
      </c>
    </row>
    <row r="41" spans="1:14" x14ac:dyDescent="0.25">
      <c r="A41" t="s">
        <v>35</v>
      </c>
      <c r="B41">
        <v>0</v>
      </c>
      <c r="C41">
        <v>0</v>
      </c>
      <c r="D41">
        <v>0</v>
      </c>
      <c r="E41">
        <v>0</v>
      </c>
    </row>
    <row r="42" spans="1:14" x14ac:dyDescent="0.25">
      <c r="A42" t="s">
        <v>36</v>
      </c>
      <c r="B42">
        <v>0</v>
      </c>
      <c r="C42">
        <v>0</v>
      </c>
      <c r="D42">
        <v>0</v>
      </c>
      <c r="E4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Q2" sqref="Q2:S12"/>
    </sheetView>
  </sheetViews>
  <sheetFormatPr defaultRowHeight="15" x14ac:dyDescent="0.25"/>
  <sheetData>
    <row r="1" spans="1:19" x14ac:dyDescent="0.25">
      <c r="A1">
        <v>35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288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112416</v>
      </c>
      <c r="L2">
        <v>183.14</v>
      </c>
      <c r="M2">
        <v>0</v>
      </c>
      <c r="N2">
        <v>0</v>
      </c>
      <c r="S2">
        <v>112416</v>
      </c>
    </row>
    <row r="3" spans="1:19" x14ac:dyDescent="0.25">
      <c r="A3">
        <v>2</v>
      </c>
      <c r="B3" t="s">
        <v>288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94093</v>
      </c>
      <c r="L3">
        <v>168.84</v>
      </c>
      <c r="M3">
        <v>0</v>
      </c>
      <c r="N3">
        <v>0</v>
      </c>
      <c r="S3">
        <f>K3+K4</f>
        <v>129341</v>
      </c>
    </row>
    <row r="4" spans="1:19" x14ac:dyDescent="0.25">
      <c r="A4">
        <v>3</v>
      </c>
      <c r="B4" t="s">
        <v>288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35248</v>
      </c>
      <c r="L4">
        <v>153.30000000000001</v>
      </c>
      <c r="M4">
        <v>0</v>
      </c>
      <c r="N4">
        <v>0</v>
      </c>
      <c r="S4">
        <f>K5</f>
        <v>69388</v>
      </c>
    </row>
    <row r="5" spans="1:19" x14ac:dyDescent="0.25">
      <c r="A5">
        <v>4</v>
      </c>
      <c r="B5" t="s">
        <v>288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69388</v>
      </c>
      <c r="L5">
        <v>174.17</v>
      </c>
      <c r="M5">
        <v>0</v>
      </c>
      <c r="N5">
        <v>0</v>
      </c>
      <c r="S5">
        <f>K6</f>
        <v>51425</v>
      </c>
    </row>
    <row r="6" spans="1:19" x14ac:dyDescent="0.25">
      <c r="A6">
        <v>5</v>
      </c>
      <c r="B6" t="s">
        <v>288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51425</v>
      </c>
      <c r="L6">
        <v>182.71</v>
      </c>
      <c r="M6">
        <v>0</v>
      </c>
      <c r="N6">
        <v>0</v>
      </c>
      <c r="S6">
        <f>K7</f>
        <v>23381</v>
      </c>
    </row>
    <row r="7" spans="1:19" x14ac:dyDescent="0.25">
      <c r="A7">
        <v>6</v>
      </c>
      <c r="B7" t="s">
        <v>288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23381</v>
      </c>
      <c r="L7">
        <v>171.66</v>
      </c>
      <c r="M7">
        <v>0</v>
      </c>
      <c r="N7">
        <v>0</v>
      </c>
      <c r="P7" t="s">
        <v>160</v>
      </c>
      <c r="Q7">
        <v>1</v>
      </c>
      <c r="R7" t="s">
        <v>58</v>
      </c>
      <c r="S7">
        <f>K8+K9+K10+K11+K12</f>
        <v>35337</v>
      </c>
    </row>
    <row r="8" spans="1:19" x14ac:dyDescent="0.25">
      <c r="A8">
        <v>7</v>
      </c>
      <c r="B8" t="s">
        <v>288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11061</v>
      </c>
      <c r="L8">
        <v>160.88999999999999</v>
      </c>
      <c r="M8">
        <v>0</v>
      </c>
      <c r="N8">
        <v>0</v>
      </c>
      <c r="Q8">
        <v>2</v>
      </c>
      <c r="R8" t="s">
        <v>59</v>
      </c>
      <c r="S8">
        <f>K13</f>
        <v>28715</v>
      </c>
    </row>
    <row r="9" spans="1:19" x14ac:dyDescent="0.25">
      <c r="A9">
        <v>8</v>
      </c>
      <c r="B9" t="s">
        <v>288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3842</v>
      </c>
      <c r="L9">
        <v>160.15</v>
      </c>
      <c r="M9">
        <v>0</v>
      </c>
      <c r="N9">
        <v>0</v>
      </c>
      <c r="R9" t="s">
        <v>58</v>
      </c>
      <c r="S9">
        <f>K14</f>
        <v>54467</v>
      </c>
    </row>
    <row r="10" spans="1:19" x14ac:dyDescent="0.25">
      <c r="A10">
        <v>9</v>
      </c>
      <c r="B10" t="s">
        <v>288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3216</v>
      </c>
      <c r="L10">
        <v>162.13</v>
      </c>
      <c r="M10">
        <v>0</v>
      </c>
      <c r="N10">
        <v>0</v>
      </c>
      <c r="Q10">
        <v>3</v>
      </c>
      <c r="R10" t="s">
        <v>58</v>
      </c>
      <c r="S10">
        <f>K15+K16+K17+K18</f>
        <v>21577</v>
      </c>
    </row>
    <row r="11" spans="1:19" x14ac:dyDescent="0.25">
      <c r="A11">
        <v>10</v>
      </c>
      <c r="B11" t="s">
        <v>288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3604</v>
      </c>
      <c r="L11">
        <v>177.46</v>
      </c>
      <c r="M11">
        <v>0</v>
      </c>
      <c r="N11">
        <v>0</v>
      </c>
      <c r="Q11">
        <v>4</v>
      </c>
      <c r="R11" t="s">
        <v>58</v>
      </c>
      <c r="S11">
        <f>K19+K20</f>
        <v>5714</v>
      </c>
    </row>
    <row r="12" spans="1:19" x14ac:dyDescent="0.25">
      <c r="A12">
        <v>11</v>
      </c>
      <c r="B12" t="s">
        <v>288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13614</v>
      </c>
      <c r="L12">
        <v>163.88</v>
      </c>
      <c r="M12">
        <v>0</v>
      </c>
      <c r="N12">
        <v>0</v>
      </c>
      <c r="Q12">
        <v>5</v>
      </c>
      <c r="R12" t="s">
        <v>58</v>
      </c>
    </row>
    <row r="13" spans="1:19" x14ac:dyDescent="0.25">
      <c r="A13">
        <v>12</v>
      </c>
      <c r="B13" t="s">
        <v>288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28715</v>
      </c>
      <c r="L13">
        <v>145.62</v>
      </c>
      <c r="M13">
        <v>0</v>
      </c>
      <c r="N13">
        <v>0</v>
      </c>
    </row>
    <row r="14" spans="1:19" x14ac:dyDescent="0.25">
      <c r="A14">
        <v>13</v>
      </c>
      <c r="B14" t="s">
        <v>288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54467</v>
      </c>
      <c r="L14">
        <v>152.96</v>
      </c>
      <c r="M14">
        <v>0</v>
      </c>
      <c r="N14">
        <v>0</v>
      </c>
    </row>
    <row r="15" spans="1:19" x14ac:dyDescent="0.25">
      <c r="A15">
        <v>14</v>
      </c>
      <c r="B15" t="s">
        <v>288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16748</v>
      </c>
      <c r="L15">
        <v>151.79</v>
      </c>
      <c r="M15">
        <v>0</v>
      </c>
      <c r="N15">
        <v>0</v>
      </c>
    </row>
    <row r="16" spans="1:19" x14ac:dyDescent="0.25">
      <c r="A16">
        <v>15</v>
      </c>
      <c r="B16" t="s">
        <v>288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830</v>
      </c>
      <c r="L16">
        <v>155.43</v>
      </c>
      <c r="M16">
        <v>0</v>
      </c>
      <c r="N16">
        <v>0</v>
      </c>
    </row>
    <row r="17" spans="1:14" x14ac:dyDescent="0.25">
      <c r="A17">
        <v>16</v>
      </c>
      <c r="B17" t="s">
        <v>288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540</v>
      </c>
      <c r="L17">
        <v>145.19</v>
      </c>
      <c r="M17">
        <v>0</v>
      </c>
      <c r="N17">
        <v>0</v>
      </c>
    </row>
    <row r="18" spans="1:14" x14ac:dyDescent="0.25">
      <c r="A18">
        <v>17</v>
      </c>
      <c r="B18" t="s">
        <v>288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3459</v>
      </c>
      <c r="L18">
        <v>148.77000000000001</v>
      </c>
      <c r="M18">
        <v>0</v>
      </c>
      <c r="N18">
        <v>0</v>
      </c>
    </row>
    <row r="19" spans="1:14" x14ac:dyDescent="0.25">
      <c r="A19">
        <v>18</v>
      </c>
      <c r="B19" t="s">
        <v>288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1369</v>
      </c>
      <c r="L19">
        <v>150.24</v>
      </c>
      <c r="M19">
        <v>0</v>
      </c>
      <c r="N19">
        <v>0</v>
      </c>
    </row>
    <row r="20" spans="1:14" x14ac:dyDescent="0.25">
      <c r="A20">
        <v>19</v>
      </c>
      <c r="B20" t="s">
        <v>288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4345</v>
      </c>
      <c r="L20">
        <v>155.56</v>
      </c>
      <c r="M20">
        <v>0</v>
      </c>
      <c r="N20">
        <v>0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27987.42</v>
      </c>
      <c r="C24">
        <v>32692.93</v>
      </c>
      <c r="D24">
        <v>540</v>
      </c>
      <c r="E24">
        <v>112416</v>
      </c>
    </row>
    <row r="25" spans="1:14" x14ac:dyDescent="0.25">
      <c r="A25" t="s">
        <v>34</v>
      </c>
      <c r="B25">
        <v>161.26</v>
      </c>
      <c r="C25">
        <v>11.72</v>
      </c>
      <c r="D25">
        <v>145.19</v>
      </c>
      <c r="E25">
        <v>183.14</v>
      </c>
    </row>
    <row r="26" spans="1:14" x14ac:dyDescent="0.25">
      <c r="A26" t="s">
        <v>35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36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R3" sqref="R3:S13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286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73201</v>
      </c>
      <c r="L2">
        <v>218.83</v>
      </c>
      <c r="M2">
        <v>0</v>
      </c>
      <c r="N2">
        <v>0</v>
      </c>
    </row>
    <row r="3" spans="1:19" x14ac:dyDescent="0.25">
      <c r="A3">
        <v>2</v>
      </c>
      <c r="B3" t="s">
        <v>286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65207</v>
      </c>
      <c r="L3">
        <v>214.41</v>
      </c>
      <c r="M3">
        <v>0</v>
      </c>
      <c r="N3">
        <v>0</v>
      </c>
      <c r="S3">
        <v>73201</v>
      </c>
    </row>
    <row r="4" spans="1:19" x14ac:dyDescent="0.25">
      <c r="A4">
        <v>3</v>
      </c>
      <c r="B4" t="s">
        <v>286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62929</v>
      </c>
      <c r="L4">
        <v>211.72</v>
      </c>
      <c r="M4">
        <v>0</v>
      </c>
      <c r="N4">
        <v>0</v>
      </c>
      <c r="S4">
        <v>65207</v>
      </c>
    </row>
    <row r="5" spans="1:19" x14ac:dyDescent="0.25">
      <c r="A5">
        <v>4</v>
      </c>
      <c r="B5" t="s">
        <v>286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37479</v>
      </c>
      <c r="L5">
        <v>208.8</v>
      </c>
      <c r="M5">
        <v>0</v>
      </c>
      <c r="N5">
        <v>0</v>
      </c>
      <c r="S5">
        <v>62929</v>
      </c>
    </row>
    <row r="6" spans="1:19" x14ac:dyDescent="0.25">
      <c r="A6">
        <v>5</v>
      </c>
      <c r="B6" t="s">
        <v>286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27357</v>
      </c>
      <c r="L6">
        <v>215.19</v>
      </c>
      <c r="M6">
        <v>0</v>
      </c>
      <c r="N6">
        <v>0</v>
      </c>
      <c r="S6">
        <v>37479</v>
      </c>
    </row>
    <row r="7" spans="1:19" x14ac:dyDescent="0.25">
      <c r="A7">
        <v>6</v>
      </c>
      <c r="B7" t="s">
        <v>286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3058</v>
      </c>
      <c r="L7">
        <v>198.33</v>
      </c>
      <c r="M7">
        <v>0</v>
      </c>
      <c r="N7">
        <v>0</v>
      </c>
      <c r="S7">
        <v>27357</v>
      </c>
    </row>
    <row r="8" spans="1:19" x14ac:dyDescent="0.25">
      <c r="A8">
        <v>7</v>
      </c>
      <c r="B8" t="s">
        <v>286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2046</v>
      </c>
      <c r="L8">
        <v>198.66</v>
      </c>
      <c r="M8">
        <v>0</v>
      </c>
      <c r="N8">
        <v>0</v>
      </c>
      <c r="Q8" t="s">
        <v>160</v>
      </c>
      <c r="R8">
        <v>1</v>
      </c>
      <c r="S8">
        <f>K10</f>
        <v>3248</v>
      </c>
    </row>
    <row r="9" spans="1:19" x14ac:dyDescent="0.25">
      <c r="A9">
        <v>8</v>
      </c>
      <c r="B9" t="s">
        <v>286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775</v>
      </c>
      <c r="L9">
        <v>200.61</v>
      </c>
      <c r="M9">
        <v>0</v>
      </c>
      <c r="N9">
        <v>0</v>
      </c>
      <c r="S9">
        <f>K7+K8+K9</f>
        <v>5879</v>
      </c>
    </row>
    <row r="10" spans="1:19" x14ac:dyDescent="0.25">
      <c r="A10">
        <v>9</v>
      </c>
      <c r="B10" t="s">
        <v>286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3248</v>
      </c>
      <c r="L10">
        <v>190.91</v>
      </c>
      <c r="M10">
        <v>0</v>
      </c>
      <c r="N10">
        <v>0</v>
      </c>
      <c r="R10">
        <v>2</v>
      </c>
      <c r="S10">
        <f>K11+K12+K13+K14+K15+K16+K17</f>
        <v>10248</v>
      </c>
    </row>
    <row r="11" spans="1:19" x14ac:dyDescent="0.25">
      <c r="A11">
        <v>10</v>
      </c>
      <c r="B11" t="s">
        <v>286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2510</v>
      </c>
      <c r="L11">
        <v>184.64</v>
      </c>
      <c r="M11">
        <v>0</v>
      </c>
      <c r="N11">
        <v>0</v>
      </c>
      <c r="R11">
        <v>3</v>
      </c>
      <c r="S11">
        <f>K18+K19</f>
        <v>13577</v>
      </c>
    </row>
    <row r="12" spans="1:19" x14ac:dyDescent="0.25">
      <c r="A12">
        <v>11</v>
      </c>
      <c r="B12" t="s">
        <v>286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1828</v>
      </c>
      <c r="L12">
        <v>191.27</v>
      </c>
      <c r="M12">
        <v>0</v>
      </c>
      <c r="N12">
        <v>0</v>
      </c>
      <c r="R12">
        <v>4</v>
      </c>
      <c r="S12">
        <f>K20</f>
        <v>8654</v>
      </c>
    </row>
    <row r="13" spans="1:19" x14ac:dyDescent="0.25">
      <c r="A13">
        <v>12</v>
      </c>
      <c r="B13" t="s">
        <v>286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1668</v>
      </c>
      <c r="L13">
        <v>196.29</v>
      </c>
      <c r="M13">
        <v>0</v>
      </c>
      <c r="N13">
        <v>0</v>
      </c>
      <c r="R13">
        <v>5</v>
      </c>
      <c r="S13">
        <f>K21</f>
        <v>3209</v>
      </c>
    </row>
    <row r="14" spans="1:19" x14ac:dyDescent="0.25">
      <c r="A14">
        <v>13</v>
      </c>
      <c r="B14" t="s">
        <v>286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265</v>
      </c>
      <c r="L14">
        <v>187.87</v>
      </c>
      <c r="M14">
        <v>0</v>
      </c>
      <c r="N14">
        <v>0</v>
      </c>
    </row>
    <row r="15" spans="1:19" x14ac:dyDescent="0.25">
      <c r="A15">
        <v>14</v>
      </c>
      <c r="B15" t="s">
        <v>286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94</v>
      </c>
      <c r="L15">
        <v>193.82</v>
      </c>
      <c r="M15">
        <v>0</v>
      </c>
      <c r="N15">
        <v>0</v>
      </c>
    </row>
    <row r="16" spans="1:19" x14ac:dyDescent="0.25">
      <c r="A16">
        <v>15</v>
      </c>
      <c r="B16" t="s">
        <v>286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1278</v>
      </c>
      <c r="L16">
        <v>193.13</v>
      </c>
      <c r="M16">
        <v>0</v>
      </c>
      <c r="N16">
        <v>0</v>
      </c>
    </row>
    <row r="17" spans="1:14" x14ac:dyDescent="0.25">
      <c r="A17">
        <v>16</v>
      </c>
      <c r="B17" t="s">
        <v>286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2605</v>
      </c>
      <c r="L17">
        <v>193.46</v>
      </c>
      <c r="M17">
        <v>0</v>
      </c>
      <c r="N17">
        <v>0</v>
      </c>
    </row>
    <row r="18" spans="1:14" x14ac:dyDescent="0.25">
      <c r="A18">
        <v>17</v>
      </c>
      <c r="B18" t="s">
        <v>286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9540</v>
      </c>
      <c r="L18">
        <v>187.34</v>
      </c>
      <c r="M18">
        <v>0</v>
      </c>
      <c r="N18">
        <v>0</v>
      </c>
    </row>
    <row r="19" spans="1:14" x14ac:dyDescent="0.25">
      <c r="A19">
        <v>18</v>
      </c>
      <c r="B19" t="s">
        <v>286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4037</v>
      </c>
      <c r="L19">
        <v>183.53</v>
      </c>
      <c r="M19">
        <v>0</v>
      </c>
      <c r="N19">
        <v>0</v>
      </c>
    </row>
    <row r="20" spans="1:14" x14ac:dyDescent="0.25">
      <c r="A20">
        <v>19</v>
      </c>
      <c r="B20" t="s">
        <v>286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8654</v>
      </c>
      <c r="L20">
        <v>185.82</v>
      </c>
      <c r="M20">
        <v>0</v>
      </c>
      <c r="N20">
        <v>0</v>
      </c>
    </row>
    <row r="21" spans="1:14" x14ac:dyDescent="0.25">
      <c r="A21">
        <v>20</v>
      </c>
      <c r="B21" t="s">
        <v>286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3209</v>
      </c>
      <c r="L21">
        <v>182.83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15549.4</v>
      </c>
      <c r="C25">
        <v>23585.919999999998</v>
      </c>
      <c r="D25">
        <v>94</v>
      </c>
      <c r="E25">
        <v>73201</v>
      </c>
    </row>
    <row r="26" spans="1:14" x14ac:dyDescent="0.25">
      <c r="A26" t="s">
        <v>34</v>
      </c>
      <c r="B26">
        <v>196.87</v>
      </c>
      <c r="C26">
        <v>11.02</v>
      </c>
      <c r="D26">
        <v>182.83</v>
      </c>
      <c r="E26">
        <v>218.83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N23" sqref="N2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285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81332</v>
      </c>
      <c r="L2">
        <v>216.25</v>
      </c>
      <c r="M2">
        <v>0</v>
      </c>
      <c r="N2">
        <v>0</v>
      </c>
    </row>
    <row r="3" spans="1:18" x14ac:dyDescent="0.25">
      <c r="A3">
        <v>2</v>
      </c>
      <c r="B3" t="s">
        <v>285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68877</v>
      </c>
      <c r="L3">
        <v>211.97</v>
      </c>
      <c r="M3">
        <v>0</v>
      </c>
      <c r="N3">
        <v>0</v>
      </c>
      <c r="R3">
        <v>81332</v>
      </c>
    </row>
    <row r="4" spans="1:18" x14ac:dyDescent="0.25">
      <c r="A4">
        <v>3</v>
      </c>
      <c r="B4" t="s">
        <v>285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54570</v>
      </c>
      <c r="L4">
        <v>204.28</v>
      </c>
      <c r="M4">
        <v>0</v>
      </c>
      <c r="N4">
        <v>0</v>
      </c>
      <c r="R4">
        <v>68877</v>
      </c>
    </row>
    <row r="5" spans="1:18" x14ac:dyDescent="0.25">
      <c r="A5">
        <v>4</v>
      </c>
      <c r="B5" t="s">
        <v>285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34298</v>
      </c>
      <c r="L5">
        <v>208.28</v>
      </c>
      <c r="M5">
        <v>0</v>
      </c>
      <c r="N5">
        <v>0</v>
      </c>
      <c r="R5">
        <v>54570</v>
      </c>
    </row>
    <row r="6" spans="1:18" x14ac:dyDescent="0.25">
      <c r="A6">
        <v>5</v>
      </c>
      <c r="B6" t="s">
        <v>285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32703</v>
      </c>
      <c r="L6">
        <v>207.19</v>
      </c>
      <c r="M6">
        <v>0</v>
      </c>
      <c r="N6">
        <v>0</v>
      </c>
      <c r="R6">
        <v>34298</v>
      </c>
    </row>
    <row r="7" spans="1:18" x14ac:dyDescent="0.25">
      <c r="A7">
        <v>6</v>
      </c>
      <c r="B7" t="s">
        <v>285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1891</v>
      </c>
      <c r="L7">
        <v>183.04</v>
      </c>
      <c r="M7">
        <v>0</v>
      </c>
      <c r="N7">
        <v>0</v>
      </c>
      <c r="R7">
        <v>32703</v>
      </c>
    </row>
    <row r="8" spans="1:18" x14ac:dyDescent="0.25">
      <c r="A8">
        <v>7</v>
      </c>
      <c r="B8" t="s">
        <v>285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1698</v>
      </c>
      <c r="L8">
        <v>177.47</v>
      </c>
      <c r="M8">
        <v>0</v>
      </c>
      <c r="N8">
        <v>0</v>
      </c>
    </row>
    <row r="9" spans="1:18" x14ac:dyDescent="0.25">
      <c r="A9">
        <v>8</v>
      </c>
      <c r="B9" t="s">
        <v>285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4256</v>
      </c>
      <c r="L9">
        <v>183.8</v>
      </c>
      <c r="M9">
        <v>0</v>
      </c>
      <c r="N9">
        <v>0</v>
      </c>
      <c r="P9" t="s">
        <v>160</v>
      </c>
      <c r="Q9">
        <v>1</v>
      </c>
      <c r="R9">
        <f>K7+K8+K9</f>
        <v>7845</v>
      </c>
    </row>
    <row r="10" spans="1:18" x14ac:dyDescent="0.25">
      <c r="A10">
        <v>9</v>
      </c>
      <c r="B10" t="s">
        <v>285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7092</v>
      </c>
      <c r="L10">
        <v>177.93</v>
      </c>
      <c r="M10">
        <v>0</v>
      </c>
      <c r="N10">
        <v>0</v>
      </c>
      <c r="Q10">
        <v>2</v>
      </c>
      <c r="R10">
        <f>K10</f>
        <v>7092</v>
      </c>
    </row>
    <row r="11" spans="1:18" x14ac:dyDescent="0.25">
      <c r="A11">
        <v>10</v>
      </c>
      <c r="B11" t="s">
        <v>285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5050</v>
      </c>
      <c r="L11">
        <v>171.81</v>
      </c>
      <c r="M11">
        <v>0</v>
      </c>
      <c r="N11">
        <v>0</v>
      </c>
      <c r="Q11">
        <v>3</v>
      </c>
      <c r="R11">
        <f>K11+K12+K13</f>
        <v>13272</v>
      </c>
    </row>
    <row r="12" spans="1:18" x14ac:dyDescent="0.25">
      <c r="A12">
        <v>11</v>
      </c>
      <c r="B12" t="s">
        <v>285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7438</v>
      </c>
      <c r="L12">
        <v>179.2</v>
      </c>
      <c r="M12">
        <v>0</v>
      </c>
      <c r="N12">
        <v>0</v>
      </c>
      <c r="Q12">
        <v>4</v>
      </c>
      <c r="R12">
        <f>K14+K15</f>
        <v>2391</v>
      </c>
    </row>
    <row r="13" spans="1:18" x14ac:dyDescent="0.25">
      <c r="A13">
        <v>12</v>
      </c>
      <c r="B13" t="s">
        <v>285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784</v>
      </c>
      <c r="L13">
        <v>178.68</v>
      </c>
      <c r="M13">
        <v>0</v>
      </c>
      <c r="N13">
        <v>0</v>
      </c>
      <c r="Q13">
        <v>5</v>
      </c>
      <c r="R13">
        <f>K16</f>
        <v>3833</v>
      </c>
    </row>
    <row r="14" spans="1:18" x14ac:dyDescent="0.25">
      <c r="A14">
        <v>13</v>
      </c>
      <c r="B14" t="s">
        <v>285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977</v>
      </c>
      <c r="L14">
        <v>187.34</v>
      </c>
      <c r="M14">
        <v>0</v>
      </c>
      <c r="N14">
        <v>0</v>
      </c>
    </row>
    <row r="15" spans="1:18" x14ac:dyDescent="0.25">
      <c r="A15">
        <v>14</v>
      </c>
      <c r="B15" t="s">
        <v>285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1414</v>
      </c>
      <c r="L15">
        <v>181.91</v>
      </c>
      <c r="M15">
        <v>0</v>
      </c>
      <c r="N15">
        <v>0</v>
      </c>
    </row>
    <row r="16" spans="1:18" x14ac:dyDescent="0.25">
      <c r="A16">
        <v>15</v>
      </c>
      <c r="B16" t="s">
        <v>285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3833</v>
      </c>
      <c r="L16">
        <v>180.09</v>
      </c>
      <c r="M16">
        <v>0</v>
      </c>
      <c r="N16">
        <v>0</v>
      </c>
    </row>
    <row r="17" spans="1:5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</row>
    <row r="18" spans="1:5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B20">
        <v>20414.2</v>
      </c>
      <c r="C20">
        <v>26464.47</v>
      </c>
      <c r="D20">
        <v>784</v>
      </c>
      <c r="E20">
        <v>81332</v>
      </c>
    </row>
    <row r="21" spans="1:5" x14ac:dyDescent="0.25">
      <c r="A21" t="s">
        <v>34</v>
      </c>
      <c r="B21">
        <v>189.95</v>
      </c>
      <c r="C21">
        <v>14.47</v>
      </c>
      <c r="D21">
        <v>171.81</v>
      </c>
      <c r="E21">
        <v>216.25</v>
      </c>
    </row>
    <row r="22" spans="1:5" x14ac:dyDescent="0.25">
      <c r="A22" t="s">
        <v>35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36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Q4" sqref="Q4:R14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282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79502</v>
      </c>
      <c r="L2">
        <v>217.88</v>
      </c>
      <c r="M2">
        <v>0</v>
      </c>
      <c r="N2">
        <v>0</v>
      </c>
    </row>
    <row r="3" spans="1:18" x14ac:dyDescent="0.25">
      <c r="A3">
        <v>2</v>
      </c>
      <c r="B3" t="s">
        <v>282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66351</v>
      </c>
      <c r="L3">
        <v>220.32</v>
      </c>
      <c r="M3">
        <v>0</v>
      </c>
      <c r="N3">
        <v>0</v>
      </c>
    </row>
    <row r="4" spans="1:18" x14ac:dyDescent="0.25">
      <c r="A4">
        <v>3</v>
      </c>
      <c r="B4" t="s">
        <v>282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39124</v>
      </c>
      <c r="L4">
        <v>214.99</v>
      </c>
      <c r="M4">
        <v>0</v>
      </c>
      <c r="N4">
        <v>0</v>
      </c>
      <c r="R4">
        <v>79502</v>
      </c>
    </row>
    <row r="5" spans="1:18" x14ac:dyDescent="0.25">
      <c r="A5">
        <v>4</v>
      </c>
      <c r="B5" t="s">
        <v>282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21032</v>
      </c>
      <c r="L5">
        <v>210.21</v>
      </c>
      <c r="M5">
        <v>0</v>
      </c>
      <c r="N5">
        <v>0</v>
      </c>
      <c r="R5">
        <v>66351</v>
      </c>
    </row>
    <row r="6" spans="1:18" x14ac:dyDescent="0.25">
      <c r="A6">
        <v>5</v>
      </c>
      <c r="B6" t="s">
        <v>282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46500</v>
      </c>
      <c r="L6">
        <v>213.24</v>
      </c>
      <c r="M6">
        <v>0</v>
      </c>
      <c r="N6">
        <v>0</v>
      </c>
      <c r="R6">
        <f>K4+K5</f>
        <v>60156</v>
      </c>
    </row>
    <row r="7" spans="1:18" x14ac:dyDescent="0.25">
      <c r="A7">
        <v>6</v>
      </c>
      <c r="B7" t="s">
        <v>282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44932</v>
      </c>
      <c r="L7">
        <v>196.51</v>
      </c>
      <c r="M7">
        <v>0</v>
      </c>
      <c r="N7">
        <v>0</v>
      </c>
      <c r="R7">
        <f>K6</f>
        <v>46500</v>
      </c>
    </row>
    <row r="8" spans="1:18" x14ac:dyDescent="0.25">
      <c r="A8">
        <v>7</v>
      </c>
      <c r="B8" t="s">
        <v>282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1344</v>
      </c>
      <c r="L8">
        <v>189.26</v>
      </c>
      <c r="M8">
        <v>0</v>
      </c>
      <c r="N8">
        <v>0</v>
      </c>
      <c r="R8">
        <f>K7</f>
        <v>44932</v>
      </c>
    </row>
    <row r="9" spans="1:18" x14ac:dyDescent="0.25">
      <c r="A9">
        <v>8</v>
      </c>
      <c r="B9" t="s">
        <v>282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3673</v>
      </c>
      <c r="L9">
        <v>192.3</v>
      </c>
      <c r="M9">
        <v>0</v>
      </c>
      <c r="N9">
        <v>0</v>
      </c>
    </row>
    <row r="10" spans="1:18" x14ac:dyDescent="0.25">
      <c r="A10">
        <v>9</v>
      </c>
      <c r="B10" t="s">
        <v>282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842</v>
      </c>
      <c r="L10">
        <v>174.33</v>
      </c>
      <c r="M10">
        <v>0</v>
      </c>
      <c r="N10">
        <v>0</v>
      </c>
      <c r="P10" t="s">
        <v>160</v>
      </c>
      <c r="Q10">
        <v>1</v>
      </c>
      <c r="R10">
        <f>K8+K9+K10</f>
        <v>5859</v>
      </c>
    </row>
    <row r="11" spans="1:18" x14ac:dyDescent="0.25">
      <c r="A11">
        <v>10</v>
      </c>
      <c r="B11" t="s">
        <v>282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3003</v>
      </c>
      <c r="L11">
        <v>183.47</v>
      </c>
      <c r="M11">
        <v>0</v>
      </c>
      <c r="N11">
        <v>0</v>
      </c>
      <c r="Q11">
        <v>2</v>
      </c>
    </row>
    <row r="12" spans="1:18" x14ac:dyDescent="0.25">
      <c r="A12">
        <v>11</v>
      </c>
      <c r="B12" t="s">
        <v>282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583</v>
      </c>
      <c r="L12">
        <v>178.9</v>
      </c>
      <c r="M12">
        <v>0</v>
      </c>
      <c r="N12">
        <v>0</v>
      </c>
      <c r="Q12">
        <v>3</v>
      </c>
      <c r="R12">
        <f>L11+L12+L13</f>
        <v>543.79999999999995</v>
      </c>
    </row>
    <row r="13" spans="1:18" x14ac:dyDescent="0.25">
      <c r="A13">
        <v>12</v>
      </c>
      <c r="B13" t="s">
        <v>282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3452</v>
      </c>
      <c r="L13">
        <v>181.43</v>
      </c>
      <c r="M13">
        <v>0</v>
      </c>
      <c r="N13">
        <v>0</v>
      </c>
      <c r="Q13">
        <v>4</v>
      </c>
      <c r="R13">
        <f>K14</f>
        <v>4843</v>
      </c>
    </row>
    <row r="14" spans="1:18" x14ac:dyDescent="0.25">
      <c r="A14">
        <v>13</v>
      </c>
      <c r="B14" t="s">
        <v>282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4843</v>
      </c>
      <c r="L14">
        <v>179.04</v>
      </c>
      <c r="M14">
        <v>0</v>
      </c>
      <c r="N14">
        <v>0</v>
      </c>
      <c r="Q14">
        <v>5</v>
      </c>
      <c r="R14">
        <f>K15</f>
        <v>17700</v>
      </c>
    </row>
    <row r="15" spans="1:18" x14ac:dyDescent="0.25">
      <c r="A15">
        <v>14</v>
      </c>
      <c r="B15" t="s">
        <v>282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17700</v>
      </c>
      <c r="L15">
        <v>172.02</v>
      </c>
      <c r="M15">
        <v>0</v>
      </c>
      <c r="N15">
        <v>0</v>
      </c>
    </row>
    <row r="16" spans="1:18" x14ac:dyDescent="0.25">
      <c r="A16" t="s">
        <v>39</v>
      </c>
      <c r="B16" t="s">
        <v>40</v>
      </c>
      <c r="C16" t="s">
        <v>41</v>
      </c>
      <c r="D16" t="s">
        <v>42</v>
      </c>
      <c r="E16" t="s">
        <v>43</v>
      </c>
    </row>
    <row r="17" spans="1:5" x14ac:dyDescent="0.25">
      <c r="A17" t="s">
        <v>31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32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33</v>
      </c>
      <c r="B19">
        <v>23777.21</v>
      </c>
      <c r="C19">
        <v>25823.9</v>
      </c>
      <c r="D19">
        <v>583</v>
      </c>
      <c r="E19">
        <v>79502</v>
      </c>
    </row>
    <row r="20" spans="1:5" x14ac:dyDescent="0.25">
      <c r="A20" t="s">
        <v>34</v>
      </c>
      <c r="B20">
        <v>194.57</v>
      </c>
      <c r="C20">
        <v>16.809999999999999</v>
      </c>
      <c r="D20">
        <v>172.02</v>
      </c>
      <c r="E20">
        <v>220.32</v>
      </c>
    </row>
    <row r="21" spans="1:5" x14ac:dyDescent="0.25">
      <c r="A21" t="s">
        <v>35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36</v>
      </c>
      <c r="B22">
        <v>0</v>
      </c>
      <c r="C22">
        <v>0</v>
      </c>
      <c r="D22">
        <v>0</v>
      </c>
      <c r="E2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S2" sqref="S2:S6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280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92795</v>
      </c>
      <c r="L2">
        <v>204.29</v>
      </c>
      <c r="M2">
        <v>0</v>
      </c>
      <c r="N2">
        <v>0</v>
      </c>
      <c r="S2">
        <v>92795</v>
      </c>
    </row>
    <row r="3" spans="1:19" x14ac:dyDescent="0.25">
      <c r="A3">
        <v>2</v>
      </c>
      <c r="B3" t="s">
        <v>280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53856</v>
      </c>
      <c r="L3">
        <v>210.73</v>
      </c>
      <c r="M3">
        <v>0</v>
      </c>
      <c r="N3">
        <v>0</v>
      </c>
      <c r="S3">
        <v>53856</v>
      </c>
    </row>
    <row r="4" spans="1:19" x14ac:dyDescent="0.25">
      <c r="A4">
        <v>3</v>
      </c>
      <c r="B4" t="s">
        <v>280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74583</v>
      </c>
      <c r="L4">
        <v>208.33</v>
      </c>
      <c r="M4">
        <v>0</v>
      </c>
      <c r="N4">
        <v>0</v>
      </c>
      <c r="S4">
        <v>74583</v>
      </c>
    </row>
    <row r="5" spans="1:19" x14ac:dyDescent="0.25">
      <c r="A5">
        <v>4</v>
      </c>
      <c r="B5" t="s">
        <v>280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42554</v>
      </c>
      <c r="L5">
        <v>199.51</v>
      </c>
      <c r="M5">
        <v>0</v>
      </c>
      <c r="N5">
        <v>0</v>
      </c>
      <c r="S5">
        <v>42554</v>
      </c>
    </row>
    <row r="6" spans="1:19" x14ac:dyDescent="0.25">
      <c r="A6">
        <v>5</v>
      </c>
      <c r="B6" t="s">
        <v>280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33786</v>
      </c>
      <c r="L6">
        <v>211.98</v>
      </c>
      <c r="M6">
        <v>0</v>
      </c>
      <c r="N6">
        <v>0</v>
      </c>
      <c r="S6">
        <v>33786</v>
      </c>
    </row>
    <row r="7" spans="1:19" x14ac:dyDescent="0.25">
      <c r="A7">
        <v>6</v>
      </c>
      <c r="B7" t="s">
        <v>280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13033</v>
      </c>
      <c r="L7">
        <v>162.22999999999999</v>
      </c>
      <c r="M7">
        <v>0</v>
      </c>
      <c r="N7">
        <v>0</v>
      </c>
    </row>
    <row r="8" spans="1:19" x14ac:dyDescent="0.25">
      <c r="A8">
        <v>7</v>
      </c>
      <c r="B8" t="s">
        <v>280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4320</v>
      </c>
      <c r="L8">
        <v>167.05</v>
      </c>
      <c r="M8">
        <v>0</v>
      </c>
      <c r="N8">
        <v>0</v>
      </c>
      <c r="P8" t="s">
        <v>160</v>
      </c>
      <c r="Q8">
        <v>1</v>
      </c>
      <c r="R8" t="s">
        <v>59</v>
      </c>
      <c r="S8">
        <f>K7+K8</f>
        <v>17353</v>
      </c>
    </row>
    <row r="9" spans="1:19" x14ac:dyDescent="0.25">
      <c r="A9">
        <v>8</v>
      </c>
      <c r="B9" t="s">
        <v>280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2071</v>
      </c>
      <c r="L9">
        <v>168.99</v>
      </c>
      <c r="M9">
        <v>0</v>
      </c>
      <c r="N9">
        <v>0</v>
      </c>
      <c r="R9" t="s">
        <v>58</v>
      </c>
      <c r="S9">
        <f>K9+K10</f>
        <v>4485</v>
      </c>
    </row>
    <row r="10" spans="1:19" x14ac:dyDescent="0.25">
      <c r="A10">
        <v>9</v>
      </c>
      <c r="B10" t="s">
        <v>280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2414</v>
      </c>
      <c r="L10">
        <v>181.76</v>
      </c>
      <c r="M10">
        <v>0</v>
      </c>
      <c r="N10">
        <v>0</v>
      </c>
      <c r="Q10">
        <v>2</v>
      </c>
      <c r="R10" t="s">
        <v>58</v>
      </c>
      <c r="S10">
        <f>K11+K12</f>
        <v>5626</v>
      </c>
    </row>
    <row r="11" spans="1:19" x14ac:dyDescent="0.25">
      <c r="A11">
        <v>10</v>
      </c>
      <c r="B11" t="s">
        <v>280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4641</v>
      </c>
      <c r="L11">
        <v>165.13</v>
      </c>
      <c r="M11">
        <v>0</v>
      </c>
      <c r="N11">
        <v>0</v>
      </c>
      <c r="Q11">
        <v>3</v>
      </c>
      <c r="R11" t="s">
        <v>58</v>
      </c>
      <c r="S11">
        <f>K13+K14</f>
        <v>6678</v>
      </c>
    </row>
    <row r="12" spans="1:19" x14ac:dyDescent="0.25">
      <c r="A12">
        <v>11</v>
      </c>
      <c r="B12" t="s">
        <v>280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985</v>
      </c>
      <c r="L12">
        <v>172.07</v>
      </c>
      <c r="M12">
        <v>0</v>
      </c>
      <c r="N12">
        <v>0</v>
      </c>
      <c r="Q12">
        <v>4</v>
      </c>
      <c r="R12" t="s">
        <v>59</v>
      </c>
      <c r="S12">
        <f>K15</f>
        <v>6624</v>
      </c>
    </row>
    <row r="13" spans="1:19" x14ac:dyDescent="0.25">
      <c r="A13">
        <v>12</v>
      </c>
      <c r="B13" t="s">
        <v>280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3552</v>
      </c>
      <c r="L13">
        <v>173.43</v>
      </c>
      <c r="M13">
        <v>0</v>
      </c>
      <c r="N13">
        <v>0</v>
      </c>
      <c r="R13" t="s">
        <v>58</v>
      </c>
      <c r="S13">
        <f>K16</f>
        <v>996</v>
      </c>
    </row>
    <row r="14" spans="1:19" x14ac:dyDescent="0.25">
      <c r="A14">
        <v>13</v>
      </c>
      <c r="B14" t="s">
        <v>280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3126</v>
      </c>
      <c r="L14">
        <v>173.94</v>
      </c>
      <c r="M14">
        <v>0</v>
      </c>
      <c r="N14">
        <v>0</v>
      </c>
      <c r="Q14">
        <v>5</v>
      </c>
    </row>
    <row r="15" spans="1:19" x14ac:dyDescent="0.25">
      <c r="A15">
        <v>14</v>
      </c>
      <c r="B15" t="s">
        <v>280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6624</v>
      </c>
      <c r="L15">
        <v>166.72</v>
      </c>
      <c r="M15">
        <v>0</v>
      </c>
      <c r="N15">
        <v>0</v>
      </c>
    </row>
    <row r="16" spans="1:19" x14ac:dyDescent="0.25">
      <c r="A16">
        <v>15</v>
      </c>
      <c r="B16" t="s">
        <v>280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996</v>
      </c>
      <c r="L16">
        <v>179.37</v>
      </c>
      <c r="M16">
        <v>0</v>
      </c>
      <c r="N16">
        <v>0</v>
      </c>
    </row>
    <row r="17" spans="1:5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</row>
    <row r="18" spans="1:5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B20">
        <v>22622.400000000001</v>
      </c>
      <c r="C20">
        <v>29026.6</v>
      </c>
      <c r="D20">
        <v>985</v>
      </c>
      <c r="E20">
        <v>92795</v>
      </c>
    </row>
    <row r="21" spans="1:5" x14ac:dyDescent="0.25">
      <c r="A21" t="s">
        <v>34</v>
      </c>
      <c r="B21">
        <v>183.04</v>
      </c>
      <c r="C21">
        <v>17.8</v>
      </c>
      <c r="D21">
        <v>162.22999999999999</v>
      </c>
      <c r="E21">
        <v>211.98</v>
      </c>
    </row>
    <row r="22" spans="1:5" x14ac:dyDescent="0.25">
      <c r="A22" t="s">
        <v>35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36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4" sqref="Q4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278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88352</v>
      </c>
      <c r="L2">
        <v>200.06</v>
      </c>
      <c r="M2">
        <v>0</v>
      </c>
      <c r="N2">
        <v>0</v>
      </c>
    </row>
    <row r="3" spans="1:18" x14ac:dyDescent="0.25">
      <c r="A3">
        <v>2</v>
      </c>
      <c r="B3" t="s">
        <v>278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71392</v>
      </c>
      <c r="L3">
        <v>194.77</v>
      </c>
      <c r="M3">
        <v>0</v>
      </c>
      <c r="N3">
        <v>0</v>
      </c>
    </row>
    <row r="4" spans="1:18" x14ac:dyDescent="0.25">
      <c r="A4">
        <v>3</v>
      </c>
      <c r="B4" t="s">
        <v>278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60384</v>
      </c>
      <c r="L4">
        <v>184.81</v>
      </c>
      <c r="M4">
        <v>0</v>
      </c>
      <c r="N4">
        <v>0</v>
      </c>
      <c r="R4">
        <v>88352</v>
      </c>
    </row>
    <row r="5" spans="1:18" x14ac:dyDescent="0.25">
      <c r="A5">
        <v>4</v>
      </c>
      <c r="B5" t="s">
        <v>278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49132</v>
      </c>
      <c r="L5">
        <v>198.04</v>
      </c>
      <c r="M5">
        <v>0</v>
      </c>
      <c r="N5">
        <v>0</v>
      </c>
      <c r="R5">
        <v>71392</v>
      </c>
    </row>
    <row r="6" spans="1:18" x14ac:dyDescent="0.25">
      <c r="A6">
        <v>5</v>
      </c>
      <c r="B6" t="s">
        <v>278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27341</v>
      </c>
      <c r="L6">
        <v>194.94</v>
      </c>
      <c r="M6">
        <v>0</v>
      </c>
      <c r="N6">
        <v>0</v>
      </c>
      <c r="R6">
        <v>60384</v>
      </c>
    </row>
    <row r="7" spans="1:18" x14ac:dyDescent="0.25">
      <c r="A7">
        <v>6</v>
      </c>
      <c r="B7" t="s">
        <v>278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6991</v>
      </c>
      <c r="L7">
        <v>180.66</v>
      </c>
      <c r="M7">
        <v>0</v>
      </c>
      <c r="N7">
        <v>0</v>
      </c>
      <c r="R7">
        <v>49132</v>
      </c>
    </row>
    <row r="8" spans="1:18" x14ac:dyDescent="0.25">
      <c r="A8">
        <v>7</v>
      </c>
      <c r="B8" t="s">
        <v>278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3586</v>
      </c>
      <c r="L8">
        <v>168.2</v>
      </c>
      <c r="M8">
        <v>0</v>
      </c>
      <c r="N8">
        <v>0</v>
      </c>
      <c r="R8">
        <v>27341</v>
      </c>
    </row>
    <row r="9" spans="1:18" x14ac:dyDescent="0.25">
      <c r="A9">
        <v>8</v>
      </c>
      <c r="B9" t="s">
        <v>278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4309</v>
      </c>
      <c r="L9">
        <v>168.8</v>
      </c>
      <c r="M9">
        <v>0</v>
      </c>
      <c r="N9">
        <v>0</v>
      </c>
      <c r="P9" t="s">
        <v>160</v>
      </c>
      <c r="Q9">
        <v>1</v>
      </c>
      <c r="R9">
        <f>K7+K8+K9+K10</f>
        <v>16011</v>
      </c>
    </row>
    <row r="10" spans="1:18" x14ac:dyDescent="0.25">
      <c r="A10">
        <v>9</v>
      </c>
      <c r="B10" t="s">
        <v>278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1125</v>
      </c>
      <c r="L10">
        <v>169.02</v>
      </c>
      <c r="M10">
        <v>0</v>
      </c>
      <c r="N10">
        <v>0</v>
      </c>
      <c r="Q10">
        <v>2</v>
      </c>
      <c r="R10">
        <f>K11</f>
        <v>11778</v>
      </c>
    </row>
    <row r="11" spans="1:18" x14ac:dyDescent="0.25">
      <c r="A11">
        <v>10</v>
      </c>
      <c r="B11" t="s">
        <v>278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11778</v>
      </c>
      <c r="L11">
        <v>166.52</v>
      </c>
      <c r="M11">
        <v>0</v>
      </c>
      <c r="N11">
        <v>0</v>
      </c>
      <c r="Q11">
        <v>3</v>
      </c>
      <c r="R11">
        <f>K12+K13</f>
        <v>28628</v>
      </c>
    </row>
    <row r="12" spans="1:18" x14ac:dyDescent="0.25">
      <c r="A12">
        <v>11</v>
      </c>
      <c r="B12" t="s">
        <v>278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20099</v>
      </c>
      <c r="L12">
        <v>170.56</v>
      </c>
      <c r="M12">
        <v>0</v>
      </c>
      <c r="N12">
        <v>0</v>
      </c>
      <c r="Q12">
        <v>4</v>
      </c>
      <c r="R12">
        <f>K14+K15+K16</f>
        <v>3980</v>
      </c>
    </row>
    <row r="13" spans="1:18" x14ac:dyDescent="0.25">
      <c r="A13">
        <v>12</v>
      </c>
      <c r="B13" t="s">
        <v>278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8529</v>
      </c>
      <c r="L13">
        <v>164.57</v>
      </c>
      <c r="M13">
        <v>0</v>
      </c>
      <c r="N13">
        <v>0</v>
      </c>
      <c r="Q13">
        <v>5</v>
      </c>
      <c r="R13">
        <v>0</v>
      </c>
    </row>
    <row r="14" spans="1:18" x14ac:dyDescent="0.25">
      <c r="A14">
        <v>13</v>
      </c>
      <c r="B14" t="s">
        <v>278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2414</v>
      </c>
      <c r="L14">
        <v>169.83</v>
      </c>
      <c r="M14">
        <v>0</v>
      </c>
      <c r="N14">
        <v>0</v>
      </c>
    </row>
    <row r="15" spans="1:18" x14ac:dyDescent="0.25">
      <c r="A15">
        <v>14</v>
      </c>
      <c r="B15" t="s">
        <v>278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829</v>
      </c>
      <c r="L15">
        <v>161.32</v>
      </c>
      <c r="M15">
        <v>0</v>
      </c>
      <c r="N15">
        <v>0</v>
      </c>
    </row>
    <row r="16" spans="1:18" x14ac:dyDescent="0.25">
      <c r="A16">
        <v>15</v>
      </c>
      <c r="B16" t="s">
        <v>278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737</v>
      </c>
      <c r="L16">
        <v>169.89</v>
      </c>
      <c r="M16">
        <v>0</v>
      </c>
      <c r="N16">
        <v>0</v>
      </c>
    </row>
    <row r="17" spans="1:5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</row>
    <row r="18" spans="1:5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B20">
        <v>23799.87</v>
      </c>
      <c r="C20">
        <v>28187.66</v>
      </c>
      <c r="D20">
        <v>737</v>
      </c>
      <c r="E20">
        <v>88352</v>
      </c>
    </row>
    <row r="21" spans="1:5" x14ac:dyDescent="0.25">
      <c r="A21" t="s">
        <v>34</v>
      </c>
      <c r="B21">
        <v>177.47</v>
      </c>
      <c r="C21">
        <v>13.02</v>
      </c>
      <c r="D21">
        <v>161.32</v>
      </c>
      <c r="E21">
        <v>200.06</v>
      </c>
    </row>
    <row r="22" spans="1:5" x14ac:dyDescent="0.25">
      <c r="A22" t="s">
        <v>35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36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Q4" sqref="Q4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276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78168</v>
      </c>
      <c r="L2">
        <v>207.78</v>
      </c>
      <c r="M2">
        <v>0</v>
      </c>
      <c r="N2">
        <v>0</v>
      </c>
    </row>
    <row r="3" spans="1:18" x14ac:dyDescent="0.25">
      <c r="A3">
        <v>2</v>
      </c>
      <c r="B3" t="s">
        <v>276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67435</v>
      </c>
      <c r="L3">
        <v>205.79</v>
      </c>
      <c r="M3">
        <v>0</v>
      </c>
      <c r="N3">
        <v>0</v>
      </c>
    </row>
    <row r="4" spans="1:18" x14ac:dyDescent="0.25">
      <c r="A4">
        <v>3</v>
      </c>
      <c r="B4" t="s">
        <v>276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65062</v>
      </c>
      <c r="L4">
        <v>196.55</v>
      </c>
      <c r="M4">
        <v>0</v>
      </c>
      <c r="N4">
        <v>0</v>
      </c>
      <c r="R4">
        <v>78168</v>
      </c>
    </row>
    <row r="5" spans="1:18" x14ac:dyDescent="0.25">
      <c r="A5">
        <v>4</v>
      </c>
      <c r="B5" t="s">
        <v>276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46144</v>
      </c>
      <c r="L5">
        <v>204.75</v>
      </c>
      <c r="M5">
        <v>0</v>
      </c>
      <c r="N5">
        <v>0</v>
      </c>
      <c r="R5">
        <v>67435</v>
      </c>
    </row>
    <row r="6" spans="1:18" x14ac:dyDescent="0.25">
      <c r="A6">
        <v>5</v>
      </c>
      <c r="B6" t="s">
        <v>276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48589</v>
      </c>
      <c r="L6">
        <v>198.71</v>
      </c>
      <c r="M6">
        <v>0</v>
      </c>
      <c r="N6">
        <v>0</v>
      </c>
      <c r="R6">
        <v>65062</v>
      </c>
    </row>
    <row r="7" spans="1:18" x14ac:dyDescent="0.25">
      <c r="A7">
        <v>6</v>
      </c>
      <c r="B7" t="s">
        <v>276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10920</v>
      </c>
      <c r="L7">
        <v>180.61</v>
      </c>
      <c r="M7">
        <v>0</v>
      </c>
      <c r="N7">
        <v>0</v>
      </c>
      <c r="R7">
        <v>46144</v>
      </c>
    </row>
    <row r="8" spans="1:18" x14ac:dyDescent="0.25">
      <c r="A8">
        <v>7</v>
      </c>
      <c r="B8" t="s">
        <v>276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883</v>
      </c>
      <c r="L8">
        <v>191.96</v>
      </c>
      <c r="M8">
        <v>0</v>
      </c>
      <c r="N8">
        <v>0</v>
      </c>
      <c r="R8">
        <v>48589</v>
      </c>
    </row>
    <row r="9" spans="1:18" x14ac:dyDescent="0.25">
      <c r="A9">
        <v>8</v>
      </c>
      <c r="B9" t="s">
        <v>276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4503</v>
      </c>
      <c r="L9">
        <v>166.65</v>
      </c>
      <c r="M9">
        <v>0</v>
      </c>
      <c r="N9">
        <v>0</v>
      </c>
      <c r="P9" t="s">
        <v>160</v>
      </c>
      <c r="Q9">
        <v>1</v>
      </c>
      <c r="R9">
        <f>K7+K8</f>
        <v>11803</v>
      </c>
    </row>
    <row r="10" spans="1:18" x14ac:dyDescent="0.25">
      <c r="A10">
        <v>9</v>
      </c>
      <c r="B10" t="s">
        <v>276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3159</v>
      </c>
      <c r="L10">
        <v>167.6</v>
      </c>
      <c r="M10">
        <v>0</v>
      </c>
      <c r="N10">
        <v>0</v>
      </c>
      <c r="Q10">
        <v>2</v>
      </c>
      <c r="R10">
        <f>K9</f>
        <v>4503</v>
      </c>
    </row>
    <row r="11" spans="1:18" x14ac:dyDescent="0.25">
      <c r="A11">
        <v>10</v>
      </c>
      <c r="B11" t="s">
        <v>276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305</v>
      </c>
      <c r="L11">
        <v>158.02000000000001</v>
      </c>
      <c r="M11">
        <v>0</v>
      </c>
      <c r="N11">
        <v>0</v>
      </c>
      <c r="Q11">
        <v>3</v>
      </c>
      <c r="R11">
        <f>K10+K11+K12+K13+K14+K15+K16+K17+K18</f>
        <v>15171</v>
      </c>
    </row>
    <row r="12" spans="1:18" x14ac:dyDescent="0.25">
      <c r="A12">
        <v>11</v>
      </c>
      <c r="B12" t="s">
        <v>276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259</v>
      </c>
      <c r="L12">
        <v>169.28</v>
      </c>
      <c r="M12">
        <v>0</v>
      </c>
      <c r="N12">
        <v>0</v>
      </c>
      <c r="Q12">
        <v>4</v>
      </c>
      <c r="R12">
        <f>K19</f>
        <v>304</v>
      </c>
    </row>
    <row r="13" spans="1:18" x14ac:dyDescent="0.25">
      <c r="A13">
        <v>12</v>
      </c>
      <c r="B13" t="s">
        <v>276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2482</v>
      </c>
      <c r="L13">
        <v>167.15</v>
      </c>
      <c r="M13">
        <v>0</v>
      </c>
      <c r="N13">
        <v>0</v>
      </c>
      <c r="Q13">
        <v>5</v>
      </c>
      <c r="R13">
        <f>K20</f>
        <v>5040</v>
      </c>
    </row>
    <row r="14" spans="1:18" x14ac:dyDescent="0.25">
      <c r="A14">
        <v>13</v>
      </c>
      <c r="B14" t="s">
        <v>276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2136</v>
      </c>
      <c r="L14">
        <v>151.66999999999999</v>
      </c>
      <c r="M14">
        <v>0</v>
      </c>
      <c r="N14">
        <v>0</v>
      </c>
    </row>
    <row r="15" spans="1:18" x14ac:dyDescent="0.25">
      <c r="A15">
        <v>14</v>
      </c>
      <c r="B15" t="s">
        <v>276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3196</v>
      </c>
      <c r="L15">
        <v>150.35</v>
      </c>
      <c r="M15">
        <v>0</v>
      </c>
      <c r="N15">
        <v>0</v>
      </c>
    </row>
    <row r="16" spans="1:18" x14ac:dyDescent="0.25">
      <c r="A16">
        <v>15</v>
      </c>
      <c r="B16" t="s">
        <v>276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349</v>
      </c>
      <c r="L16">
        <v>168.9</v>
      </c>
      <c r="M16">
        <v>0</v>
      </c>
      <c r="N16">
        <v>0</v>
      </c>
    </row>
    <row r="17" spans="1:14" x14ac:dyDescent="0.25">
      <c r="A17">
        <v>16</v>
      </c>
      <c r="B17" t="s">
        <v>276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3067</v>
      </c>
      <c r="L17">
        <v>179</v>
      </c>
      <c r="M17">
        <v>0</v>
      </c>
      <c r="N17">
        <v>0</v>
      </c>
    </row>
    <row r="18" spans="1:14" x14ac:dyDescent="0.25">
      <c r="A18">
        <v>17</v>
      </c>
      <c r="B18" t="s">
        <v>276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218</v>
      </c>
      <c r="L18">
        <v>154.85</v>
      </c>
      <c r="M18">
        <v>0</v>
      </c>
      <c r="N18">
        <v>0</v>
      </c>
    </row>
    <row r="19" spans="1:14" x14ac:dyDescent="0.25">
      <c r="A19">
        <v>18</v>
      </c>
      <c r="B19" t="s">
        <v>276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304</v>
      </c>
      <c r="L19">
        <v>156.54</v>
      </c>
      <c r="M19">
        <v>0</v>
      </c>
      <c r="N19">
        <v>0</v>
      </c>
    </row>
    <row r="20" spans="1:14" x14ac:dyDescent="0.25">
      <c r="A20">
        <v>19</v>
      </c>
      <c r="B20" t="s">
        <v>276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5040</v>
      </c>
      <c r="L20">
        <v>159.80000000000001</v>
      </c>
      <c r="M20">
        <v>0</v>
      </c>
      <c r="N20">
        <v>0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18011.53</v>
      </c>
      <c r="C24">
        <v>26580.07</v>
      </c>
      <c r="D24">
        <v>218</v>
      </c>
      <c r="E24">
        <v>78168</v>
      </c>
    </row>
    <row r="25" spans="1:14" x14ac:dyDescent="0.25">
      <c r="A25" t="s">
        <v>34</v>
      </c>
      <c r="B25">
        <v>175.58</v>
      </c>
      <c r="C25">
        <v>19.11</v>
      </c>
      <c r="D25">
        <v>150.35</v>
      </c>
      <c r="E25">
        <v>207.78</v>
      </c>
    </row>
    <row r="26" spans="1:14" x14ac:dyDescent="0.25">
      <c r="A26" t="s">
        <v>35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36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Q3" sqref="Q3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274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83932</v>
      </c>
      <c r="L2">
        <v>186.46</v>
      </c>
      <c r="M2">
        <v>0</v>
      </c>
      <c r="N2">
        <v>0</v>
      </c>
    </row>
    <row r="3" spans="1:18" x14ac:dyDescent="0.25">
      <c r="A3">
        <v>2</v>
      </c>
      <c r="B3" t="s">
        <v>274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76741</v>
      </c>
      <c r="L3">
        <v>184.44</v>
      </c>
      <c r="M3">
        <v>0</v>
      </c>
      <c r="N3">
        <v>0</v>
      </c>
      <c r="R3">
        <v>83932</v>
      </c>
    </row>
    <row r="4" spans="1:18" x14ac:dyDescent="0.25">
      <c r="A4">
        <v>3</v>
      </c>
      <c r="B4" t="s">
        <v>274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57552</v>
      </c>
      <c r="L4">
        <v>176.41</v>
      </c>
      <c r="M4">
        <v>0</v>
      </c>
      <c r="N4">
        <v>0</v>
      </c>
      <c r="R4">
        <v>76741</v>
      </c>
    </row>
    <row r="5" spans="1:18" x14ac:dyDescent="0.25">
      <c r="A5">
        <v>4</v>
      </c>
      <c r="B5" t="s">
        <v>274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43546</v>
      </c>
      <c r="L5">
        <v>177.8</v>
      </c>
      <c r="M5">
        <v>0</v>
      </c>
      <c r="N5">
        <v>0</v>
      </c>
      <c r="R5">
        <v>57552</v>
      </c>
    </row>
    <row r="6" spans="1:18" x14ac:dyDescent="0.25">
      <c r="A6">
        <v>5</v>
      </c>
      <c r="B6" t="s">
        <v>274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37934</v>
      </c>
      <c r="L6">
        <v>177.34</v>
      </c>
      <c r="M6">
        <v>0</v>
      </c>
      <c r="N6">
        <v>0</v>
      </c>
      <c r="R6">
        <v>43546</v>
      </c>
    </row>
    <row r="7" spans="1:18" x14ac:dyDescent="0.25">
      <c r="A7">
        <v>6</v>
      </c>
      <c r="B7" t="s">
        <v>274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10946</v>
      </c>
      <c r="L7">
        <v>158.74</v>
      </c>
      <c r="M7">
        <v>0</v>
      </c>
      <c r="N7">
        <v>0</v>
      </c>
      <c r="R7">
        <v>37934</v>
      </c>
    </row>
    <row r="8" spans="1:18" x14ac:dyDescent="0.25">
      <c r="A8">
        <v>7</v>
      </c>
      <c r="B8" t="s">
        <v>274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3283</v>
      </c>
      <c r="L8">
        <v>160.43</v>
      </c>
      <c r="M8">
        <v>0</v>
      </c>
      <c r="N8">
        <v>0</v>
      </c>
      <c r="P8" t="s">
        <v>160</v>
      </c>
      <c r="Q8">
        <v>1</v>
      </c>
      <c r="R8">
        <f>K7+K8+K9</f>
        <v>15384</v>
      </c>
    </row>
    <row r="9" spans="1:18" x14ac:dyDescent="0.25">
      <c r="A9">
        <v>8</v>
      </c>
      <c r="B9" t="s">
        <v>274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1155</v>
      </c>
      <c r="L9">
        <v>168.61</v>
      </c>
      <c r="M9">
        <v>0</v>
      </c>
      <c r="N9">
        <v>0</v>
      </c>
      <c r="Q9">
        <v>2</v>
      </c>
      <c r="R9">
        <f>K10</f>
        <v>2247</v>
      </c>
    </row>
    <row r="10" spans="1:18" x14ac:dyDescent="0.25">
      <c r="A10">
        <v>9</v>
      </c>
      <c r="B10" t="s">
        <v>274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2247</v>
      </c>
      <c r="L10">
        <v>164.8</v>
      </c>
      <c r="M10">
        <v>0</v>
      </c>
      <c r="N10">
        <v>0</v>
      </c>
      <c r="Q10">
        <v>3</v>
      </c>
      <c r="R10">
        <f>K11+K12+K13+K14+K15</f>
        <v>8232</v>
      </c>
    </row>
    <row r="11" spans="1:18" x14ac:dyDescent="0.25">
      <c r="A11">
        <v>10</v>
      </c>
      <c r="B11" t="s">
        <v>274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921</v>
      </c>
      <c r="L11">
        <v>141.93</v>
      </c>
      <c r="M11">
        <v>0</v>
      </c>
      <c r="N11">
        <v>0</v>
      </c>
      <c r="Q11">
        <v>4</v>
      </c>
      <c r="R11">
        <f>K16+K17</f>
        <v>7253</v>
      </c>
    </row>
    <row r="12" spans="1:18" x14ac:dyDescent="0.25">
      <c r="A12">
        <v>11</v>
      </c>
      <c r="B12" t="s">
        <v>274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468</v>
      </c>
      <c r="L12">
        <v>155.56</v>
      </c>
      <c r="M12">
        <v>0</v>
      </c>
      <c r="N12">
        <v>0</v>
      </c>
      <c r="Q12">
        <v>5</v>
      </c>
      <c r="R12">
        <f>K18</f>
        <v>3197</v>
      </c>
    </row>
    <row r="13" spans="1:18" x14ac:dyDescent="0.25">
      <c r="A13">
        <v>12</v>
      </c>
      <c r="B13" t="s">
        <v>274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2150</v>
      </c>
      <c r="L13">
        <v>148.30000000000001</v>
      </c>
      <c r="M13">
        <v>0</v>
      </c>
      <c r="N13">
        <v>0</v>
      </c>
    </row>
    <row r="14" spans="1:18" x14ac:dyDescent="0.25">
      <c r="A14">
        <v>13</v>
      </c>
      <c r="B14" t="s">
        <v>274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1877</v>
      </c>
      <c r="L14">
        <v>154.13999999999999</v>
      </c>
      <c r="M14">
        <v>0</v>
      </c>
      <c r="N14">
        <v>0</v>
      </c>
    </row>
    <row r="15" spans="1:18" x14ac:dyDescent="0.25">
      <c r="A15">
        <v>14</v>
      </c>
      <c r="B15" t="s">
        <v>274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2816</v>
      </c>
      <c r="L15">
        <v>144.13</v>
      </c>
      <c r="M15">
        <v>0</v>
      </c>
      <c r="N15">
        <v>0</v>
      </c>
    </row>
    <row r="16" spans="1:18" x14ac:dyDescent="0.25">
      <c r="A16">
        <v>15</v>
      </c>
      <c r="B16" t="s">
        <v>274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4131</v>
      </c>
      <c r="L16">
        <v>150.35</v>
      </c>
      <c r="M16">
        <v>0</v>
      </c>
      <c r="N16">
        <v>0</v>
      </c>
    </row>
    <row r="17" spans="1:14" x14ac:dyDescent="0.25">
      <c r="A17">
        <v>16</v>
      </c>
      <c r="B17" t="s">
        <v>274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3122</v>
      </c>
      <c r="L17">
        <v>153.75</v>
      </c>
      <c r="M17">
        <v>0</v>
      </c>
      <c r="N17">
        <v>0</v>
      </c>
    </row>
    <row r="18" spans="1:14" x14ac:dyDescent="0.25">
      <c r="A18">
        <v>17</v>
      </c>
      <c r="B18" t="s">
        <v>274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3197</v>
      </c>
      <c r="L18">
        <v>149.16</v>
      </c>
      <c r="M18">
        <v>0</v>
      </c>
      <c r="N18">
        <v>0</v>
      </c>
    </row>
    <row r="19" spans="1:14" x14ac:dyDescent="0.25">
      <c r="A19" t="s">
        <v>39</v>
      </c>
      <c r="B19" t="s">
        <v>40</v>
      </c>
      <c r="C19" t="s">
        <v>41</v>
      </c>
      <c r="D19" t="s">
        <v>42</v>
      </c>
      <c r="E19" t="s">
        <v>43</v>
      </c>
    </row>
    <row r="20" spans="1:14" x14ac:dyDescent="0.25">
      <c r="A20" t="s">
        <v>31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32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33</v>
      </c>
      <c r="B22">
        <v>19765.759999999998</v>
      </c>
      <c r="C22">
        <v>27792.02</v>
      </c>
      <c r="D22">
        <v>468</v>
      </c>
      <c r="E22">
        <v>83932</v>
      </c>
    </row>
    <row r="23" spans="1:14" x14ac:dyDescent="0.25">
      <c r="A23" t="s">
        <v>34</v>
      </c>
      <c r="B23">
        <v>161.9</v>
      </c>
      <c r="C23">
        <v>13.81</v>
      </c>
      <c r="D23">
        <v>141.93</v>
      </c>
      <c r="E23">
        <v>186.46</v>
      </c>
    </row>
    <row r="24" spans="1:14" x14ac:dyDescent="0.25">
      <c r="A24" t="s">
        <v>35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36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2" sqref="Q2:R11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272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84287</v>
      </c>
      <c r="L2">
        <v>205.67</v>
      </c>
      <c r="M2">
        <v>0</v>
      </c>
      <c r="N2">
        <v>0</v>
      </c>
      <c r="R2">
        <v>84287</v>
      </c>
    </row>
    <row r="3" spans="1:18" x14ac:dyDescent="0.25">
      <c r="A3">
        <v>2</v>
      </c>
      <c r="B3" t="s">
        <v>272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73299</v>
      </c>
      <c r="L3">
        <v>195.59</v>
      </c>
      <c r="M3">
        <v>0</v>
      </c>
      <c r="N3">
        <v>0</v>
      </c>
      <c r="R3">
        <v>73299</v>
      </c>
    </row>
    <row r="4" spans="1:18" x14ac:dyDescent="0.25">
      <c r="A4">
        <v>3</v>
      </c>
      <c r="B4" t="s">
        <v>272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63756</v>
      </c>
      <c r="L4">
        <v>197.9</v>
      </c>
      <c r="M4">
        <v>0</v>
      </c>
      <c r="N4">
        <v>0</v>
      </c>
      <c r="R4">
        <v>63756</v>
      </c>
    </row>
    <row r="5" spans="1:18" x14ac:dyDescent="0.25">
      <c r="A5">
        <v>4</v>
      </c>
      <c r="B5" t="s">
        <v>272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48171</v>
      </c>
      <c r="L5">
        <v>197.41</v>
      </c>
      <c r="M5">
        <v>0</v>
      </c>
      <c r="N5">
        <v>0</v>
      </c>
      <c r="R5">
        <v>48171</v>
      </c>
    </row>
    <row r="6" spans="1:18" x14ac:dyDescent="0.25">
      <c r="A6">
        <v>5</v>
      </c>
      <c r="B6" t="s">
        <v>272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24089</v>
      </c>
      <c r="L6">
        <v>198.62</v>
      </c>
      <c r="M6">
        <v>0</v>
      </c>
      <c r="N6">
        <v>0</v>
      </c>
      <c r="R6">
        <v>24089</v>
      </c>
    </row>
    <row r="7" spans="1:18" x14ac:dyDescent="0.25">
      <c r="A7">
        <v>6</v>
      </c>
      <c r="B7" t="s">
        <v>272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11252</v>
      </c>
      <c r="L7">
        <v>167.98</v>
      </c>
      <c r="M7">
        <v>0</v>
      </c>
      <c r="N7">
        <v>0</v>
      </c>
      <c r="P7" t="s">
        <v>160</v>
      </c>
      <c r="Q7">
        <v>1</v>
      </c>
    </row>
    <row r="8" spans="1:18" x14ac:dyDescent="0.25">
      <c r="A8">
        <v>7</v>
      </c>
      <c r="B8" t="s">
        <v>272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2022</v>
      </c>
      <c r="L8">
        <v>152.66999999999999</v>
      </c>
      <c r="M8">
        <v>0</v>
      </c>
      <c r="N8">
        <v>0</v>
      </c>
      <c r="Q8">
        <v>2</v>
      </c>
      <c r="R8">
        <f>K7+K8+K9</f>
        <v>14662</v>
      </c>
    </row>
    <row r="9" spans="1:18" x14ac:dyDescent="0.25">
      <c r="A9">
        <v>8</v>
      </c>
      <c r="B9" t="s">
        <v>272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1388</v>
      </c>
      <c r="L9">
        <v>157.54</v>
      </c>
      <c r="M9">
        <v>0</v>
      </c>
      <c r="N9">
        <v>0</v>
      </c>
      <c r="Q9">
        <v>3</v>
      </c>
      <c r="R9">
        <f>K10</f>
        <v>7782</v>
      </c>
    </row>
    <row r="10" spans="1:18" x14ac:dyDescent="0.25">
      <c r="A10">
        <v>9</v>
      </c>
      <c r="B10" t="s">
        <v>272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7782</v>
      </c>
      <c r="L10">
        <v>148.83000000000001</v>
      </c>
      <c r="M10">
        <v>0</v>
      </c>
      <c r="N10">
        <v>0</v>
      </c>
      <c r="Q10">
        <v>4</v>
      </c>
      <c r="R10">
        <f>K11+K12</f>
        <v>6301</v>
      </c>
    </row>
    <row r="11" spans="1:18" x14ac:dyDescent="0.25">
      <c r="A11">
        <v>10</v>
      </c>
      <c r="B11" t="s">
        <v>272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5236</v>
      </c>
      <c r="L11">
        <v>156.63999999999999</v>
      </c>
      <c r="M11">
        <v>0</v>
      </c>
      <c r="N11">
        <v>0</v>
      </c>
      <c r="Q11">
        <v>5</v>
      </c>
    </row>
    <row r="12" spans="1:18" x14ac:dyDescent="0.25">
      <c r="A12">
        <v>11</v>
      </c>
      <c r="B12" t="s">
        <v>272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1065</v>
      </c>
      <c r="L12">
        <v>156.86000000000001</v>
      </c>
      <c r="M12">
        <v>0</v>
      </c>
      <c r="N12">
        <v>0</v>
      </c>
    </row>
    <row r="13" spans="1:18" x14ac:dyDescent="0.25">
      <c r="A13" t="s">
        <v>39</v>
      </c>
      <c r="B13" t="s">
        <v>40</v>
      </c>
      <c r="C13" t="s">
        <v>41</v>
      </c>
      <c r="D13" t="s">
        <v>42</v>
      </c>
      <c r="E13" t="s">
        <v>43</v>
      </c>
    </row>
    <row r="14" spans="1:18" x14ac:dyDescent="0.25">
      <c r="A14" t="s">
        <v>31</v>
      </c>
      <c r="B14">
        <v>0</v>
      </c>
      <c r="C14">
        <v>0</v>
      </c>
      <c r="D14">
        <v>0</v>
      </c>
      <c r="E14">
        <v>0</v>
      </c>
    </row>
    <row r="15" spans="1:18" x14ac:dyDescent="0.25">
      <c r="A15" t="s">
        <v>32</v>
      </c>
      <c r="B15">
        <v>0</v>
      </c>
      <c r="C15">
        <v>0</v>
      </c>
      <c r="D15">
        <v>0</v>
      </c>
      <c r="E15">
        <v>0</v>
      </c>
    </row>
    <row r="16" spans="1:18" x14ac:dyDescent="0.25">
      <c r="A16" t="s">
        <v>33</v>
      </c>
      <c r="B16">
        <v>29304.27</v>
      </c>
      <c r="C16">
        <v>30478.28</v>
      </c>
      <c r="D16">
        <v>1065</v>
      </c>
      <c r="E16">
        <v>84287</v>
      </c>
    </row>
    <row r="17" spans="1:5" x14ac:dyDescent="0.25">
      <c r="A17" t="s">
        <v>34</v>
      </c>
      <c r="B17">
        <v>175.97</v>
      </c>
      <c r="C17">
        <v>21.62</v>
      </c>
      <c r="D17">
        <v>148.83000000000001</v>
      </c>
      <c r="E17">
        <v>205.67</v>
      </c>
    </row>
    <row r="18" spans="1:5" x14ac:dyDescent="0.25">
      <c r="A18" t="s">
        <v>35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36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3" sqref="Q3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270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92337</v>
      </c>
      <c r="L2">
        <v>204.75</v>
      </c>
      <c r="M2">
        <v>0</v>
      </c>
      <c r="N2">
        <v>0</v>
      </c>
    </row>
    <row r="3" spans="1:18" x14ac:dyDescent="0.25">
      <c r="A3">
        <v>2</v>
      </c>
      <c r="B3" t="s">
        <v>270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107975</v>
      </c>
      <c r="L3">
        <v>201.87</v>
      </c>
      <c r="M3">
        <v>0</v>
      </c>
      <c r="N3">
        <v>0</v>
      </c>
      <c r="R3">
        <v>92337</v>
      </c>
    </row>
    <row r="4" spans="1:18" x14ac:dyDescent="0.25">
      <c r="A4">
        <v>3</v>
      </c>
      <c r="B4" t="s">
        <v>270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68509</v>
      </c>
      <c r="L4">
        <v>202.55</v>
      </c>
      <c r="M4">
        <v>0</v>
      </c>
      <c r="N4">
        <v>0</v>
      </c>
      <c r="R4">
        <v>107975</v>
      </c>
    </row>
    <row r="5" spans="1:18" x14ac:dyDescent="0.25">
      <c r="A5">
        <v>4</v>
      </c>
      <c r="B5" t="s">
        <v>270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47254</v>
      </c>
      <c r="L5">
        <v>194.53</v>
      </c>
      <c r="M5">
        <v>0</v>
      </c>
      <c r="N5">
        <v>0</v>
      </c>
      <c r="R5">
        <v>68509</v>
      </c>
    </row>
    <row r="6" spans="1:18" x14ac:dyDescent="0.25">
      <c r="A6">
        <v>5</v>
      </c>
      <c r="B6" t="s">
        <v>270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24775</v>
      </c>
      <c r="L6">
        <v>192.27</v>
      </c>
      <c r="M6">
        <v>0</v>
      </c>
      <c r="N6">
        <v>0</v>
      </c>
      <c r="R6">
        <v>47254</v>
      </c>
    </row>
    <row r="7" spans="1:18" x14ac:dyDescent="0.25">
      <c r="A7">
        <v>6</v>
      </c>
      <c r="B7" t="s">
        <v>270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2005</v>
      </c>
      <c r="L7">
        <v>172.73</v>
      </c>
      <c r="M7">
        <v>0</v>
      </c>
      <c r="N7">
        <v>0</v>
      </c>
      <c r="R7">
        <v>24775</v>
      </c>
    </row>
    <row r="8" spans="1:18" x14ac:dyDescent="0.25">
      <c r="A8">
        <v>7</v>
      </c>
      <c r="B8" t="s">
        <v>270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7402</v>
      </c>
      <c r="L8">
        <v>176.73</v>
      </c>
      <c r="M8">
        <v>0</v>
      </c>
      <c r="N8">
        <v>0</v>
      </c>
      <c r="P8" t="s">
        <v>160</v>
      </c>
      <c r="Q8">
        <v>1</v>
      </c>
      <c r="R8">
        <f>K7+K8+K9</f>
        <v>14105</v>
      </c>
    </row>
    <row r="9" spans="1:18" x14ac:dyDescent="0.25">
      <c r="A9">
        <v>8</v>
      </c>
      <c r="B9" t="s">
        <v>270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4698</v>
      </c>
      <c r="L9">
        <v>173.46</v>
      </c>
      <c r="M9">
        <v>0</v>
      </c>
      <c r="N9">
        <v>0</v>
      </c>
      <c r="Q9">
        <v>2</v>
      </c>
      <c r="R9">
        <f>K11</f>
        <v>7868</v>
      </c>
    </row>
    <row r="10" spans="1:18" x14ac:dyDescent="0.25">
      <c r="A10">
        <v>9</v>
      </c>
      <c r="B10" t="s">
        <v>270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9386</v>
      </c>
      <c r="L10">
        <v>179.21</v>
      </c>
      <c r="M10">
        <v>0</v>
      </c>
      <c r="N10">
        <v>0</v>
      </c>
      <c r="R10">
        <f>K10</f>
        <v>9386</v>
      </c>
    </row>
    <row r="11" spans="1:18" x14ac:dyDescent="0.25">
      <c r="A11">
        <v>10</v>
      </c>
      <c r="B11" t="s">
        <v>270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7868</v>
      </c>
      <c r="L11">
        <v>165.06</v>
      </c>
      <c r="M11">
        <v>0</v>
      </c>
      <c r="N11">
        <v>0</v>
      </c>
      <c r="Q11">
        <v>3</v>
      </c>
      <c r="R11">
        <f>K12</f>
        <v>6931</v>
      </c>
    </row>
    <row r="12" spans="1:18" x14ac:dyDescent="0.25">
      <c r="A12">
        <v>11</v>
      </c>
      <c r="B12" t="s">
        <v>270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6931</v>
      </c>
      <c r="L12">
        <v>169.6</v>
      </c>
      <c r="M12">
        <v>0</v>
      </c>
      <c r="N12">
        <v>0</v>
      </c>
      <c r="Q12">
        <v>4</v>
      </c>
      <c r="R12">
        <f>K13</f>
        <v>5874</v>
      </c>
    </row>
    <row r="13" spans="1:18" x14ac:dyDescent="0.25">
      <c r="A13">
        <v>12</v>
      </c>
      <c r="B13" t="s">
        <v>270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5874</v>
      </c>
      <c r="L13">
        <v>169.16</v>
      </c>
      <c r="M13">
        <v>0</v>
      </c>
      <c r="N13">
        <v>0</v>
      </c>
      <c r="Q13">
        <v>5</v>
      </c>
      <c r="R13">
        <v>0</v>
      </c>
    </row>
    <row r="14" spans="1:18" x14ac:dyDescent="0.25">
      <c r="A14" t="s">
        <v>39</v>
      </c>
      <c r="B14" t="s">
        <v>40</v>
      </c>
      <c r="C14" t="s">
        <v>41</v>
      </c>
      <c r="D14" t="s">
        <v>42</v>
      </c>
      <c r="E14" t="s">
        <v>43</v>
      </c>
    </row>
    <row r="15" spans="1:18" x14ac:dyDescent="0.25">
      <c r="A15" t="s">
        <v>31</v>
      </c>
      <c r="B15">
        <v>0</v>
      </c>
      <c r="C15">
        <v>0</v>
      </c>
      <c r="D15">
        <v>0</v>
      </c>
      <c r="E15">
        <v>0</v>
      </c>
    </row>
    <row r="16" spans="1:18" x14ac:dyDescent="0.25">
      <c r="A16" t="s">
        <v>32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33</v>
      </c>
      <c r="B17">
        <v>32084.5</v>
      </c>
      <c r="C17">
        <v>36154.06</v>
      </c>
      <c r="D17">
        <v>2005</v>
      </c>
      <c r="E17">
        <v>107975</v>
      </c>
    </row>
    <row r="18" spans="1:5" x14ac:dyDescent="0.25">
      <c r="A18" t="s">
        <v>34</v>
      </c>
      <c r="B18">
        <v>183.49</v>
      </c>
      <c r="C18">
        <v>14.05</v>
      </c>
      <c r="D18">
        <v>165.06</v>
      </c>
      <c r="E18">
        <v>204.75</v>
      </c>
    </row>
    <row r="19" spans="1:5" x14ac:dyDescent="0.25">
      <c r="A19" t="s">
        <v>35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36</v>
      </c>
      <c r="B20">
        <v>0</v>
      </c>
      <c r="C20">
        <v>0</v>
      </c>
      <c r="D20">
        <v>0</v>
      </c>
      <c r="E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37" sqref="D37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R1">
        <v>74558</v>
      </c>
    </row>
    <row r="2" spans="1:19" x14ac:dyDescent="0.25">
      <c r="A2">
        <v>1</v>
      </c>
      <c r="B2" t="s">
        <v>341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74558</v>
      </c>
      <c r="L2">
        <v>194.97</v>
      </c>
      <c r="M2">
        <v>0</v>
      </c>
      <c r="N2">
        <v>0</v>
      </c>
      <c r="R2">
        <v>62007</v>
      </c>
    </row>
    <row r="3" spans="1:19" x14ac:dyDescent="0.25">
      <c r="A3">
        <v>2</v>
      </c>
      <c r="B3" t="s">
        <v>341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62007</v>
      </c>
      <c r="L3">
        <v>188.41</v>
      </c>
      <c r="M3">
        <v>0</v>
      </c>
      <c r="N3">
        <v>0</v>
      </c>
      <c r="R3">
        <v>41802</v>
      </c>
    </row>
    <row r="4" spans="1:19" x14ac:dyDescent="0.25">
      <c r="A4">
        <v>3</v>
      </c>
      <c r="B4" t="s">
        <v>341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41802</v>
      </c>
      <c r="L4">
        <v>182.95</v>
      </c>
      <c r="M4">
        <v>0</v>
      </c>
      <c r="N4">
        <v>0</v>
      </c>
      <c r="R4">
        <v>61136</v>
      </c>
    </row>
    <row r="5" spans="1:19" x14ac:dyDescent="0.25">
      <c r="A5">
        <v>4</v>
      </c>
      <c r="B5" t="s">
        <v>341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61136</v>
      </c>
      <c r="L5">
        <v>185.39</v>
      </c>
      <c r="M5">
        <v>0</v>
      </c>
      <c r="N5">
        <v>0</v>
      </c>
      <c r="R5">
        <v>26243</v>
      </c>
    </row>
    <row r="6" spans="1:19" x14ac:dyDescent="0.25">
      <c r="A6">
        <v>5</v>
      </c>
      <c r="B6" t="s">
        <v>341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26243</v>
      </c>
      <c r="L6">
        <v>195.1</v>
      </c>
      <c r="M6">
        <v>0</v>
      </c>
      <c r="N6">
        <v>0</v>
      </c>
      <c r="P6" t="s">
        <v>342</v>
      </c>
      <c r="Q6">
        <v>1</v>
      </c>
      <c r="R6" t="s">
        <v>58</v>
      </c>
      <c r="S6">
        <f>SUM(K7:K17)</f>
        <v>39358</v>
      </c>
    </row>
    <row r="7" spans="1:19" x14ac:dyDescent="0.25">
      <c r="A7">
        <v>6</v>
      </c>
      <c r="B7" t="s">
        <v>341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8085</v>
      </c>
      <c r="L7">
        <v>179.44</v>
      </c>
      <c r="M7">
        <v>0</v>
      </c>
      <c r="N7">
        <v>0</v>
      </c>
      <c r="Q7">
        <v>2</v>
      </c>
      <c r="R7" t="s">
        <v>58</v>
      </c>
      <c r="S7">
        <f>SUM(K18:K23)</f>
        <v>34096</v>
      </c>
    </row>
    <row r="8" spans="1:19" x14ac:dyDescent="0.25">
      <c r="A8">
        <v>7</v>
      </c>
      <c r="B8" t="s">
        <v>341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20381</v>
      </c>
      <c r="L8">
        <v>178.94</v>
      </c>
      <c r="M8">
        <v>0</v>
      </c>
      <c r="N8">
        <v>0</v>
      </c>
      <c r="Q8">
        <v>3</v>
      </c>
      <c r="R8" t="s">
        <v>58</v>
      </c>
      <c r="S8">
        <f>SUM(K24:K26)</f>
        <v>26366</v>
      </c>
    </row>
    <row r="9" spans="1:19" x14ac:dyDescent="0.25">
      <c r="A9">
        <v>8</v>
      </c>
      <c r="B9" t="s">
        <v>341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623</v>
      </c>
      <c r="L9">
        <v>180.94</v>
      </c>
      <c r="M9">
        <v>0</v>
      </c>
      <c r="N9">
        <v>0</v>
      </c>
      <c r="Q9">
        <v>4</v>
      </c>
      <c r="R9" t="s">
        <v>58</v>
      </c>
      <c r="S9">
        <f>SUM(K27:K30)</f>
        <v>40059</v>
      </c>
    </row>
    <row r="10" spans="1:19" x14ac:dyDescent="0.25">
      <c r="A10">
        <v>9</v>
      </c>
      <c r="B10" t="s">
        <v>341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3905</v>
      </c>
      <c r="L10">
        <v>187.35</v>
      </c>
      <c r="M10">
        <v>0</v>
      </c>
      <c r="N10">
        <v>0</v>
      </c>
      <c r="Q10">
        <v>5</v>
      </c>
      <c r="R10" t="s">
        <v>58</v>
      </c>
      <c r="S10">
        <f>SUM(K31:K35)</f>
        <v>8439</v>
      </c>
    </row>
    <row r="11" spans="1:19" x14ac:dyDescent="0.25">
      <c r="A11">
        <v>10</v>
      </c>
      <c r="B11" t="s">
        <v>341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1645</v>
      </c>
      <c r="L11">
        <v>184.5</v>
      </c>
      <c r="M11">
        <v>0</v>
      </c>
      <c r="N11">
        <v>0</v>
      </c>
    </row>
    <row r="12" spans="1:19" x14ac:dyDescent="0.25">
      <c r="A12">
        <v>11</v>
      </c>
      <c r="B12" t="s">
        <v>341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677</v>
      </c>
      <c r="L12">
        <v>190.09</v>
      </c>
      <c r="M12">
        <v>0</v>
      </c>
      <c r="N12">
        <v>0</v>
      </c>
    </row>
    <row r="13" spans="1:19" x14ac:dyDescent="0.25">
      <c r="A13">
        <v>12</v>
      </c>
      <c r="B13" t="s">
        <v>341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587</v>
      </c>
      <c r="L13">
        <v>184.25</v>
      </c>
      <c r="M13">
        <v>0</v>
      </c>
      <c r="N13">
        <v>0</v>
      </c>
    </row>
    <row r="14" spans="1:19" x14ac:dyDescent="0.25">
      <c r="A14">
        <v>13</v>
      </c>
      <c r="B14" t="s">
        <v>341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317</v>
      </c>
      <c r="L14">
        <v>191.25</v>
      </c>
      <c r="M14">
        <v>0</v>
      </c>
      <c r="N14">
        <v>0</v>
      </c>
    </row>
    <row r="15" spans="1:19" x14ac:dyDescent="0.25">
      <c r="A15">
        <v>14</v>
      </c>
      <c r="B15" t="s">
        <v>341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509</v>
      </c>
      <c r="L15">
        <v>183.38</v>
      </c>
      <c r="M15">
        <v>0</v>
      </c>
      <c r="N15">
        <v>0</v>
      </c>
    </row>
    <row r="16" spans="1:19" x14ac:dyDescent="0.25">
      <c r="A16">
        <v>15</v>
      </c>
      <c r="B16" t="s">
        <v>341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2354</v>
      </c>
      <c r="L16">
        <v>193.88</v>
      </c>
      <c r="M16">
        <v>0</v>
      </c>
      <c r="N16">
        <v>0</v>
      </c>
    </row>
    <row r="17" spans="1:14" x14ac:dyDescent="0.25">
      <c r="A17">
        <v>16</v>
      </c>
      <c r="B17" t="s">
        <v>341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275</v>
      </c>
      <c r="L17">
        <v>199.44</v>
      </c>
      <c r="M17">
        <v>0</v>
      </c>
      <c r="N17">
        <v>0</v>
      </c>
    </row>
    <row r="18" spans="1:14" x14ac:dyDescent="0.25">
      <c r="A18">
        <v>17</v>
      </c>
      <c r="B18" t="s">
        <v>341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9259</v>
      </c>
      <c r="L18">
        <v>175.97</v>
      </c>
      <c r="M18">
        <v>0</v>
      </c>
      <c r="N18">
        <v>0</v>
      </c>
    </row>
    <row r="19" spans="1:14" x14ac:dyDescent="0.25">
      <c r="A19">
        <v>18</v>
      </c>
      <c r="B19" t="s">
        <v>341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2726</v>
      </c>
      <c r="L19">
        <v>180.42</v>
      </c>
      <c r="M19">
        <v>0</v>
      </c>
      <c r="N19">
        <v>0</v>
      </c>
    </row>
    <row r="20" spans="1:14" x14ac:dyDescent="0.25">
      <c r="A20">
        <v>19</v>
      </c>
      <c r="B20" t="s">
        <v>341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5588</v>
      </c>
      <c r="L20">
        <v>168.52</v>
      </c>
      <c r="M20">
        <v>0</v>
      </c>
      <c r="N20">
        <v>0</v>
      </c>
    </row>
    <row r="21" spans="1:14" x14ac:dyDescent="0.25">
      <c r="A21">
        <v>20</v>
      </c>
      <c r="B21" t="s">
        <v>341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14679</v>
      </c>
      <c r="L21">
        <v>173.51</v>
      </c>
      <c r="M21">
        <v>0</v>
      </c>
      <c r="N21">
        <v>0</v>
      </c>
    </row>
    <row r="22" spans="1:14" x14ac:dyDescent="0.25">
      <c r="A22">
        <v>21</v>
      </c>
      <c r="B22" t="s">
        <v>341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1379</v>
      </c>
      <c r="L22">
        <v>172.73</v>
      </c>
      <c r="M22">
        <v>0</v>
      </c>
      <c r="N22">
        <v>0</v>
      </c>
    </row>
    <row r="23" spans="1:14" x14ac:dyDescent="0.25">
      <c r="A23">
        <v>22</v>
      </c>
      <c r="B23" t="s">
        <v>341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465</v>
      </c>
      <c r="L23">
        <v>186.06</v>
      </c>
      <c r="M23">
        <v>0</v>
      </c>
      <c r="N23">
        <v>0</v>
      </c>
    </row>
    <row r="24" spans="1:14" x14ac:dyDescent="0.25">
      <c r="A24">
        <v>23</v>
      </c>
      <c r="B24" t="s">
        <v>341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15651</v>
      </c>
      <c r="L24">
        <v>169.73</v>
      </c>
      <c r="M24">
        <v>0</v>
      </c>
      <c r="N24">
        <v>0</v>
      </c>
    </row>
    <row r="25" spans="1:14" x14ac:dyDescent="0.25">
      <c r="A25">
        <v>24</v>
      </c>
      <c r="B25" t="s">
        <v>341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10366</v>
      </c>
      <c r="L25">
        <v>168.77</v>
      </c>
      <c r="M25">
        <v>0</v>
      </c>
      <c r="N25">
        <v>0</v>
      </c>
    </row>
    <row r="26" spans="1:14" x14ac:dyDescent="0.25">
      <c r="A26">
        <v>25</v>
      </c>
      <c r="B26" t="s">
        <v>341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349</v>
      </c>
      <c r="L26">
        <v>190.59</v>
      </c>
      <c r="M26">
        <v>0</v>
      </c>
      <c r="N26">
        <v>0</v>
      </c>
    </row>
    <row r="27" spans="1:14" x14ac:dyDescent="0.25">
      <c r="A27">
        <v>26</v>
      </c>
      <c r="B27" t="s">
        <v>341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6327</v>
      </c>
      <c r="L27">
        <v>176.45</v>
      </c>
      <c r="M27">
        <v>0</v>
      </c>
      <c r="N27">
        <v>0</v>
      </c>
    </row>
    <row r="28" spans="1:14" x14ac:dyDescent="0.25">
      <c r="A28">
        <v>27</v>
      </c>
      <c r="B28" t="s">
        <v>341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11471</v>
      </c>
      <c r="L28">
        <v>166.55</v>
      </c>
      <c r="M28">
        <v>0</v>
      </c>
      <c r="N28">
        <v>0</v>
      </c>
    </row>
    <row r="29" spans="1:14" x14ac:dyDescent="0.25">
      <c r="A29">
        <v>28</v>
      </c>
      <c r="B29" t="s">
        <v>341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21882</v>
      </c>
      <c r="L29">
        <v>177.29</v>
      </c>
      <c r="M29">
        <v>0</v>
      </c>
      <c r="N29">
        <v>0</v>
      </c>
    </row>
    <row r="30" spans="1:14" x14ac:dyDescent="0.25">
      <c r="A30">
        <v>29</v>
      </c>
      <c r="B30" t="s">
        <v>341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379</v>
      </c>
      <c r="L30">
        <v>176.55</v>
      </c>
      <c r="M30">
        <v>0</v>
      </c>
      <c r="N30">
        <v>0</v>
      </c>
    </row>
    <row r="31" spans="1:14" x14ac:dyDescent="0.25">
      <c r="A31">
        <v>30</v>
      </c>
      <c r="B31" t="s">
        <v>341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2563</v>
      </c>
      <c r="L31">
        <v>169.22</v>
      </c>
      <c r="M31">
        <v>0</v>
      </c>
      <c r="N31">
        <v>0</v>
      </c>
    </row>
    <row r="32" spans="1:14" x14ac:dyDescent="0.25">
      <c r="A32">
        <v>31</v>
      </c>
      <c r="B32" t="s">
        <v>341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2787</v>
      </c>
      <c r="L32">
        <v>178.5</v>
      </c>
      <c r="M32">
        <v>0</v>
      </c>
      <c r="N32">
        <v>0</v>
      </c>
    </row>
    <row r="33" spans="1:14" x14ac:dyDescent="0.25">
      <c r="A33">
        <v>32</v>
      </c>
      <c r="B33" t="s">
        <v>341</v>
      </c>
      <c r="C33">
        <v>1</v>
      </c>
      <c r="D33">
        <v>32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1816</v>
      </c>
      <c r="L33">
        <v>173.98</v>
      </c>
      <c r="M33">
        <v>0</v>
      </c>
      <c r="N33">
        <v>0</v>
      </c>
    </row>
    <row r="34" spans="1:14" x14ac:dyDescent="0.25">
      <c r="A34">
        <v>33</v>
      </c>
      <c r="B34" t="s">
        <v>341</v>
      </c>
      <c r="C34">
        <v>1</v>
      </c>
      <c r="D34">
        <v>33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1132</v>
      </c>
      <c r="L34">
        <v>175.18</v>
      </c>
      <c r="M34">
        <v>0</v>
      </c>
      <c r="N34">
        <v>0</v>
      </c>
    </row>
    <row r="35" spans="1:14" x14ac:dyDescent="0.25">
      <c r="A35">
        <v>34</v>
      </c>
      <c r="B35" t="s">
        <v>341</v>
      </c>
      <c r="C35">
        <v>1</v>
      </c>
      <c r="D35">
        <v>34</v>
      </c>
      <c r="F35" t="s">
        <v>38</v>
      </c>
      <c r="G35" t="s">
        <v>38</v>
      </c>
      <c r="H35" t="s">
        <v>38</v>
      </c>
      <c r="I35">
        <v>0</v>
      </c>
      <c r="J35">
        <v>0</v>
      </c>
      <c r="K35">
        <v>141</v>
      </c>
      <c r="L35">
        <v>191.49</v>
      </c>
      <c r="M35">
        <v>0</v>
      </c>
      <c r="N35">
        <v>0</v>
      </c>
    </row>
    <row r="36" spans="1:14" x14ac:dyDescent="0.25">
      <c r="A36" t="s">
        <v>39</v>
      </c>
      <c r="B36" t="s">
        <v>40</v>
      </c>
      <c r="C36" t="s">
        <v>41</v>
      </c>
      <c r="D36" t="s">
        <v>42</v>
      </c>
      <c r="E36" t="s">
        <v>43</v>
      </c>
    </row>
    <row r="37" spans="1:14" x14ac:dyDescent="0.25">
      <c r="A37" t="s">
        <v>31</v>
      </c>
      <c r="B37">
        <v>0</v>
      </c>
      <c r="C37">
        <v>0</v>
      </c>
      <c r="D37">
        <v>0</v>
      </c>
      <c r="E37">
        <v>0</v>
      </c>
    </row>
    <row r="38" spans="1:14" x14ac:dyDescent="0.25">
      <c r="A38" t="s">
        <v>32</v>
      </c>
      <c r="B38">
        <v>0</v>
      </c>
      <c r="C38">
        <v>0</v>
      </c>
      <c r="D38">
        <v>0</v>
      </c>
      <c r="E38">
        <v>0</v>
      </c>
    </row>
    <row r="39" spans="1:14" x14ac:dyDescent="0.25">
      <c r="A39" t="s">
        <v>33</v>
      </c>
      <c r="B39">
        <v>12178.35</v>
      </c>
      <c r="C39">
        <v>19100.939999999999</v>
      </c>
      <c r="D39">
        <v>141</v>
      </c>
      <c r="E39">
        <v>74558</v>
      </c>
    </row>
    <row r="40" spans="1:14" x14ac:dyDescent="0.25">
      <c r="A40" t="s">
        <v>34</v>
      </c>
      <c r="B40">
        <v>181.52</v>
      </c>
      <c r="C40">
        <v>8.6300000000000008</v>
      </c>
      <c r="D40">
        <v>166.55</v>
      </c>
      <c r="E40">
        <v>199.44</v>
      </c>
    </row>
    <row r="41" spans="1:14" x14ac:dyDescent="0.25">
      <c r="A41" t="s">
        <v>35</v>
      </c>
      <c r="B41">
        <v>0</v>
      </c>
      <c r="C41">
        <v>0</v>
      </c>
      <c r="D41">
        <v>0</v>
      </c>
      <c r="E41">
        <v>0</v>
      </c>
    </row>
    <row r="42" spans="1:14" x14ac:dyDescent="0.25">
      <c r="A42" t="s">
        <v>36</v>
      </c>
      <c r="B42">
        <v>0</v>
      </c>
      <c r="C42">
        <v>0</v>
      </c>
      <c r="D42">
        <v>0</v>
      </c>
      <c r="E4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Q4" sqref="Q4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268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93105</v>
      </c>
      <c r="L2">
        <v>211.12</v>
      </c>
      <c r="M2">
        <v>0</v>
      </c>
      <c r="N2">
        <v>0</v>
      </c>
    </row>
    <row r="3" spans="1:18" x14ac:dyDescent="0.25">
      <c r="A3">
        <v>2</v>
      </c>
      <c r="B3" t="s">
        <v>268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70798</v>
      </c>
      <c r="L3">
        <v>201.05</v>
      </c>
      <c r="M3">
        <v>0</v>
      </c>
      <c r="N3">
        <v>0</v>
      </c>
    </row>
    <row r="4" spans="1:18" x14ac:dyDescent="0.25">
      <c r="A4">
        <v>3</v>
      </c>
      <c r="B4" t="s">
        <v>268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72937</v>
      </c>
      <c r="L4">
        <v>200.22</v>
      </c>
      <c r="M4">
        <v>0</v>
      </c>
      <c r="N4">
        <v>0</v>
      </c>
      <c r="R4">
        <v>93105</v>
      </c>
    </row>
    <row r="5" spans="1:18" x14ac:dyDescent="0.25">
      <c r="A5">
        <v>4</v>
      </c>
      <c r="B5" t="s">
        <v>268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46961</v>
      </c>
      <c r="L5">
        <v>200.49</v>
      </c>
      <c r="M5">
        <v>0</v>
      </c>
      <c r="N5">
        <v>0</v>
      </c>
      <c r="R5">
        <v>70798</v>
      </c>
    </row>
    <row r="6" spans="1:18" x14ac:dyDescent="0.25">
      <c r="A6">
        <v>5</v>
      </c>
      <c r="B6" t="s">
        <v>268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25259</v>
      </c>
      <c r="L6">
        <v>196.07</v>
      </c>
      <c r="M6">
        <v>0</v>
      </c>
      <c r="N6">
        <v>0</v>
      </c>
      <c r="R6">
        <v>72937</v>
      </c>
    </row>
    <row r="7" spans="1:18" x14ac:dyDescent="0.25">
      <c r="A7">
        <v>6</v>
      </c>
      <c r="B7" t="s">
        <v>268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674</v>
      </c>
      <c r="L7">
        <v>175.29</v>
      </c>
      <c r="M7">
        <v>0</v>
      </c>
      <c r="N7">
        <v>0</v>
      </c>
      <c r="R7">
        <v>46961</v>
      </c>
    </row>
    <row r="8" spans="1:18" x14ac:dyDescent="0.25">
      <c r="A8">
        <v>7</v>
      </c>
      <c r="B8" t="s">
        <v>268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3286</v>
      </c>
      <c r="L8">
        <v>160.62</v>
      </c>
      <c r="M8">
        <v>0</v>
      </c>
      <c r="N8">
        <v>0</v>
      </c>
      <c r="R8">
        <v>25259</v>
      </c>
    </row>
    <row r="9" spans="1:18" x14ac:dyDescent="0.25">
      <c r="A9">
        <v>8</v>
      </c>
      <c r="B9" t="s">
        <v>268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4255</v>
      </c>
      <c r="L9">
        <v>172.54</v>
      </c>
      <c r="M9">
        <v>0</v>
      </c>
      <c r="N9">
        <v>0</v>
      </c>
      <c r="P9" t="s">
        <v>160</v>
      </c>
      <c r="Q9">
        <v>1</v>
      </c>
      <c r="R9">
        <f>K7</f>
        <v>674</v>
      </c>
    </row>
    <row r="10" spans="1:18" x14ac:dyDescent="0.25">
      <c r="A10">
        <v>9</v>
      </c>
      <c r="B10" t="s">
        <v>268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508</v>
      </c>
      <c r="L10">
        <v>168.52</v>
      </c>
      <c r="M10">
        <v>0</v>
      </c>
      <c r="N10">
        <v>0</v>
      </c>
      <c r="Q10">
        <v>2</v>
      </c>
      <c r="R10">
        <f>K8+K9+K10+K11+K12</f>
        <v>9204</v>
      </c>
    </row>
    <row r="11" spans="1:18" x14ac:dyDescent="0.25">
      <c r="A11">
        <v>10</v>
      </c>
      <c r="B11" t="s">
        <v>268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417</v>
      </c>
      <c r="L11">
        <v>177.12</v>
      </c>
      <c r="M11">
        <v>0</v>
      </c>
      <c r="N11">
        <v>0</v>
      </c>
      <c r="Q11">
        <v>3</v>
      </c>
      <c r="R11">
        <f>K13+K14+K15+K16+K17</f>
        <v>12708</v>
      </c>
    </row>
    <row r="12" spans="1:18" x14ac:dyDescent="0.25">
      <c r="A12">
        <v>11</v>
      </c>
      <c r="B12" t="s">
        <v>268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738</v>
      </c>
      <c r="L12">
        <v>155.13999999999999</v>
      </c>
      <c r="M12">
        <v>0</v>
      </c>
      <c r="N12">
        <v>0</v>
      </c>
      <c r="Q12">
        <v>4</v>
      </c>
      <c r="R12">
        <f>K18</f>
        <v>9323</v>
      </c>
    </row>
    <row r="13" spans="1:18" x14ac:dyDescent="0.25">
      <c r="A13">
        <v>12</v>
      </c>
      <c r="B13" t="s">
        <v>268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2859</v>
      </c>
      <c r="L13">
        <v>158.02000000000001</v>
      </c>
      <c r="M13">
        <v>0</v>
      </c>
      <c r="N13">
        <v>0</v>
      </c>
      <c r="Q13">
        <v>5</v>
      </c>
      <c r="R13">
        <f>K19</f>
        <v>5498</v>
      </c>
    </row>
    <row r="14" spans="1:18" x14ac:dyDescent="0.25">
      <c r="A14">
        <v>13</v>
      </c>
      <c r="B14" t="s">
        <v>268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312</v>
      </c>
      <c r="L14">
        <v>161.37</v>
      </c>
      <c r="M14">
        <v>0</v>
      </c>
      <c r="N14">
        <v>0</v>
      </c>
    </row>
    <row r="15" spans="1:18" x14ac:dyDescent="0.25">
      <c r="A15">
        <v>14</v>
      </c>
      <c r="B15" t="s">
        <v>268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8130</v>
      </c>
      <c r="L15">
        <v>165.6</v>
      </c>
      <c r="M15">
        <v>0</v>
      </c>
      <c r="N15">
        <v>0</v>
      </c>
    </row>
    <row r="16" spans="1:18" x14ac:dyDescent="0.25">
      <c r="A16">
        <v>15</v>
      </c>
      <c r="B16" t="s">
        <v>268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1220</v>
      </c>
      <c r="L16">
        <v>156.88999999999999</v>
      </c>
      <c r="M16">
        <v>0</v>
      </c>
      <c r="N16">
        <v>0</v>
      </c>
    </row>
    <row r="17" spans="1:14" x14ac:dyDescent="0.25">
      <c r="A17">
        <v>16</v>
      </c>
      <c r="B17" t="s">
        <v>268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187</v>
      </c>
      <c r="L17">
        <v>188.96</v>
      </c>
      <c r="M17">
        <v>0</v>
      </c>
      <c r="N17">
        <v>0</v>
      </c>
    </row>
    <row r="18" spans="1:14" x14ac:dyDescent="0.25">
      <c r="A18">
        <v>17</v>
      </c>
      <c r="B18" t="s">
        <v>268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9323</v>
      </c>
      <c r="L18">
        <v>172.5</v>
      </c>
      <c r="M18">
        <v>0</v>
      </c>
      <c r="N18">
        <v>0</v>
      </c>
    </row>
    <row r="19" spans="1:14" x14ac:dyDescent="0.25">
      <c r="A19">
        <v>18</v>
      </c>
      <c r="B19" t="s">
        <v>268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5498</v>
      </c>
      <c r="L19">
        <v>168.81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19248.169999999998</v>
      </c>
      <c r="C23">
        <v>29248.53</v>
      </c>
      <c r="D23">
        <v>187</v>
      </c>
      <c r="E23">
        <v>93105</v>
      </c>
    </row>
    <row r="24" spans="1:14" x14ac:dyDescent="0.25">
      <c r="A24" t="s">
        <v>34</v>
      </c>
      <c r="B24">
        <v>177.24</v>
      </c>
      <c r="C24">
        <v>17.329999999999998</v>
      </c>
      <c r="D24">
        <v>155.13999999999999</v>
      </c>
      <c r="E24">
        <v>211.12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C32" sqref="C3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266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95211</v>
      </c>
      <c r="L2">
        <v>213.58</v>
      </c>
      <c r="M2">
        <v>0</v>
      </c>
      <c r="N2">
        <v>0</v>
      </c>
      <c r="R2">
        <v>95211</v>
      </c>
    </row>
    <row r="3" spans="1:18" x14ac:dyDescent="0.25">
      <c r="A3">
        <v>2</v>
      </c>
      <c r="B3" t="s">
        <v>266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91024</v>
      </c>
      <c r="L3">
        <v>198.82</v>
      </c>
      <c r="M3">
        <v>0</v>
      </c>
      <c r="N3">
        <v>0</v>
      </c>
      <c r="R3">
        <v>91024</v>
      </c>
    </row>
    <row r="4" spans="1:18" x14ac:dyDescent="0.25">
      <c r="A4">
        <v>3</v>
      </c>
      <c r="B4" t="s">
        <v>266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62500</v>
      </c>
      <c r="L4">
        <v>201.02</v>
      </c>
      <c r="M4">
        <v>0</v>
      </c>
      <c r="N4">
        <v>0</v>
      </c>
      <c r="R4">
        <v>62500</v>
      </c>
    </row>
    <row r="5" spans="1:18" x14ac:dyDescent="0.25">
      <c r="A5">
        <v>4</v>
      </c>
      <c r="B5" t="s">
        <v>266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51091</v>
      </c>
      <c r="L5">
        <v>196.29</v>
      </c>
      <c r="M5">
        <v>0</v>
      </c>
      <c r="N5">
        <v>0</v>
      </c>
      <c r="R5">
        <v>51091</v>
      </c>
    </row>
    <row r="6" spans="1:18" x14ac:dyDescent="0.25">
      <c r="A6">
        <v>5</v>
      </c>
      <c r="B6" t="s">
        <v>266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25136</v>
      </c>
      <c r="L6">
        <v>188.05</v>
      </c>
      <c r="M6">
        <v>0</v>
      </c>
      <c r="N6">
        <v>0</v>
      </c>
      <c r="R6">
        <v>25136</v>
      </c>
    </row>
    <row r="7" spans="1:18" x14ac:dyDescent="0.25">
      <c r="A7">
        <v>6</v>
      </c>
      <c r="B7" t="s">
        <v>266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3053</v>
      </c>
      <c r="L7">
        <v>178.99</v>
      </c>
      <c r="M7">
        <v>0</v>
      </c>
      <c r="N7">
        <v>0</v>
      </c>
      <c r="P7" t="s">
        <v>160</v>
      </c>
      <c r="Q7">
        <v>1</v>
      </c>
      <c r="R7">
        <f>K7+K8+K9+K10</f>
        <v>5634</v>
      </c>
    </row>
    <row r="8" spans="1:18" x14ac:dyDescent="0.25">
      <c r="A8">
        <v>7</v>
      </c>
      <c r="B8" t="s">
        <v>266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1609</v>
      </c>
      <c r="L8">
        <v>174.21</v>
      </c>
      <c r="M8">
        <v>0</v>
      </c>
      <c r="N8">
        <v>0</v>
      </c>
      <c r="Q8">
        <v>2</v>
      </c>
      <c r="R8">
        <f>K11</f>
        <v>20980</v>
      </c>
    </row>
    <row r="9" spans="1:18" x14ac:dyDescent="0.25">
      <c r="A9">
        <v>8</v>
      </c>
      <c r="B9" t="s">
        <v>266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674</v>
      </c>
      <c r="L9">
        <v>174.61</v>
      </c>
      <c r="M9">
        <v>0</v>
      </c>
      <c r="N9">
        <v>0</v>
      </c>
      <c r="Q9">
        <v>3</v>
      </c>
      <c r="R9">
        <f>K12</f>
        <v>3713</v>
      </c>
    </row>
    <row r="10" spans="1:18" x14ac:dyDescent="0.25">
      <c r="A10">
        <v>9</v>
      </c>
      <c r="B10" t="s">
        <v>266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298</v>
      </c>
      <c r="L10">
        <v>176.34</v>
      </c>
      <c r="M10">
        <v>0</v>
      </c>
      <c r="N10">
        <v>0</v>
      </c>
      <c r="Q10">
        <v>4</v>
      </c>
      <c r="R10">
        <f>K13</f>
        <v>4973</v>
      </c>
    </row>
    <row r="11" spans="1:18" x14ac:dyDescent="0.25">
      <c r="A11">
        <v>10</v>
      </c>
      <c r="B11" t="s">
        <v>266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20980</v>
      </c>
      <c r="L11">
        <v>172.33</v>
      </c>
      <c r="M11">
        <v>0</v>
      </c>
      <c r="N11">
        <v>0</v>
      </c>
      <c r="Q11">
        <v>5</v>
      </c>
      <c r="R11">
        <f>K14</f>
        <v>498</v>
      </c>
    </row>
    <row r="12" spans="1:18" x14ac:dyDescent="0.25">
      <c r="A12">
        <v>11</v>
      </c>
      <c r="B12" t="s">
        <v>266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3713</v>
      </c>
      <c r="L12">
        <v>162.66999999999999</v>
      </c>
      <c r="M12">
        <v>0</v>
      </c>
      <c r="N12">
        <v>0</v>
      </c>
    </row>
    <row r="13" spans="1:18" x14ac:dyDescent="0.25">
      <c r="A13">
        <v>12</v>
      </c>
      <c r="B13" t="s">
        <v>266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4973</v>
      </c>
      <c r="L13">
        <v>161.25</v>
      </c>
      <c r="M13">
        <v>0</v>
      </c>
      <c r="N13">
        <v>0</v>
      </c>
    </row>
    <row r="14" spans="1:18" x14ac:dyDescent="0.25">
      <c r="A14">
        <v>13</v>
      </c>
      <c r="B14" t="s">
        <v>266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498</v>
      </c>
      <c r="L14">
        <v>137.91</v>
      </c>
      <c r="M14">
        <v>0</v>
      </c>
      <c r="N14">
        <v>0</v>
      </c>
    </row>
    <row r="15" spans="1:18" x14ac:dyDescent="0.25">
      <c r="A15" t="s">
        <v>39</v>
      </c>
      <c r="B15" t="s">
        <v>40</v>
      </c>
      <c r="C15" t="s">
        <v>41</v>
      </c>
      <c r="D15" t="s">
        <v>42</v>
      </c>
      <c r="E15" t="s">
        <v>43</v>
      </c>
    </row>
    <row r="16" spans="1:18" x14ac:dyDescent="0.25">
      <c r="A16" t="s">
        <v>31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32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33</v>
      </c>
      <c r="B18">
        <v>27750.77</v>
      </c>
      <c r="C18">
        <v>33944.379999999997</v>
      </c>
      <c r="D18">
        <v>298</v>
      </c>
      <c r="E18">
        <v>95211</v>
      </c>
    </row>
    <row r="19" spans="1:5" x14ac:dyDescent="0.25">
      <c r="A19" t="s">
        <v>34</v>
      </c>
      <c r="B19">
        <v>179.7</v>
      </c>
      <c r="C19">
        <v>19.239999999999998</v>
      </c>
      <c r="D19">
        <v>137.91</v>
      </c>
      <c r="E19">
        <v>213.58</v>
      </c>
    </row>
    <row r="20" spans="1:5" x14ac:dyDescent="0.25">
      <c r="A20" t="s">
        <v>35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t="s">
        <v>36</v>
      </c>
      <c r="B21">
        <v>0</v>
      </c>
      <c r="C21">
        <v>0</v>
      </c>
      <c r="D21">
        <v>0</v>
      </c>
      <c r="E2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4" sqref="Q4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264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93078</v>
      </c>
      <c r="L2">
        <v>209.66</v>
      </c>
      <c r="M2">
        <v>0</v>
      </c>
      <c r="N2">
        <v>0</v>
      </c>
    </row>
    <row r="3" spans="1:18" x14ac:dyDescent="0.25">
      <c r="A3">
        <v>2</v>
      </c>
      <c r="B3" t="s">
        <v>264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92994</v>
      </c>
      <c r="L3">
        <v>206.13</v>
      </c>
      <c r="M3">
        <v>0</v>
      </c>
      <c r="N3">
        <v>0</v>
      </c>
    </row>
    <row r="4" spans="1:18" x14ac:dyDescent="0.25">
      <c r="A4">
        <v>3</v>
      </c>
      <c r="B4" t="s">
        <v>264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67777</v>
      </c>
      <c r="L4">
        <v>200.12</v>
      </c>
      <c r="M4">
        <v>0</v>
      </c>
      <c r="N4">
        <v>0</v>
      </c>
      <c r="R4">
        <v>93078</v>
      </c>
    </row>
    <row r="5" spans="1:18" x14ac:dyDescent="0.25">
      <c r="A5">
        <v>4</v>
      </c>
      <c r="B5" t="s">
        <v>264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50786</v>
      </c>
      <c r="L5">
        <v>206.69</v>
      </c>
      <c r="M5">
        <v>0</v>
      </c>
      <c r="N5">
        <v>0</v>
      </c>
      <c r="R5">
        <v>92994</v>
      </c>
    </row>
    <row r="6" spans="1:18" x14ac:dyDescent="0.25">
      <c r="A6">
        <v>5</v>
      </c>
      <c r="B6" t="s">
        <v>264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54266</v>
      </c>
      <c r="L6">
        <v>194.2</v>
      </c>
      <c r="M6">
        <v>0</v>
      </c>
      <c r="N6">
        <v>0</v>
      </c>
      <c r="R6">
        <v>67777</v>
      </c>
    </row>
    <row r="7" spans="1:18" x14ac:dyDescent="0.25">
      <c r="A7">
        <v>6</v>
      </c>
      <c r="B7" t="s">
        <v>264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4933</v>
      </c>
      <c r="L7">
        <v>183.47</v>
      </c>
      <c r="M7">
        <v>0</v>
      </c>
      <c r="N7">
        <v>0</v>
      </c>
      <c r="R7">
        <v>50786</v>
      </c>
    </row>
    <row r="8" spans="1:18" x14ac:dyDescent="0.25">
      <c r="A8">
        <v>7</v>
      </c>
      <c r="B8" t="s">
        <v>264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2510</v>
      </c>
      <c r="L8">
        <v>189.14</v>
      </c>
      <c r="M8">
        <v>0</v>
      </c>
      <c r="N8">
        <v>0</v>
      </c>
      <c r="R8">
        <v>54266</v>
      </c>
    </row>
    <row r="9" spans="1:18" x14ac:dyDescent="0.25">
      <c r="A9">
        <v>8</v>
      </c>
      <c r="B9" t="s">
        <v>264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5137</v>
      </c>
      <c r="L9">
        <v>174.38</v>
      </c>
      <c r="M9">
        <v>0</v>
      </c>
      <c r="N9">
        <v>0</v>
      </c>
      <c r="P9" t="s">
        <v>160</v>
      </c>
      <c r="Q9">
        <v>1</v>
      </c>
      <c r="R9">
        <f>K7+K8+K9+K10</f>
        <v>13441</v>
      </c>
    </row>
    <row r="10" spans="1:18" x14ac:dyDescent="0.25">
      <c r="A10">
        <v>9</v>
      </c>
      <c r="B10" t="s">
        <v>264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861</v>
      </c>
      <c r="L10">
        <v>185.78</v>
      </c>
      <c r="M10">
        <v>0</v>
      </c>
      <c r="N10">
        <v>0</v>
      </c>
      <c r="Q10">
        <v>2</v>
      </c>
      <c r="R10">
        <f>K11+K12</f>
        <v>12941</v>
      </c>
    </row>
    <row r="11" spans="1:18" x14ac:dyDescent="0.25">
      <c r="A11">
        <v>10</v>
      </c>
      <c r="B11" t="s">
        <v>264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10045</v>
      </c>
      <c r="L11">
        <v>175.61</v>
      </c>
      <c r="M11">
        <v>0</v>
      </c>
      <c r="N11">
        <v>0</v>
      </c>
      <c r="Q11">
        <v>3</v>
      </c>
      <c r="R11">
        <f>K13+K14</f>
        <v>13507</v>
      </c>
    </row>
    <row r="12" spans="1:18" x14ac:dyDescent="0.25">
      <c r="A12">
        <v>11</v>
      </c>
      <c r="B12" t="s">
        <v>264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2896</v>
      </c>
      <c r="L12">
        <v>171.26</v>
      </c>
      <c r="M12">
        <v>0</v>
      </c>
      <c r="N12">
        <v>0</v>
      </c>
      <c r="Q12">
        <v>4</v>
      </c>
      <c r="R12">
        <f>K15</f>
        <v>2215</v>
      </c>
    </row>
    <row r="13" spans="1:18" x14ac:dyDescent="0.25">
      <c r="A13">
        <v>12</v>
      </c>
      <c r="B13" t="s">
        <v>264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7839</v>
      </c>
      <c r="L13">
        <v>171.21</v>
      </c>
      <c r="M13">
        <v>0</v>
      </c>
      <c r="N13">
        <v>0</v>
      </c>
      <c r="Q13">
        <v>5</v>
      </c>
      <c r="R13">
        <f>K16</f>
        <v>20421</v>
      </c>
    </row>
    <row r="14" spans="1:18" x14ac:dyDescent="0.25">
      <c r="A14">
        <v>13</v>
      </c>
      <c r="B14" t="s">
        <v>264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5668</v>
      </c>
      <c r="L14">
        <v>181.3</v>
      </c>
      <c r="M14">
        <v>0</v>
      </c>
      <c r="N14">
        <v>0</v>
      </c>
    </row>
    <row r="15" spans="1:18" x14ac:dyDescent="0.25">
      <c r="A15">
        <v>14</v>
      </c>
      <c r="B15" t="s">
        <v>264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2215</v>
      </c>
      <c r="L15">
        <v>176.37</v>
      </c>
      <c r="M15">
        <v>0</v>
      </c>
      <c r="N15">
        <v>0</v>
      </c>
    </row>
    <row r="16" spans="1:18" x14ac:dyDescent="0.25">
      <c r="A16">
        <v>15</v>
      </c>
      <c r="B16" t="s">
        <v>264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20421</v>
      </c>
      <c r="L16">
        <v>176.66</v>
      </c>
      <c r="M16">
        <v>0</v>
      </c>
      <c r="N16">
        <v>0</v>
      </c>
    </row>
    <row r="17" spans="1:5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</row>
    <row r="18" spans="1:5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B20">
        <v>28095.07</v>
      </c>
      <c r="C20">
        <v>32936</v>
      </c>
      <c r="D20">
        <v>861</v>
      </c>
      <c r="E20">
        <v>93078</v>
      </c>
    </row>
    <row r="21" spans="1:5" x14ac:dyDescent="0.25">
      <c r="A21" t="s">
        <v>34</v>
      </c>
      <c r="B21">
        <v>186.8</v>
      </c>
      <c r="C21">
        <v>13.03</v>
      </c>
      <c r="D21">
        <v>171.21</v>
      </c>
      <c r="E21">
        <v>209.66</v>
      </c>
    </row>
    <row r="22" spans="1:5" x14ac:dyDescent="0.25">
      <c r="A22" t="s">
        <v>35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36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3" sqref="Q3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261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86037</v>
      </c>
      <c r="L2">
        <v>196.01</v>
      </c>
      <c r="M2">
        <v>0</v>
      </c>
      <c r="N2">
        <v>0</v>
      </c>
    </row>
    <row r="3" spans="1:18" x14ac:dyDescent="0.25">
      <c r="A3">
        <v>2</v>
      </c>
      <c r="B3" t="s">
        <v>261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58871</v>
      </c>
      <c r="L3">
        <v>193.67</v>
      </c>
      <c r="M3">
        <v>0</v>
      </c>
      <c r="N3">
        <v>0</v>
      </c>
      <c r="R3">
        <v>86037</v>
      </c>
    </row>
    <row r="4" spans="1:18" x14ac:dyDescent="0.25">
      <c r="A4">
        <v>3</v>
      </c>
      <c r="B4" t="s">
        <v>261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47387</v>
      </c>
      <c r="L4">
        <v>184.71</v>
      </c>
      <c r="M4">
        <v>0</v>
      </c>
      <c r="N4">
        <v>0</v>
      </c>
      <c r="R4">
        <v>58871</v>
      </c>
    </row>
    <row r="5" spans="1:18" x14ac:dyDescent="0.25">
      <c r="A5">
        <v>4</v>
      </c>
      <c r="B5" t="s">
        <v>261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41121</v>
      </c>
      <c r="L5">
        <v>191.69</v>
      </c>
      <c r="M5">
        <v>0</v>
      </c>
      <c r="N5">
        <v>0</v>
      </c>
      <c r="R5">
        <v>47387</v>
      </c>
    </row>
    <row r="6" spans="1:18" x14ac:dyDescent="0.25">
      <c r="A6">
        <v>5</v>
      </c>
      <c r="B6" t="s">
        <v>261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28393</v>
      </c>
      <c r="L6">
        <v>188.92</v>
      </c>
      <c r="M6">
        <v>0</v>
      </c>
      <c r="N6">
        <v>0</v>
      </c>
      <c r="R6">
        <v>41121</v>
      </c>
    </row>
    <row r="7" spans="1:18" x14ac:dyDescent="0.25">
      <c r="A7">
        <v>6</v>
      </c>
      <c r="B7" t="s">
        <v>261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3718</v>
      </c>
      <c r="L7">
        <v>182.5</v>
      </c>
      <c r="M7">
        <v>0</v>
      </c>
      <c r="N7">
        <v>0</v>
      </c>
      <c r="R7">
        <v>28393</v>
      </c>
    </row>
    <row r="8" spans="1:18" x14ac:dyDescent="0.25">
      <c r="A8">
        <v>7</v>
      </c>
      <c r="B8" t="s">
        <v>261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2935</v>
      </c>
      <c r="L8">
        <v>175.62</v>
      </c>
      <c r="M8">
        <v>0</v>
      </c>
      <c r="N8">
        <v>0</v>
      </c>
      <c r="P8" t="s">
        <v>160</v>
      </c>
      <c r="Q8">
        <v>1</v>
      </c>
      <c r="R8">
        <f>K7+K8+K9+K10+K11</f>
        <v>20195</v>
      </c>
    </row>
    <row r="9" spans="1:18" x14ac:dyDescent="0.25">
      <c r="A9">
        <v>8</v>
      </c>
      <c r="B9" t="s">
        <v>261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5102</v>
      </c>
      <c r="L9">
        <v>173.6</v>
      </c>
      <c r="M9">
        <v>0</v>
      </c>
      <c r="N9">
        <v>0</v>
      </c>
      <c r="Q9">
        <v>2</v>
      </c>
      <c r="R9">
        <f>K12</f>
        <v>3728</v>
      </c>
    </row>
    <row r="10" spans="1:18" x14ac:dyDescent="0.25">
      <c r="A10">
        <v>9</v>
      </c>
      <c r="B10" t="s">
        <v>261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4602</v>
      </c>
      <c r="L10">
        <v>171.53</v>
      </c>
      <c r="M10">
        <v>0</v>
      </c>
      <c r="N10">
        <v>0</v>
      </c>
      <c r="Q10">
        <v>3</v>
      </c>
      <c r="R10">
        <f>K13+K14</f>
        <v>15559</v>
      </c>
    </row>
    <row r="11" spans="1:18" x14ac:dyDescent="0.25">
      <c r="A11">
        <v>10</v>
      </c>
      <c r="B11" t="s">
        <v>261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3838</v>
      </c>
      <c r="L11">
        <v>177.96</v>
      </c>
      <c r="M11">
        <v>0</v>
      </c>
      <c r="N11">
        <v>0</v>
      </c>
      <c r="Q11">
        <v>4</v>
      </c>
      <c r="R11">
        <f>K15</f>
        <v>5247</v>
      </c>
    </row>
    <row r="12" spans="1:18" x14ac:dyDescent="0.25">
      <c r="A12">
        <v>11</v>
      </c>
      <c r="B12" t="s">
        <v>261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3728</v>
      </c>
      <c r="L12">
        <v>165.59</v>
      </c>
      <c r="M12">
        <v>0</v>
      </c>
      <c r="N12">
        <v>0</v>
      </c>
      <c r="Q12">
        <v>5</v>
      </c>
      <c r="R12">
        <f>K16</f>
        <v>654</v>
      </c>
    </row>
    <row r="13" spans="1:18" x14ac:dyDescent="0.25">
      <c r="A13">
        <v>12</v>
      </c>
      <c r="B13" t="s">
        <v>261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12137</v>
      </c>
      <c r="L13">
        <v>161.69999999999999</v>
      </c>
      <c r="M13">
        <v>0</v>
      </c>
      <c r="N13">
        <v>0</v>
      </c>
    </row>
    <row r="14" spans="1:18" x14ac:dyDescent="0.25">
      <c r="A14">
        <v>13</v>
      </c>
      <c r="B14" t="s">
        <v>261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3422</v>
      </c>
      <c r="L14">
        <v>175.97</v>
      </c>
      <c r="M14">
        <v>0</v>
      </c>
      <c r="N14">
        <v>0</v>
      </c>
    </row>
    <row r="15" spans="1:18" x14ac:dyDescent="0.25">
      <c r="A15">
        <v>14</v>
      </c>
      <c r="B15" t="s">
        <v>261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5247</v>
      </c>
      <c r="L15">
        <v>157.05000000000001</v>
      </c>
      <c r="M15">
        <v>0</v>
      </c>
      <c r="N15">
        <v>0</v>
      </c>
    </row>
    <row r="16" spans="1:18" x14ac:dyDescent="0.25">
      <c r="A16">
        <v>15</v>
      </c>
      <c r="B16" t="s">
        <v>261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654</v>
      </c>
      <c r="L16">
        <v>166.45</v>
      </c>
      <c r="M16">
        <v>0</v>
      </c>
      <c r="N16">
        <v>0</v>
      </c>
    </row>
    <row r="17" spans="1:5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</row>
    <row r="18" spans="1:5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B20">
        <v>20479.47</v>
      </c>
      <c r="C20">
        <v>25304.69</v>
      </c>
      <c r="D20">
        <v>654</v>
      </c>
      <c r="E20">
        <v>86037</v>
      </c>
    </row>
    <row r="21" spans="1:5" x14ac:dyDescent="0.25">
      <c r="A21" t="s">
        <v>34</v>
      </c>
      <c r="B21">
        <v>177.53</v>
      </c>
      <c r="C21">
        <v>11.55</v>
      </c>
      <c r="D21">
        <v>157.05000000000001</v>
      </c>
      <c r="E21">
        <v>196.01</v>
      </c>
    </row>
    <row r="22" spans="1:5" x14ac:dyDescent="0.25">
      <c r="A22" t="s">
        <v>35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36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R3" sqref="R3:S13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260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85777</v>
      </c>
      <c r="L2">
        <v>203.1</v>
      </c>
      <c r="M2">
        <v>0</v>
      </c>
      <c r="N2">
        <v>0</v>
      </c>
    </row>
    <row r="3" spans="1:19" x14ac:dyDescent="0.25">
      <c r="A3">
        <v>2</v>
      </c>
      <c r="B3" t="s">
        <v>260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72695</v>
      </c>
      <c r="L3">
        <v>201.19</v>
      </c>
      <c r="M3">
        <v>0</v>
      </c>
      <c r="N3">
        <v>0</v>
      </c>
      <c r="S3">
        <v>85777</v>
      </c>
    </row>
    <row r="4" spans="1:19" x14ac:dyDescent="0.25">
      <c r="A4">
        <v>3</v>
      </c>
      <c r="B4" t="s">
        <v>260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80277</v>
      </c>
      <c r="L4">
        <v>193.16</v>
      </c>
      <c r="M4">
        <v>0</v>
      </c>
      <c r="N4">
        <v>0</v>
      </c>
      <c r="S4">
        <v>72695</v>
      </c>
    </row>
    <row r="5" spans="1:19" x14ac:dyDescent="0.25">
      <c r="A5">
        <v>4</v>
      </c>
      <c r="B5" t="s">
        <v>260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55763</v>
      </c>
      <c r="L5">
        <v>187.79</v>
      </c>
      <c r="M5">
        <v>0</v>
      </c>
      <c r="N5">
        <v>0</v>
      </c>
      <c r="S5">
        <v>80277</v>
      </c>
    </row>
    <row r="6" spans="1:19" x14ac:dyDescent="0.25">
      <c r="A6">
        <v>5</v>
      </c>
      <c r="B6" t="s">
        <v>260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37677</v>
      </c>
      <c r="L6">
        <v>185.88</v>
      </c>
      <c r="M6">
        <v>0</v>
      </c>
      <c r="N6">
        <v>0</v>
      </c>
      <c r="S6">
        <v>55763</v>
      </c>
    </row>
    <row r="7" spans="1:19" x14ac:dyDescent="0.25">
      <c r="A7">
        <v>6</v>
      </c>
      <c r="B7" t="s">
        <v>260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2468</v>
      </c>
      <c r="L7">
        <v>180.01</v>
      </c>
      <c r="M7">
        <v>0</v>
      </c>
      <c r="N7">
        <v>0</v>
      </c>
      <c r="S7">
        <v>37677</v>
      </c>
    </row>
    <row r="8" spans="1:19" x14ac:dyDescent="0.25">
      <c r="A8">
        <v>7</v>
      </c>
      <c r="B8" t="s">
        <v>260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1964</v>
      </c>
      <c r="L8">
        <v>179.1</v>
      </c>
      <c r="M8">
        <v>0</v>
      </c>
      <c r="N8">
        <v>0</v>
      </c>
    </row>
    <row r="9" spans="1:19" x14ac:dyDescent="0.25">
      <c r="A9">
        <v>8</v>
      </c>
      <c r="B9" t="s">
        <v>260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438</v>
      </c>
      <c r="L9">
        <v>183.76</v>
      </c>
      <c r="M9">
        <v>0</v>
      </c>
      <c r="N9">
        <v>0</v>
      </c>
      <c r="Q9" t="s">
        <v>160</v>
      </c>
      <c r="R9">
        <v>1</v>
      </c>
      <c r="S9">
        <f>K7+K8+K9+K10+K11+K12+K13</f>
        <v>7696</v>
      </c>
    </row>
    <row r="10" spans="1:19" x14ac:dyDescent="0.25">
      <c r="A10">
        <v>9</v>
      </c>
      <c r="B10" t="s">
        <v>260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721</v>
      </c>
      <c r="L10">
        <v>176.87</v>
      </c>
      <c r="M10">
        <v>0</v>
      </c>
      <c r="N10">
        <v>0</v>
      </c>
      <c r="R10">
        <v>2</v>
      </c>
      <c r="S10">
        <f>K14+K15+K16+K17</f>
        <v>2928</v>
      </c>
    </row>
    <row r="11" spans="1:19" x14ac:dyDescent="0.25">
      <c r="A11">
        <v>10</v>
      </c>
      <c r="B11" t="s">
        <v>260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1163</v>
      </c>
      <c r="L11">
        <v>185.18</v>
      </c>
      <c r="M11">
        <v>0</v>
      </c>
      <c r="N11">
        <v>0</v>
      </c>
      <c r="R11">
        <v>3</v>
      </c>
      <c r="S11">
        <f>K18+K19+K20+K21+K22</f>
        <v>25653</v>
      </c>
    </row>
    <row r="12" spans="1:19" x14ac:dyDescent="0.25">
      <c r="A12">
        <v>11</v>
      </c>
      <c r="B12" t="s">
        <v>260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382</v>
      </c>
      <c r="L12">
        <v>185.59</v>
      </c>
      <c r="M12">
        <v>0</v>
      </c>
      <c r="N12">
        <v>0</v>
      </c>
      <c r="R12">
        <v>4</v>
      </c>
      <c r="S12">
        <f>K23+K24+K25+K26</f>
        <v>19463</v>
      </c>
    </row>
    <row r="13" spans="1:19" x14ac:dyDescent="0.25">
      <c r="A13">
        <v>12</v>
      </c>
      <c r="B13" t="s">
        <v>260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560</v>
      </c>
      <c r="L13">
        <v>187.39</v>
      </c>
      <c r="M13">
        <v>0</v>
      </c>
      <c r="N13">
        <v>0</v>
      </c>
      <c r="R13">
        <v>5</v>
      </c>
      <c r="S13">
        <f>K27+K28+K29</f>
        <v>14526</v>
      </c>
    </row>
    <row r="14" spans="1:19" x14ac:dyDescent="0.25">
      <c r="A14">
        <v>13</v>
      </c>
      <c r="B14" t="s">
        <v>260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631</v>
      </c>
      <c r="L14">
        <v>179.07</v>
      </c>
      <c r="M14">
        <v>0</v>
      </c>
      <c r="N14">
        <v>0</v>
      </c>
    </row>
    <row r="15" spans="1:19" x14ac:dyDescent="0.25">
      <c r="A15">
        <v>14</v>
      </c>
      <c r="B15" t="s">
        <v>260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637</v>
      </c>
      <c r="L15">
        <v>175.53</v>
      </c>
      <c r="M15">
        <v>0</v>
      </c>
      <c r="N15">
        <v>0</v>
      </c>
    </row>
    <row r="16" spans="1:19" x14ac:dyDescent="0.25">
      <c r="A16">
        <v>15</v>
      </c>
      <c r="B16" t="s">
        <v>260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380</v>
      </c>
      <c r="L16">
        <v>173.69</v>
      </c>
      <c r="M16">
        <v>0</v>
      </c>
      <c r="N16">
        <v>0</v>
      </c>
    </row>
    <row r="17" spans="1:14" x14ac:dyDescent="0.25">
      <c r="A17">
        <v>16</v>
      </c>
      <c r="B17" t="s">
        <v>260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1280</v>
      </c>
      <c r="L17">
        <v>182.95</v>
      </c>
      <c r="M17">
        <v>0</v>
      </c>
      <c r="N17">
        <v>0</v>
      </c>
    </row>
    <row r="18" spans="1:14" x14ac:dyDescent="0.25">
      <c r="A18">
        <v>17</v>
      </c>
      <c r="B18" t="s">
        <v>260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8684</v>
      </c>
      <c r="L18">
        <v>173</v>
      </c>
      <c r="M18">
        <v>0</v>
      </c>
      <c r="N18">
        <v>0</v>
      </c>
    </row>
    <row r="19" spans="1:14" x14ac:dyDescent="0.25">
      <c r="A19">
        <v>18</v>
      </c>
      <c r="B19" t="s">
        <v>260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738</v>
      </c>
      <c r="L19">
        <v>179.04</v>
      </c>
      <c r="M19">
        <v>0</v>
      </c>
      <c r="N19">
        <v>0</v>
      </c>
    </row>
    <row r="20" spans="1:14" x14ac:dyDescent="0.25">
      <c r="A20">
        <v>19</v>
      </c>
      <c r="B20" t="s">
        <v>260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1044</v>
      </c>
      <c r="L20">
        <v>174.17</v>
      </c>
      <c r="M20">
        <v>0</v>
      </c>
      <c r="N20">
        <v>0</v>
      </c>
    </row>
    <row r="21" spans="1:14" x14ac:dyDescent="0.25">
      <c r="A21">
        <v>20</v>
      </c>
      <c r="B21" t="s">
        <v>260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8555</v>
      </c>
      <c r="L21">
        <v>175.55</v>
      </c>
      <c r="M21">
        <v>0</v>
      </c>
      <c r="N21">
        <v>0</v>
      </c>
    </row>
    <row r="22" spans="1:14" x14ac:dyDescent="0.25">
      <c r="A22">
        <v>21</v>
      </c>
      <c r="B22" t="s">
        <v>260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6632</v>
      </c>
      <c r="L22">
        <v>171.93</v>
      </c>
      <c r="M22">
        <v>0</v>
      </c>
      <c r="N22">
        <v>0</v>
      </c>
    </row>
    <row r="23" spans="1:14" x14ac:dyDescent="0.25">
      <c r="A23">
        <v>22</v>
      </c>
      <c r="B23" t="s">
        <v>260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7830</v>
      </c>
      <c r="L23">
        <v>170.37</v>
      </c>
      <c r="M23">
        <v>0</v>
      </c>
      <c r="N23">
        <v>0</v>
      </c>
    </row>
    <row r="24" spans="1:14" x14ac:dyDescent="0.25">
      <c r="A24">
        <v>23</v>
      </c>
      <c r="B24" t="s">
        <v>260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1890</v>
      </c>
      <c r="L24">
        <v>167.89</v>
      </c>
      <c r="M24">
        <v>0</v>
      </c>
      <c r="N24">
        <v>0</v>
      </c>
    </row>
    <row r="25" spans="1:14" x14ac:dyDescent="0.25">
      <c r="A25">
        <v>24</v>
      </c>
      <c r="B25" t="s">
        <v>260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7717</v>
      </c>
      <c r="L25">
        <v>171.92</v>
      </c>
      <c r="M25">
        <v>0</v>
      </c>
      <c r="N25">
        <v>0</v>
      </c>
    </row>
    <row r="26" spans="1:14" x14ac:dyDescent="0.25">
      <c r="A26">
        <v>25</v>
      </c>
      <c r="B26" t="s">
        <v>260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2026</v>
      </c>
      <c r="L26">
        <v>172.72</v>
      </c>
      <c r="M26">
        <v>0</v>
      </c>
      <c r="N26">
        <v>0</v>
      </c>
    </row>
    <row r="27" spans="1:14" x14ac:dyDescent="0.25">
      <c r="A27">
        <v>26</v>
      </c>
      <c r="B27" t="s">
        <v>260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10888</v>
      </c>
      <c r="L27">
        <v>171.74</v>
      </c>
      <c r="M27">
        <v>0</v>
      </c>
      <c r="N27">
        <v>0</v>
      </c>
    </row>
    <row r="28" spans="1:14" x14ac:dyDescent="0.25">
      <c r="A28">
        <v>27</v>
      </c>
      <c r="B28" t="s">
        <v>260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2648</v>
      </c>
      <c r="L28">
        <v>169.03</v>
      </c>
      <c r="M28">
        <v>0</v>
      </c>
      <c r="N28">
        <v>0</v>
      </c>
    </row>
    <row r="29" spans="1:14" x14ac:dyDescent="0.25">
      <c r="A29">
        <v>28</v>
      </c>
      <c r="B29" t="s">
        <v>260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990</v>
      </c>
      <c r="L29">
        <v>167.52</v>
      </c>
      <c r="M29">
        <v>0</v>
      </c>
      <c r="N29">
        <v>0</v>
      </c>
    </row>
    <row r="30" spans="1:14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</row>
    <row r="31" spans="1:14" x14ac:dyDescent="0.25">
      <c r="A31" t="s">
        <v>31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32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33</v>
      </c>
      <c r="B33">
        <v>14373.39</v>
      </c>
      <c r="C33">
        <v>25561.85</v>
      </c>
      <c r="D33">
        <v>380</v>
      </c>
      <c r="E33">
        <v>85777</v>
      </c>
    </row>
    <row r="34" spans="1:5" x14ac:dyDescent="0.25">
      <c r="A34" t="s">
        <v>34</v>
      </c>
      <c r="B34">
        <v>179.47</v>
      </c>
      <c r="C34">
        <v>9.1</v>
      </c>
      <c r="D34">
        <v>167.52</v>
      </c>
      <c r="E34">
        <v>203.1</v>
      </c>
    </row>
    <row r="35" spans="1:5" x14ac:dyDescent="0.25">
      <c r="A35" t="s">
        <v>35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36</v>
      </c>
      <c r="B36">
        <v>0</v>
      </c>
      <c r="C36">
        <v>0</v>
      </c>
      <c r="D36">
        <v>0</v>
      </c>
      <c r="E3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2" sqref="Q2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258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84208</v>
      </c>
      <c r="L2">
        <v>208.03</v>
      </c>
      <c r="M2">
        <v>0</v>
      </c>
      <c r="N2">
        <v>0</v>
      </c>
      <c r="R2">
        <v>84208</v>
      </c>
    </row>
    <row r="3" spans="1:18" x14ac:dyDescent="0.25">
      <c r="A3">
        <v>2</v>
      </c>
      <c r="B3" t="s">
        <v>258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43729</v>
      </c>
      <c r="L3">
        <v>196.83</v>
      </c>
      <c r="M3">
        <v>0</v>
      </c>
      <c r="N3">
        <v>0</v>
      </c>
      <c r="R3">
        <v>43729</v>
      </c>
    </row>
    <row r="4" spans="1:18" x14ac:dyDescent="0.25">
      <c r="A4">
        <v>3</v>
      </c>
      <c r="B4" t="s">
        <v>258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38122</v>
      </c>
      <c r="L4">
        <v>200.11</v>
      </c>
      <c r="M4">
        <v>0</v>
      </c>
      <c r="N4">
        <v>0</v>
      </c>
      <c r="R4">
        <v>38122</v>
      </c>
    </row>
    <row r="5" spans="1:18" x14ac:dyDescent="0.25">
      <c r="A5">
        <v>4</v>
      </c>
      <c r="B5" t="s">
        <v>258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27854</v>
      </c>
      <c r="L5">
        <v>202.28</v>
      </c>
      <c r="M5">
        <v>0</v>
      </c>
      <c r="N5">
        <v>0</v>
      </c>
      <c r="R5">
        <v>27854</v>
      </c>
    </row>
    <row r="6" spans="1:18" x14ac:dyDescent="0.25">
      <c r="A6">
        <v>5</v>
      </c>
      <c r="B6" t="s">
        <v>258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25001</v>
      </c>
      <c r="L6">
        <v>203.59</v>
      </c>
      <c r="M6">
        <v>0</v>
      </c>
      <c r="N6">
        <v>0</v>
      </c>
      <c r="R6">
        <v>25001</v>
      </c>
    </row>
    <row r="7" spans="1:18" x14ac:dyDescent="0.25">
      <c r="A7">
        <v>6</v>
      </c>
      <c r="B7" t="s">
        <v>258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2744</v>
      </c>
      <c r="L7">
        <v>181.46</v>
      </c>
      <c r="M7">
        <v>0</v>
      </c>
      <c r="N7">
        <v>0</v>
      </c>
    </row>
    <row r="8" spans="1:18" x14ac:dyDescent="0.25">
      <c r="A8">
        <v>7</v>
      </c>
      <c r="B8" t="s">
        <v>258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4424</v>
      </c>
      <c r="L8">
        <v>173.92</v>
      </c>
      <c r="M8">
        <v>0</v>
      </c>
      <c r="N8">
        <v>0</v>
      </c>
      <c r="P8" t="s">
        <v>160</v>
      </c>
      <c r="Q8">
        <v>1</v>
      </c>
      <c r="R8">
        <f>K7+K8</f>
        <v>7168</v>
      </c>
    </row>
    <row r="9" spans="1:18" x14ac:dyDescent="0.25">
      <c r="A9">
        <v>8</v>
      </c>
      <c r="B9" t="s">
        <v>258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11402</v>
      </c>
      <c r="L9">
        <v>163.79</v>
      </c>
      <c r="M9">
        <v>0</v>
      </c>
      <c r="N9">
        <v>0</v>
      </c>
      <c r="Q9">
        <v>2</v>
      </c>
      <c r="R9">
        <f>K9+K10</f>
        <v>14934</v>
      </c>
    </row>
    <row r="10" spans="1:18" x14ac:dyDescent="0.25">
      <c r="A10">
        <v>9</v>
      </c>
      <c r="B10" t="s">
        <v>258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3532</v>
      </c>
      <c r="L10">
        <v>176.04</v>
      </c>
      <c r="M10">
        <v>0</v>
      </c>
      <c r="N10">
        <v>0</v>
      </c>
      <c r="Q10">
        <v>3</v>
      </c>
      <c r="R10">
        <f>K11</f>
        <v>2402</v>
      </c>
    </row>
    <row r="11" spans="1:18" x14ac:dyDescent="0.25">
      <c r="A11">
        <v>10</v>
      </c>
      <c r="B11" t="s">
        <v>258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2402</v>
      </c>
      <c r="L11">
        <v>175.01</v>
      </c>
      <c r="M11">
        <v>0</v>
      </c>
      <c r="N11">
        <v>0</v>
      </c>
      <c r="Q11">
        <v>4</v>
      </c>
    </row>
    <row r="12" spans="1:18" x14ac:dyDescent="0.25">
      <c r="A12">
        <v>11</v>
      </c>
      <c r="B12" t="s">
        <v>258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3056</v>
      </c>
      <c r="L12">
        <v>175.59</v>
      </c>
      <c r="M12">
        <v>0</v>
      </c>
      <c r="N12">
        <v>0</v>
      </c>
      <c r="Q12">
        <v>5</v>
      </c>
      <c r="R12">
        <f>K12</f>
        <v>3056</v>
      </c>
    </row>
    <row r="13" spans="1:18" x14ac:dyDescent="0.25">
      <c r="A13" t="s">
        <v>39</v>
      </c>
      <c r="B13" t="s">
        <v>40</v>
      </c>
      <c r="C13" t="s">
        <v>41</v>
      </c>
      <c r="D13" t="s">
        <v>42</v>
      </c>
      <c r="E13" t="s">
        <v>43</v>
      </c>
    </row>
    <row r="14" spans="1:18" x14ac:dyDescent="0.25">
      <c r="A14" t="s">
        <v>31</v>
      </c>
      <c r="B14">
        <v>0</v>
      </c>
      <c r="C14">
        <v>0</v>
      </c>
      <c r="D14">
        <v>0</v>
      </c>
      <c r="E14">
        <v>0</v>
      </c>
    </row>
    <row r="15" spans="1:18" x14ac:dyDescent="0.25">
      <c r="A15" t="s">
        <v>32</v>
      </c>
      <c r="B15">
        <v>0</v>
      </c>
      <c r="C15">
        <v>0</v>
      </c>
      <c r="D15">
        <v>0</v>
      </c>
      <c r="E15">
        <v>0</v>
      </c>
    </row>
    <row r="16" spans="1:18" x14ac:dyDescent="0.25">
      <c r="A16" t="s">
        <v>33</v>
      </c>
      <c r="B16">
        <v>22406.73</v>
      </c>
      <c r="C16">
        <v>24344.89</v>
      </c>
      <c r="D16">
        <v>2402</v>
      </c>
      <c r="E16">
        <v>84208</v>
      </c>
    </row>
    <row r="17" spans="1:5" x14ac:dyDescent="0.25">
      <c r="A17" t="s">
        <v>34</v>
      </c>
      <c r="B17">
        <v>186.97</v>
      </c>
      <c r="C17">
        <v>14.63</v>
      </c>
      <c r="D17">
        <v>163.79</v>
      </c>
      <c r="E17">
        <v>208.03</v>
      </c>
    </row>
    <row r="18" spans="1:5" x14ac:dyDescent="0.25">
      <c r="A18" t="s">
        <v>35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36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Q2" sqref="Q2:R11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256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90369</v>
      </c>
      <c r="L2">
        <v>211.32</v>
      </c>
      <c r="M2">
        <v>0</v>
      </c>
      <c r="N2">
        <v>0</v>
      </c>
      <c r="R2">
        <v>90369</v>
      </c>
    </row>
    <row r="3" spans="1:18" x14ac:dyDescent="0.25">
      <c r="A3">
        <v>2</v>
      </c>
      <c r="B3" t="s">
        <v>256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79164</v>
      </c>
      <c r="L3">
        <v>209.3</v>
      </c>
      <c r="M3">
        <v>0</v>
      </c>
      <c r="N3">
        <v>0</v>
      </c>
      <c r="R3">
        <v>79164</v>
      </c>
    </row>
    <row r="4" spans="1:18" x14ac:dyDescent="0.25">
      <c r="A4">
        <v>3</v>
      </c>
      <c r="B4" t="s">
        <v>256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50060</v>
      </c>
      <c r="L4">
        <v>209.61</v>
      </c>
      <c r="M4">
        <v>0</v>
      </c>
      <c r="N4">
        <v>0</v>
      </c>
      <c r="R4">
        <v>50060</v>
      </c>
    </row>
    <row r="5" spans="1:18" x14ac:dyDescent="0.25">
      <c r="A5">
        <v>4</v>
      </c>
      <c r="B5" t="s">
        <v>256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54175</v>
      </c>
      <c r="L5">
        <v>207.64</v>
      </c>
      <c r="M5">
        <v>0</v>
      </c>
      <c r="N5">
        <v>0</v>
      </c>
      <c r="R5">
        <v>54175</v>
      </c>
    </row>
    <row r="6" spans="1:18" x14ac:dyDescent="0.25">
      <c r="A6">
        <v>5</v>
      </c>
      <c r="B6" t="s">
        <v>256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38592</v>
      </c>
      <c r="L6">
        <v>202.41</v>
      </c>
      <c r="M6">
        <v>0</v>
      </c>
      <c r="N6">
        <v>0</v>
      </c>
      <c r="R6">
        <v>38592</v>
      </c>
    </row>
    <row r="7" spans="1:18" x14ac:dyDescent="0.25">
      <c r="A7">
        <v>6</v>
      </c>
      <c r="B7" t="s">
        <v>256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6452</v>
      </c>
      <c r="L7">
        <v>181.49</v>
      </c>
      <c r="M7">
        <v>0</v>
      </c>
      <c r="N7">
        <v>0</v>
      </c>
      <c r="P7" t="s">
        <v>160</v>
      </c>
      <c r="Q7">
        <v>1</v>
      </c>
      <c r="R7">
        <f>K7+K9+K10</f>
        <v>9338</v>
      </c>
    </row>
    <row r="8" spans="1:18" x14ac:dyDescent="0.25">
      <c r="A8">
        <v>7</v>
      </c>
      <c r="B8" t="s">
        <v>256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4435</v>
      </c>
      <c r="L8">
        <v>180.74</v>
      </c>
      <c r="M8">
        <v>0</v>
      </c>
      <c r="N8">
        <v>0</v>
      </c>
      <c r="Q8">
        <v>2</v>
      </c>
      <c r="R8">
        <f>K11+K12+K13</f>
        <v>10077</v>
      </c>
    </row>
    <row r="9" spans="1:18" x14ac:dyDescent="0.25">
      <c r="A9">
        <v>8</v>
      </c>
      <c r="B9" t="s">
        <v>256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1513</v>
      </c>
      <c r="L9">
        <v>188.03</v>
      </c>
      <c r="M9">
        <v>0</v>
      </c>
      <c r="N9">
        <v>0</v>
      </c>
      <c r="Q9">
        <v>3</v>
      </c>
      <c r="R9">
        <f>K14+K15</f>
        <v>2414</v>
      </c>
    </row>
    <row r="10" spans="1:18" x14ac:dyDescent="0.25">
      <c r="A10">
        <v>9</v>
      </c>
      <c r="B10" t="s">
        <v>256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1373</v>
      </c>
      <c r="L10">
        <v>184.58</v>
      </c>
      <c r="M10">
        <v>0</v>
      </c>
      <c r="N10">
        <v>0</v>
      </c>
      <c r="Q10">
        <v>4</v>
      </c>
      <c r="R10">
        <f>K16+K17+K18</f>
        <v>7925</v>
      </c>
    </row>
    <row r="11" spans="1:18" x14ac:dyDescent="0.25">
      <c r="A11">
        <v>10</v>
      </c>
      <c r="B11" t="s">
        <v>256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7642</v>
      </c>
      <c r="L11">
        <v>177.92</v>
      </c>
      <c r="M11">
        <v>0</v>
      </c>
      <c r="N11">
        <v>0</v>
      </c>
      <c r="Q11">
        <v>5</v>
      </c>
      <c r="R11">
        <f>K19</f>
        <v>5600</v>
      </c>
    </row>
    <row r="12" spans="1:18" x14ac:dyDescent="0.25">
      <c r="A12">
        <v>11</v>
      </c>
      <c r="B12" t="s">
        <v>256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771</v>
      </c>
      <c r="L12">
        <v>169.83</v>
      </c>
      <c r="M12">
        <v>0</v>
      </c>
      <c r="N12">
        <v>0</v>
      </c>
    </row>
    <row r="13" spans="1:18" x14ac:dyDescent="0.25">
      <c r="A13">
        <v>12</v>
      </c>
      <c r="B13" t="s">
        <v>256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1664</v>
      </c>
      <c r="L13">
        <v>185.76</v>
      </c>
      <c r="M13">
        <v>0</v>
      </c>
      <c r="N13">
        <v>0</v>
      </c>
    </row>
    <row r="14" spans="1:18" x14ac:dyDescent="0.25">
      <c r="A14">
        <v>13</v>
      </c>
      <c r="B14" t="s">
        <v>256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2136</v>
      </c>
      <c r="L14">
        <v>170.89</v>
      </c>
      <c r="M14">
        <v>0</v>
      </c>
      <c r="N14">
        <v>0</v>
      </c>
    </row>
    <row r="15" spans="1:18" x14ac:dyDescent="0.25">
      <c r="A15">
        <v>14</v>
      </c>
      <c r="B15" t="s">
        <v>256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278</v>
      </c>
      <c r="L15">
        <v>178.29</v>
      </c>
      <c r="M15">
        <v>0</v>
      </c>
      <c r="N15">
        <v>0</v>
      </c>
    </row>
    <row r="16" spans="1:18" x14ac:dyDescent="0.25">
      <c r="A16">
        <v>15</v>
      </c>
      <c r="B16" t="s">
        <v>256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5805</v>
      </c>
      <c r="L16">
        <v>172.06</v>
      </c>
      <c r="M16">
        <v>0</v>
      </c>
      <c r="N16">
        <v>0</v>
      </c>
    </row>
    <row r="17" spans="1:14" x14ac:dyDescent="0.25">
      <c r="A17">
        <v>16</v>
      </c>
      <c r="B17" t="s">
        <v>256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1167</v>
      </c>
      <c r="L17">
        <v>174.84</v>
      </c>
      <c r="M17">
        <v>0</v>
      </c>
      <c r="N17">
        <v>0</v>
      </c>
    </row>
    <row r="18" spans="1:14" x14ac:dyDescent="0.25">
      <c r="A18">
        <v>17</v>
      </c>
      <c r="B18" t="s">
        <v>256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953</v>
      </c>
      <c r="L18">
        <v>181.72</v>
      </c>
      <c r="M18">
        <v>0</v>
      </c>
      <c r="N18">
        <v>0</v>
      </c>
    </row>
    <row r="19" spans="1:14" x14ac:dyDescent="0.25">
      <c r="A19">
        <v>18</v>
      </c>
      <c r="B19" t="s">
        <v>256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5600</v>
      </c>
      <c r="L19">
        <v>169.03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19563.830000000002</v>
      </c>
      <c r="C23">
        <v>28551.7</v>
      </c>
      <c r="D23">
        <v>278</v>
      </c>
      <c r="E23">
        <v>90369</v>
      </c>
    </row>
    <row r="24" spans="1:14" x14ac:dyDescent="0.25">
      <c r="A24" t="s">
        <v>34</v>
      </c>
      <c r="B24">
        <v>186.41</v>
      </c>
      <c r="C24">
        <v>14.47</v>
      </c>
      <c r="D24">
        <v>169.03</v>
      </c>
      <c r="E24">
        <v>211.32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D32" sqref="D3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254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76673</v>
      </c>
      <c r="L2">
        <v>204.9</v>
      </c>
      <c r="M2">
        <v>0</v>
      </c>
      <c r="N2">
        <v>0</v>
      </c>
      <c r="R2">
        <v>76673</v>
      </c>
    </row>
    <row r="3" spans="1:18" x14ac:dyDescent="0.25">
      <c r="A3">
        <v>2</v>
      </c>
      <c r="B3" t="s">
        <v>254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91341</v>
      </c>
      <c r="L3">
        <v>199.4</v>
      </c>
      <c r="M3">
        <v>0</v>
      </c>
      <c r="N3">
        <v>0</v>
      </c>
      <c r="R3">
        <v>91341</v>
      </c>
    </row>
    <row r="4" spans="1:18" x14ac:dyDescent="0.25">
      <c r="A4">
        <v>3</v>
      </c>
      <c r="B4" t="s">
        <v>254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62564</v>
      </c>
      <c r="L4">
        <v>198.17</v>
      </c>
      <c r="M4">
        <v>0</v>
      </c>
      <c r="N4">
        <v>0</v>
      </c>
      <c r="R4">
        <v>62564</v>
      </c>
    </row>
    <row r="5" spans="1:18" x14ac:dyDescent="0.25">
      <c r="A5">
        <v>4</v>
      </c>
      <c r="B5" t="s">
        <v>254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66518</v>
      </c>
      <c r="L5">
        <v>203.35</v>
      </c>
      <c r="M5">
        <v>0</v>
      </c>
      <c r="N5">
        <v>0</v>
      </c>
      <c r="R5">
        <v>66518</v>
      </c>
    </row>
    <row r="6" spans="1:18" x14ac:dyDescent="0.25">
      <c r="A6">
        <v>5</v>
      </c>
      <c r="B6" t="s">
        <v>254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45230</v>
      </c>
      <c r="L6">
        <v>200.92</v>
      </c>
      <c r="M6">
        <v>0</v>
      </c>
      <c r="N6">
        <v>0</v>
      </c>
      <c r="R6">
        <v>45230</v>
      </c>
    </row>
    <row r="7" spans="1:18" x14ac:dyDescent="0.25">
      <c r="A7">
        <v>6</v>
      </c>
      <c r="B7" t="s">
        <v>254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10020</v>
      </c>
      <c r="L7">
        <v>182.4</v>
      </c>
      <c r="M7">
        <v>0</v>
      </c>
      <c r="N7">
        <v>0</v>
      </c>
    </row>
    <row r="8" spans="1:18" x14ac:dyDescent="0.25">
      <c r="A8">
        <v>7</v>
      </c>
      <c r="B8" t="s">
        <v>254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2747</v>
      </c>
      <c r="L8">
        <v>171.39</v>
      </c>
      <c r="M8">
        <v>0</v>
      </c>
      <c r="N8">
        <v>0</v>
      </c>
      <c r="P8" t="s">
        <v>160</v>
      </c>
      <c r="Q8">
        <v>1</v>
      </c>
      <c r="R8">
        <f>K7+K8</f>
        <v>12767</v>
      </c>
    </row>
    <row r="9" spans="1:18" x14ac:dyDescent="0.25">
      <c r="A9">
        <v>8</v>
      </c>
      <c r="B9" t="s">
        <v>254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7192</v>
      </c>
      <c r="L9">
        <v>181.69</v>
      </c>
      <c r="M9">
        <v>0</v>
      </c>
      <c r="N9">
        <v>0</v>
      </c>
      <c r="Q9">
        <v>2</v>
      </c>
      <c r="R9">
        <f>K9+K10+K11+K12</f>
        <v>26027</v>
      </c>
    </row>
    <row r="10" spans="1:18" x14ac:dyDescent="0.25">
      <c r="A10">
        <v>9</v>
      </c>
      <c r="B10" t="s">
        <v>254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3091</v>
      </c>
      <c r="L10">
        <v>178.59</v>
      </c>
      <c r="M10">
        <v>0</v>
      </c>
      <c r="N10">
        <v>0</v>
      </c>
      <c r="Q10">
        <v>3</v>
      </c>
      <c r="R10">
        <f>K13+K14+K15+K16+K17</f>
        <v>21646</v>
      </c>
    </row>
    <row r="11" spans="1:18" x14ac:dyDescent="0.25">
      <c r="A11">
        <v>10</v>
      </c>
      <c r="B11" t="s">
        <v>254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6690</v>
      </c>
      <c r="L11">
        <v>176.99</v>
      </c>
      <c r="M11">
        <v>0</v>
      </c>
      <c r="N11">
        <v>0</v>
      </c>
      <c r="Q11">
        <v>4</v>
      </c>
      <c r="R11">
        <f>K18+K19+K20+K21+K22</f>
        <v>13482</v>
      </c>
    </row>
    <row r="12" spans="1:18" x14ac:dyDescent="0.25">
      <c r="A12">
        <v>11</v>
      </c>
      <c r="B12" t="s">
        <v>254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9054</v>
      </c>
      <c r="L12">
        <v>182.64</v>
      </c>
      <c r="M12">
        <v>0</v>
      </c>
      <c r="N12">
        <v>0</v>
      </c>
      <c r="Q12">
        <v>5</v>
      </c>
      <c r="R12">
        <f>K23</f>
        <v>1793</v>
      </c>
    </row>
    <row r="13" spans="1:18" x14ac:dyDescent="0.25">
      <c r="A13">
        <v>12</v>
      </c>
      <c r="B13" t="s">
        <v>254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14528</v>
      </c>
      <c r="L13">
        <v>178.01</v>
      </c>
      <c r="M13">
        <v>0</v>
      </c>
      <c r="N13">
        <v>0</v>
      </c>
    </row>
    <row r="14" spans="1:18" x14ac:dyDescent="0.25">
      <c r="A14">
        <v>13</v>
      </c>
      <c r="B14" t="s">
        <v>254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3856</v>
      </c>
      <c r="L14">
        <v>172.35</v>
      </c>
      <c r="M14">
        <v>0</v>
      </c>
      <c r="N14">
        <v>0</v>
      </c>
    </row>
    <row r="15" spans="1:18" x14ac:dyDescent="0.25">
      <c r="A15">
        <v>14</v>
      </c>
      <c r="B15" t="s">
        <v>254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1324</v>
      </c>
      <c r="L15">
        <v>175.81</v>
      </c>
      <c r="M15">
        <v>0</v>
      </c>
      <c r="N15">
        <v>0</v>
      </c>
    </row>
    <row r="16" spans="1:18" x14ac:dyDescent="0.25">
      <c r="A16">
        <v>15</v>
      </c>
      <c r="B16" t="s">
        <v>254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759</v>
      </c>
      <c r="L16">
        <v>175.57</v>
      </c>
      <c r="M16">
        <v>0</v>
      </c>
      <c r="N16">
        <v>0</v>
      </c>
    </row>
    <row r="17" spans="1:14" x14ac:dyDescent="0.25">
      <c r="A17">
        <v>16</v>
      </c>
      <c r="B17" t="s">
        <v>254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1179</v>
      </c>
      <c r="L17">
        <v>187.96</v>
      </c>
      <c r="M17">
        <v>0</v>
      </c>
      <c r="N17">
        <v>0</v>
      </c>
    </row>
    <row r="18" spans="1:14" x14ac:dyDescent="0.25">
      <c r="A18">
        <v>17</v>
      </c>
      <c r="B18" t="s">
        <v>254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2734</v>
      </c>
      <c r="L18">
        <v>173.38</v>
      </c>
      <c r="M18">
        <v>0</v>
      </c>
      <c r="N18">
        <v>0</v>
      </c>
    </row>
    <row r="19" spans="1:14" x14ac:dyDescent="0.25">
      <c r="A19">
        <v>18</v>
      </c>
      <c r="B19" t="s">
        <v>254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1699</v>
      </c>
      <c r="L19">
        <v>176.04</v>
      </c>
      <c r="M19">
        <v>0</v>
      </c>
      <c r="N19">
        <v>0</v>
      </c>
    </row>
    <row r="20" spans="1:14" x14ac:dyDescent="0.25">
      <c r="A20">
        <v>19</v>
      </c>
      <c r="B20" t="s">
        <v>254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6598</v>
      </c>
      <c r="L20">
        <v>184.68</v>
      </c>
      <c r="M20">
        <v>0</v>
      </c>
      <c r="N20">
        <v>0</v>
      </c>
    </row>
    <row r="21" spans="1:14" x14ac:dyDescent="0.25">
      <c r="A21">
        <v>20</v>
      </c>
      <c r="B21" t="s">
        <v>254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1920</v>
      </c>
      <c r="L21">
        <v>174.8</v>
      </c>
      <c r="M21">
        <v>0</v>
      </c>
      <c r="N21">
        <v>0</v>
      </c>
    </row>
    <row r="22" spans="1:14" x14ac:dyDescent="0.25">
      <c r="A22">
        <v>21</v>
      </c>
      <c r="B22" t="s">
        <v>254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531</v>
      </c>
      <c r="L22">
        <v>181.44</v>
      </c>
      <c r="M22">
        <v>0</v>
      </c>
      <c r="N22">
        <v>0</v>
      </c>
    </row>
    <row r="23" spans="1:14" x14ac:dyDescent="0.25">
      <c r="A23">
        <v>22</v>
      </c>
      <c r="B23" t="s">
        <v>254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1793</v>
      </c>
      <c r="L23">
        <v>185.92</v>
      </c>
      <c r="M23">
        <v>0</v>
      </c>
      <c r="N23">
        <v>0</v>
      </c>
    </row>
    <row r="24" spans="1:14" x14ac:dyDescent="0.25">
      <c r="A24" t="s">
        <v>39</v>
      </c>
      <c r="B24" t="s">
        <v>40</v>
      </c>
      <c r="C24" t="s">
        <v>41</v>
      </c>
      <c r="D24" t="s">
        <v>42</v>
      </c>
      <c r="E24" t="s">
        <v>43</v>
      </c>
    </row>
    <row r="25" spans="1:14" x14ac:dyDescent="0.25">
      <c r="A25" t="s">
        <v>31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32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33</v>
      </c>
      <c r="B27">
        <v>19001.86</v>
      </c>
      <c r="C27">
        <v>28001.38</v>
      </c>
      <c r="D27">
        <v>531</v>
      </c>
      <c r="E27">
        <v>91341</v>
      </c>
    </row>
    <row r="28" spans="1:14" x14ac:dyDescent="0.25">
      <c r="A28" t="s">
        <v>34</v>
      </c>
      <c r="B28">
        <v>183.93</v>
      </c>
      <c r="C28">
        <v>10.4</v>
      </c>
      <c r="D28">
        <v>171.39</v>
      </c>
      <c r="E28">
        <v>204.9</v>
      </c>
    </row>
    <row r="29" spans="1:14" x14ac:dyDescent="0.25">
      <c r="A29" t="s">
        <v>35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36</v>
      </c>
      <c r="B30">
        <v>0</v>
      </c>
      <c r="C30">
        <v>0</v>
      </c>
      <c r="D30">
        <v>0</v>
      </c>
      <c r="E30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R1" sqref="R1:S11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S1">
        <v>68493</v>
      </c>
    </row>
    <row r="2" spans="1:19" x14ac:dyDescent="0.25">
      <c r="A2">
        <v>1</v>
      </c>
      <c r="B2" t="s">
        <v>252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68493</v>
      </c>
      <c r="L2">
        <v>199.99</v>
      </c>
      <c r="M2">
        <v>0</v>
      </c>
      <c r="N2">
        <v>0</v>
      </c>
      <c r="S2">
        <v>66998</v>
      </c>
    </row>
    <row r="3" spans="1:19" x14ac:dyDescent="0.25">
      <c r="A3">
        <v>2</v>
      </c>
      <c r="B3" t="s">
        <v>252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66998</v>
      </c>
      <c r="L3">
        <v>201.67</v>
      </c>
      <c r="M3">
        <v>0</v>
      </c>
      <c r="N3">
        <v>0</v>
      </c>
      <c r="S3">
        <v>51918</v>
      </c>
    </row>
    <row r="4" spans="1:19" x14ac:dyDescent="0.25">
      <c r="A4">
        <v>3</v>
      </c>
      <c r="B4" t="s">
        <v>252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51918</v>
      </c>
      <c r="L4">
        <v>195.04</v>
      </c>
      <c r="M4">
        <v>0</v>
      </c>
      <c r="N4">
        <v>0</v>
      </c>
      <c r="S4">
        <v>39532</v>
      </c>
    </row>
    <row r="5" spans="1:19" x14ac:dyDescent="0.25">
      <c r="A5">
        <v>4</v>
      </c>
      <c r="B5" t="s">
        <v>252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39532</v>
      </c>
      <c r="L5">
        <v>192.47</v>
      </c>
      <c r="M5">
        <v>0</v>
      </c>
      <c r="N5">
        <v>0</v>
      </c>
      <c r="S5">
        <v>19524</v>
      </c>
    </row>
    <row r="6" spans="1:19" x14ac:dyDescent="0.25">
      <c r="A6">
        <v>5</v>
      </c>
      <c r="B6" t="s">
        <v>252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19524</v>
      </c>
      <c r="L6">
        <v>202.39</v>
      </c>
      <c r="M6">
        <v>0</v>
      </c>
      <c r="N6">
        <v>0</v>
      </c>
      <c r="Q6" t="s">
        <v>160</v>
      </c>
      <c r="R6">
        <v>1</v>
      </c>
      <c r="S6">
        <f>K7+K8+K9</f>
        <v>20844</v>
      </c>
    </row>
    <row r="7" spans="1:19" x14ac:dyDescent="0.25">
      <c r="A7">
        <v>6</v>
      </c>
      <c r="B7" t="s">
        <v>252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18706</v>
      </c>
      <c r="L7">
        <v>183.3</v>
      </c>
      <c r="M7">
        <v>0</v>
      </c>
      <c r="N7">
        <v>0</v>
      </c>
      <c r="R7">
        <v>2</v>
      </c>
      <c r="S7">
        <f>K10+K11</f>
        <v>15397</v>
      </c>
    </row>
    <row r="8" spans="1:19" x14ac:dyDescent="0.25">
      <c r="A8">
        <v>7</v>
      </c>
      <c r="B8" t="s">
        <v>252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1093</v>
      </c>
      <c r="L8">
        <v>184.39</v>
      </c>
      <c r="M8">
        <v>0</v>
      </c>
      <c r="N8">
        <v>0</v>
      </c>
      <c r="R8">
        <v>3</v>
      </c>
      <c r="S8">
        <f>K12+K13+K14</f>
        <v>20590</v>
      </c>
    </row>
    <row r="9" spans="1:19" x14ac:dyDescent="0.25">
      <c r="A9">
        <v>8</v>
      </c>
      <c r="B9" t="s">
        <v>252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1045</v>
      </c>
      <c r="L9">
        <v>179.25</v>
      </c>
      <c r="M9">
        <v>0</v>
      </c>
      <c r="N9">
        <v>0</v>
      </c>
      <c r="R9">
        <v>4</v>
      </c>
      <c r="S9">
        <f>K15+K16+K17+K18</f>
        <v>13409</v>
      </c>
    </row>
    <row r="10" spans="1:19" x14ac:dyDescent="0.25">
      <c r="A10">
        <v>9</v>
      </c>
      <c r="B10" t="s">
        <v>252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7738</v>
      </c>
      <c r="L10">
        <v>181.13</v>
      </c>
      <c r="M10">
        <v>0</v>
      </c>
      <c r="N10">
        <v>0</v>
      </c>
      <c r="S10">
        <f>K18</f>
        <v>3028</v>
      </c>
    </row>
    <row r="11" spans="1:19" x14ac:dyDescent="0.25">
      <c r="A11">
        <v>10</v>
      </c>
      <c r="B11" t="s">
        <v>252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7659</v>
      </c>
      <c r="L11">
        <v>175.53</v>
      </c>
      <c r="M11">
        <v>0</v>
      </c>
      <c r="N11">
        <v>0</v>
      </c>
      <c r="R11">
        <v>5</v>
      </c>
      <c r="S11">
        <f>K19</f>
        <v>2151</v>
      </c>
    </row>
    <row r="12" spans="1:19" x14ac:dyDescent="0.25">
      <c r="A12">
        <v>11</v>
      </c>
      <c r="B12" t="s">
        <v>252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5031</v>
      </c>
      <c r="L12">
        <v>180.86</v>
      </c>
      <c r="M12">
        <v>0</v>
      </c>
      <c r="N12">
        <v>0</v>
      </c>
    </row>
    <row r="13" spans="1:19" x14ac:dyDescent="0.25">
      <c r="A13">
        <v>12</v>
      </c>
      <c r="B13" t="s">
        <v>252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2370</v>
      </c>
      <c r="L13">
        <v>173.57</v>
      </c>
      <c r="M13">
        <v>0</v>
      </c>
      <c r="N13">
        <v>0</v>
      </c>
    </row>
    <row r="14" spans="1:19" x14ac:dyDescent="0.25">
      <c r="A14">
        <v>13</v>
      </c>
      <c r="B14" t="s">
        <v>252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13189</v>
      </c>
      <c r="L14">
        <v>175.75</v>
      </c>
      <c r="M14">
        <v>0</v>
      </c>
      <c r="N14">
        <v>0</v>
      </c>
    </row>
    <row r="15" spans="1:19" x14ac:dyDescent="0.25">
      <c r="A15">
        <v>14</v>
      </c>
      <c r="B15" t="s">
        <v>252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5889</v>
      </c>
      <c r="L15">
        <v>172.52</v>
      </c>
      <c r="M15">
        <v>0</v>
      </c>
      <c r="N15">
        <v>0</v>
      </c>
    </row>
    <row r="16" spans="1:19" x14ac:dyDescent="0.25">
      <c r="A16">
        <v>15</v>
      </c>
      <c r="B16" t="s">
        <v>252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2978</v>
      </c>
      <c r="L16">
        <v>169.86</v>
      </c>
      <c r="M16">
        <v>0</v>
      </c>
      <c r="N16">
        <v>0</v>
      </c>
    </row>
    <row r="17" spans="1:14" x14ac:dyDescent="0.25">
      <c r="A17">
        <v>16</v>
      </c>
      <c r="B17" t="s">
        <v>252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1514</v>
      </c>
      <c r="L17">
        <v>170.67</v>
      </c>
      <c r="M17">
        <v>0</v>
      </c>
      <c r="N17">
        <v>0</v>
      </c>
    </row>
    <row r="18" spans="1:14" x14ac:dyDescent="0.25">
      <c r="A18">
        <v>17</v>
      </c>
      <c r="B18" t="s">
        <v>252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3028</v>
      </c>
      <c r="L18">
        <v>176.92</v>
      </c>
      <c r="M18">
        <v>0</v>
      </c>
      <c r="N18">
        <v>0</v>
      </c>
    </row>
    <row r="19" spans="1:14" x14ac:dyDescent="0.25">
      <c r="A19">
        <v>18</v>
      </c>
      <c r="B19" t="s">
        <v>252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2151</v>
      </c>
      <c r="L19">
        <v>179.52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17714.22</v>
      </c>
      <c r="C23">
        <v>22244.14</v>
      </c>
      <c r="D23">
        <v>1045</v>
      </c>
      <c r="E23">
        <v>68493</v>
      </c>
    </row>
    <row r="24" spans="1:14" x14ac:dyDescent="0.25">
      <c r="A24" t="s">
        <v>34</v>
      </c>
      <c r="B24">
        <v>183.05</v>
      </c>
      <c r="C24">
        <v>10.42</v>
      </c>
      <c r="D24">
        <v>169.86</v>
      </c>
      <c r="E24">
        <v>202.39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R6" sqref="R6:S16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250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59961</v>
      </c>
      <c r="L2">
        <v>218.87</v>
      </c>
      <c r="M2">
        <v>0</v>
      </c>
      <c r="N2">
        <v>0</v>
      </c>
    </row>
    <row r="3" spans="1:19" x14ac:dyDescent="0.25">
      <c r="A3">
        <v>2</v>
      </c>
      <c r="B3" t="s">
        <v>250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69940</v>
      </c>
      <c r="L3">
        <v>208.71</v>
      </c>
      <c r="M3">
        <v>0</v>
      </c>
      <c r="N3">
        <v>0</v>
      </c>
    </row>
    <row r="4" spans="1:19" x14ac:dyDescent="0.25">
      <c r="A4">
        <v>3</v>
      </c>
      <c r="B4" t="s">
        <v>250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51428</v>
      </c>
      <c r="L4">
        <v>205.05</v>
      </c>
      <c r="M4">
        <v>0</v>
      </c>
      <c r="N4">
        <v>0</v>
      </c>
    </row>
    <row r="5" spans="1:19" x14ac:dyDescent="0.25">
      <c r="A5">
        <v>4</v>
      </c>
      <c r="B5" t="s">
        <v>250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35734</v>
      </c>
      <c r="L5">
        <v>208.77</v>
      </c>
      <c r="M5">
        <v>0</v>
      </c>
      <c r="N5">
        <v>0</v>
      </c>
    </row>
    <row r="6" spans="1:19" x14ac:dyDescent="0.25">
      <c r="A6">
        <v>5</v>
      </c>
      <c r="B6" t="s">
        <v>250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15207</v>
      </c>
      <c r="L6">
        <v>203.26</v>
      </c>
      <c r="M6">
        <v>0</v>
      </c>
      <c r="N6">
        <v>0</v>
      </c>
      <c r="S6">
        <v>59961</v>
      </c>
    </row>
    <row r="7" spans="1:19" x14ac:dyDescent="0.25">
      <c r="A7">
        <v>6</v>
      </c>
      <c r="B7" t="s">
        <v>250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2608</v>
      </c>
      <c r="L7">
        <v>195.79</v>
      </c>
      <c r="M7">
        <v>0</v>
      </c>
      <c r="N7">
        <v>0</v>
      </c>
      <c r="S7">
        <v>69940</v>
      </c>
    </row>
    <row r="8" spans="1:19" x14ac:dyDescent="0.25">
      <c r="A8">
        <v>7</v>
      </c>
      <c r="B8" t="s">
        <v>250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999</v>
      </c>
      <c r="L8">
        <v>195.17</v>
      </c>
      <c r="M8">
        <v>0</v>
      </c>
      <c r="N8">
        <v>0</v>
      </c>
      <c r="S8">
        <v>51428</v>
      </c>
    </row>
    <row r="9" spans="1:19" x14ac:dyDescent="0.25">
      <c r="A9">
        <v>8</v>
      </c>
      <c r="B9" t="s">
        <v>250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1565</v>
      </c>
      <c r="L9">
        <v>189.89</v>
      </c>
      <c r="M9">
        <v>0</v>
      </c>
      <c r="N9">
        <v>0</v>
      </c>
      <c r="S9">
        <v>35734</v>
      </c>
    </row>
    <row r="10" spans="1:19" x14ac:dyDescent="0.25">
      <c r="A10">
        <v>9</v>
      </c>
      <c r="B10" t="s">
        <v>250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1409</v>
      </c>
      <c r="L10">
        <v>176.94</v>
      </c>
      <c r="M10">
        <v>0</v>
      </c>
      <c r="N10">
        <v>0</v>
      </c>
      <c r="S10">
        <v>15207</v>
      </c>
    </row>
    <row r="11" spans="1:19" x14ac:dyDescent="0.25">
      <c r="A11">
        <v>10</v>
      </c>
      <c r="B11" t="s">
        <v>250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1949</v>
      </c>
      <c r="L11">
        <v>179.11</v>
      </c>
      <c r="M11">
        <v>0</v>
      </c>
      <c r="N11">
        <v>0</v>
      </c>
    </row>
    <row r="12" spans="1:19" x14ac:dyDescent="0.25">
      <c r="A12">
        <v>11</v>
      </c>
      <c r="B12" t="s">
        <v>250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1545</v>
      </c>
      <c r="L12">
        <v>182.41</v>
      </c>
      <c r="M12">
        <v>0</v>
      </c>
      <c r="N12">
        <v>0</v>
      </c>
      <c r="Q12" t="s">
        <v>160</v>
      </c>
      <c r="R12">
        <v>1</v>
      </c>
      <c r="S12">
        <f>K7+K8+K9</f>
        <v>5172</v>
      </c>
    </row>
    <row r="13" spans="1:19" x14ac:dyDescent="0.25">
      <c r="A13">
        <v>12</v>
      </c>
      <c r="B13" t="s">
        <v>250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165</v>
      </c>
      <c r="L13">
        <v>177.11</v>
      </c>
      <c r="M13">
        <v>0</v>
      </c>
      <c r="N13">
        <v>0</v>
      </c>
      <c r="R13">
        <v>2</v>
      </c>
      <c r="S13">
        <f>K10+K11+K12+K13+K14</f>
        <v>15271</v>
      </c>
    </row>
    <row r="14" spans="1:19" x14ac:dyDescent="0.25">
      <c r="A14">
        <v>13</v>
      </c>
      <c r="B14" t="s">
        <v>250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10203</v>
      </c>
      <c r="L14">
        <v>185.34</v>
      </c>
      <c r="M14">
        <v>0</v>
      </c>
      <c r="N14">
        <v>0</v>
      </c>
      <c r="R14">
        <v>3</v>
      </c>
      <c r="S14">
        <f>K15+K16+K17</f>
        <v>9884</v>
      </c>
    </row>
    <row r="15" spans="1:19" x14ac:dyDescent="0.25">
      <c r="A15">
        <v>14</v>
      </c>
      <c r="B15" t="s">
        <v>250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5724</v>
      </c>
      <c r="L15">
        <v>181.12</v>
      </c>
      <c r="M15">
        <v>0</v>
      </c>
      <c r="N15">
        <v>0</v>
      </c>
      <c r="R15">
        <v>4</v>
      </c>
      <c r="S15">
        <f>K18+K19+K20</f>
        <v>4959</v>
      </c>
    </row>
    <row r="16" spans="1:19" x14ac:dyDescent="0.25">
      <c r="A16">
        <v>15</v>
      </c>
      <c r="B16" t="s">
        <v>250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1256</v>
      </c>
      <c r="L16">
        <v>176.55</v>
      </c>
      <c r="M16">
        <v>0</v>
      </c>
      <c r="N16">
        <v>0</v>
      </c>
      <c r="R16">
        <v>5</v>
      </c>
      <c r="S16">
        <v>0</v>
      </c>
    </row>
    <row r="17" spans="1:14" x14ac:dyDescent="0.25">
      <c r="A17">
        <v>16</v>
      </c>
      <c r="B17" t="s">
        <v>250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2904</v>
      </c>
      <c r="L17">
        <v>171.61</v>
      </c>
      <c r="M17">
        <v>0</v>
      </c>
      <c r="N17">
        <v>0</v>
      </c>
    </row>
    <row r="18" spans="1:14" x14ac:dyDescent="0.25">
      <c r="A18">
        <v>17</v>
      </c>
      <c r="B18" t="s">
        <v>250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1677</v>
      </c>
      <c r="L18">
        <v>187.46</v>
      </c>
      <c r="M18">
        <v>0</v>
      </c>
      <c r="N18">
        <v>0</v>
      </c>
    </row>
    <row r="19" spans="1:14" x14ac:dyDescent="0.25">
      <c r="A19">
        <v>18</v>
      </c>
      <c r="B19" t="s">
        <v>250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2522</v>
      </c>
      <c r="L19">
        <v>176.14</v>
      </c>
      <c r="M19">
        <v>0</v>
      </c>
      <c r="N19">
        <v>0</v>
      </c>
    </row>
    <row r="20" spans="1:14" x14ac:dyDescent="0.25">
      <c r="A20">
        <v>19</v>
      </c>
      <c r="B20" t="s">
        <v>250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760</v>
      </c>
      <c r="L20">
        <v>184.12</v>
      </c>
      <c r="M20">
        <v>0</v>
      </c>
      <c r="N20">
        <v>0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14081.89</v>
      </c>
      <c r="C24">
        <v>21821.42</v>
      </c>
      <c r="D24">
        <v>165</v>
      </c>
      <c r="E24">
        <v>69940</v>
      </c>
    </row>
    <row r="25" spans="1:14" x14ac:dyDescent="0.25">
      <c r="A25" t="s">
        <v>34</v>
      </c>
      <c r="B25">
        <v>189.65</v>
      </c>
      <c r="C25">
        <v>13.3</v>
      </c>
      <c r="D25">
        <v>171.61</v>
      </c>
      <c r="E25">
        <v>218.87</v>
      </c>
    </row>
    <row r="26" spans="1:14" x14ac:dyDescent="0.25">
      <c r="A26" t="s">
        <v>35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36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S10" sqref="Q1:S10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S1">
        <v>95286</v>
      </c>
    </row>
    <row r="2" spans="1:19" x14ac:dyDescent="0.25">
      <c r="A2">
        <v>1</v>
      </c>
      <c r="B2" t="s">
        <v>344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95286</v>
      </c>
      <c r="L2">
        <v>196.17</v>
      </c>
      <c r="M2">
        <v>0</v>
      </c>
      <c r="N2">
        <v>0</v>
      </c>
      <c r="S2">
        <v>63819</v>
      </c>
    </row>
    <row r="3" spans="1:19" x14ac:dyDescent="0.25">
      <c r="A3">
        <v>2</v>
      </c>
      <c r="B3" t="s">
        <v>344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63819</v>
      </c>
      <c r="L3">
        <v>189.59</v>
      </c>
      <c r="M3">
        <v>0</v>
      </c>
      <c r="N3">
        <v>0</v>
      </c>
      <c r="S3">
        <v>59659</v>
      </c>
    </row>
    <row r="4" spans="1:19" x14ac:dyDescent="0.25">
      <c r="A4">
        <v>3</v>
      </c>
      <c r="B4" t="s">
        <v>344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59659</v>
      </c>
      <c r="L4">
        <v>184.76</v>
      </c>
      <c r="M4">
        <v>0</v>
      </c>
      <c r="N4">
        <v>0</v>
      </c>
      <c r="S4">
        <v>42772</v>
      </c>
    </row>
    <row r="5" spans="1:19" x14ac:dyDescent="0.25">
      <c r="A5">
        <v>4</v>
      </c>
      <c r="B5" t="s">
        <v>344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42772</v>
      </c>
      <c r="L5">
        <v>182.16</v>
      </c>
      <c r="M5">
        <v>0</v>
      </c>
      <c r="N5">
        <v>0</v>
      </c>
      <c r="S5">
        <v>31094</v>
      </c>
    </row>
    <row r="6" spans="1:19" x14ac:dyDescent="0.25">
      <c r="A6">
        <v>5</v>
      </c>
      <c r="B6" t="s">
        <v>344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31094</v>
      </c>
      <c r="L6">
        <v>186.91</v>
      </c>
      <c r="M6">
        <v>0</v>
      </c>
      <c r="N6">
        <v>0</v>
      </c>
      <c r="P6" t="s">
        <v>304</v>
      </c>
      <c r="Q6">
        <v>1</v>
      </c>
      <c r="R6" t="s">
        <v>58</v>
      </c>
      <c r="S6">
        <f>SUM(K7:K9)</f>
        <v>68221</v>
      </c>
    </row>
    <row r="7" spans="1:19" x14ac:dyDescent="0.25">
      <c r="A7">
        <v>6</v>
      </c>
      <c r="B7" t="s">
        <v>344</v>
      </c>
      <c r="C7">
        <v>1</v>
      </c>
      <c r="D7">
        <v>7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65111</v>
      </c>
      <c r="L7">
        <v>189.01</v>
      </c>
      <c r="M7">
        <v>0</v>
      </c>
      <c r="N7">
        <v>0</v>
      </c>
      <c r="Q7">
        <v>2</v>
      </c>
      <c r="R7" t="s">
        <v>58</v>
      </c>
      <c r="S7">
        <f>SUM(K10:K13)</f>
        <v>29810</v>
      </c>
    </row>
    <row r="8" spans="1:19" x14ac:dyDescent="0.25">
      <c r="A8">
        <v>7</v>
      </c>
      <c r="B8" t="s">
        <v>344</v>
      </c>
      <c r="C8">
        <v>1</v>
      </c>
      <c r="D8">
        <v>8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2742</v>
      </c>
      <c r="L8">
        <v>191.84</v>
      </c>
      <c r="M8">
        <v>0</v>
      </c>
      <c r="N8">
        <v>0</v>
      </c>
      <c r="Q8">
        <v>3</v>
      </c>
      <c r="R8" t="s">
        <v>58</v>
      </c>
      <c r="S8">
        <f>SUM(K14:K16)</f>
        <v>43117</v>
      </c>
    </row>
    <row r="9" spans="1:19" x14ac:dyDescent="0.25">
      <c r="A9">
        <v>8</v>
      </c>
      <c r="B9" t="s">
        <v>344</v>
      </c>
      <c r="C9">
        <v>1</v>
      </c>
      <c r="D9">
        <v>9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368</v>
      </c>
      <c r="L9">
        <v>193.8</v>
      </c>
      <c r="M9">
        <v>0</v>
      </c>
      <c r="N9">
        <v>0</v>
      </c>
      <c r="Q9">
        <v>4</v>
      </c>
      <c r="R9" t="s">
        <v>58</v>
      </c>
      <c r="S9">
        <f>SUM(K17:K23)</f>
        <v>29408</v>
      </c>
    </row>
    <row r="10" spans="1:19" x14ac:dyDescent="0.25">
      <c r="A10">
        <v>9</v>
      </c>
      <c r="B10" t="s">
        <v>344</v>
      </c>
      <c r="C10">
        <v>1</v>
      </c>
      <c r="D10">
        <v>10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20874</v>
      </c>
      <c r="L10">
        <v>175.63</v>
      </c>
      <c r="M10">
        <v>0</v>
      </c>
      <c r="N10">
        <v>0</v>
      </c>
      <c r="Q10">
        <v>5</v>
      </c>
      <c r="R10" t="s">
        <v>58</v>
      </c>
      <c r="S10">
        <f>SUM(K24:K27)</f>
        <v>17810</v>
      </c>
    </row>
    <row r="11" spans="1:19" x14ac:dyDescent="0.25">
      <c r="A11">
        <v>10</v>
      </c>
      <c r="B11" t="s">
        <v>344</v>
      </c>
      <c r="C11">
        <v>1</v>
      </c>
      <c r="D11">
        <v>11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1387</v>
      </c>
      <c r="L11">
        <v>171.15</v>
      </c>
      <c r="M11">
        <v>0</v>
      </c>
      <c r="N11">
        <v>0</v>
      </c>
    </row>
    <row r="12" spans="1:19" x14ac:dyDescent="0.25">
      <c r="A12">
        <v>11</v>
      </c>
      <c r="B12" t="s">
        <v>344</v>
      </c>
      <c r="C12">
        <v>1</v>
      </c>
      <c r="D12">
        <v>12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5105</v>
      </c>
      <c r="L12">
        <v>173.9</v>
      </c>
      <c r="M12">
        <v>0</v>
      </c>
      <c r="N12">
        <v>0</v>
      </c>
    </row>
    <row r="13" spans="1:19" x14ac:dyDescent="0.25">
      <c r="A13">
        <v>12</v>
      </c>
      <c r="B13" t="s">
        <v>344</v>
      </c>
      <c r="C13">
        <v>1</v>
      </c>
      <c r="D13">
        <v>13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2444</v>
      </c>
      <c r="L13">
        <v>173.54</v>
      </c>
      <c r="M13">
        <v>0</v>
      </c>
      <c r="N13">
        <v>0</v>
      </c>
    </row>
    <row r="14" spans="1:19" x14ac:dyDescent="0.25">
      <c r="A14">
        <v>13</v>
      </c>
      <c r="B14" t="s">
        <v>344</v>
      </c>
      <c r="C14">
        <v>1</v>
      </c>
      <c r="D14">
        <v>14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36308</v>
      </c>
      <c r="L14">
        <v>178.14</v>
      </c>
      <c r="M14">
        <v>0</v>
      </c>
      <c r="N14">
        <v>0</v>
      </c>
    </row>
    <row r="15" spans="1:19" x14ac:dyDescent="0.25">
      <c r="A15">
        <v>14</v>
      </c>
      <c r="B15" t="s">
        <v>344</v>
      </c>
      <c r="C15">
        <v>1</v>
      </c>
      <c r="D15">
        <v>15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6145</v>
      </c>
      <c r="L15">
        <v>178.37</v>
      </c>
      <c r="M15">
        <v>0</v>
      </c>
      <c r="N15">
        <v>0</v>
      </c>
    </row>
    <row r="16" spans="1:19" x14ac:dyDescent="0.25">
      <c r="A16">
        <v>15</v>
      </c>
      <c r="B16" t="s">
        <v>344</v>
      </c>
      <c r="C16">
        <v>1</v>
      </c>
      <c r="D16">
        <v>16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664</v>
      </c>
      <c r="L16">
        <v>173.95</v>
      </c>
      <c r="M16">
        <v>0</v>
      </c>
      <c r="N16">
        <v>0</v>
      </c>
    </row>
    <row r="17" spans="1:14" x14ac:dyDescent="0.25">
      <c r="A17">
        <v>16</v>
      </c>
      <c r="B17" t="s">
        <v>344</v>
      </c>
      <c r="C17">
        <v>1</v>
      </c>
      <c r="D17">
        <v>17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18236</v>
      </c>
      <c r="L17">
        <v>174.67</v>
      </c>
      <c r="M17">
        <v>0</v>
      </c>
      <c r="N17">
        <v>0</v>
      </c>
    </row>
    <row r="18" spans="1:14" x14ac:dyDescent="0.25">
      <c r="A18">
        <v>17</v>
      </c>
      <c r="B18" t="s">
        <v>344</v>
      </c>
      <c r="C18">
        <v>1</v>
      </c>
      <c r="D18">
        <v>18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2751</v>
      </c>
      <c r="L18">
        <v>174.37</v>
      </c>
      <c r="M18">
        <v>0</v>
      </c>
      <c r="N18">
        <v>0</v>
      </c>
    </row>
    <row r="19" spans="1:14" x14ac:dyDescent="0.25">
      <c r="A19">
        <v>18</v>
      </c>
      <c r="B19" t="s">
        <v>344</v>
      </c>
      <c r="C19">
        <v>1</v>
      </c>
      <c r="D19">
        <v>19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1704</v>
      </c>
      <c r="L19">
        <v>170.58</v>
      </c>
      <c r="M19">
        <v>0</v>
      </c>
      <c r="N19">
        <v>0</v>
      </c>
    </row>
    <row r="20" spans="1:14" x14ac:dyDescent="0.25">
      <c r="A20">
        <v>19</v>
      </c>
      <c r="B20" t="s">
        <v>344</v>
      </c>
      <c r="C20">
        <v>1</v>
      </c>
      <c r="D20">
        <v>20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3396</v>
      </c>
      <c r="L20">
        <v>176.26</v>
      </c>
      <c r="M20">
        <v>0</v>
      </c>
      <c r="N20">
        <v>0</v>
      </c>
    </row>
    <row r="21" spans="1:14" x14ac:dyDescent="0.25">
      <c r="A21">
        <v>20</v>
      </c>
      <c r="B21" t="s">
        <v>344</v>
      </c>
      <c r="C21">
        <v>1</v>
      </c>
      <c r="D21">
        <v>21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1073</v>
      </c>
      <c r="L21">
        <v>172.53</v>
      </c>
      <c r="M21">
        <v>0</v>
      </c>
      <c r="N21">
        <v>0</v>
      </c>
    </row>
    <row r="22" spans="1:14" x14ac:dyDescent="0.25">
      <c r="A22">
        <v>21</v>
      </c>
      <c r="B22" t="s">
        <v>344</v>
      </c>
      <c r="C22">
        <v>1</v>
      </c>
      <c r="D22">
        <v>22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988</v>
      </c>
      <c r="L22">
        <v>174.76</v>
      </c>
      <c r="M22">
        <v>0</v>
      </c>
      <c r="N22">
        <v>0</v>
      </c>
    </row>
    <row r="23" spans="1:14" x14ac:dyDescent="0.25">
      <c r="A23">
        <v>22</v>
      </c>
      <c r="B23" t="s">
        <v>344</v>
      </c>
      <c r="C23">
        <v>1</v>
      </c>
      <c r="D23">
        <v>23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1260</v>
      </c>
      <c r="L23">
        <v>180.78</v>
      </c>
      <c r="M23">
        <v>0</v>
      </c>
      <c r="N23">
        <v>0</v>
      </c>
    </row>
    <row r="24" spans="1:14" x14ac:dyDescent="0.25">
      <c r="A24">
        <v>23</v>
      </c>
      <c r="B24" t="s">
        <v>344</v>
      </c>
      <c r="C24">
        <v>1</v>
      </c>
      <c r="D24">
        <v>24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16863</v>
      </c>
      <c r="L24">
        <v>180.11</v>
      </c>
      <c r="M24">
        <v>0</v>
      </c>
      <c r="N24">
        <v>0</v>
      </c>
    </row>
    <row r="25" spans="1:14" x14ac:dyDescent="0.25">
      <c r="A25">
        <v>24</v>
      </c>
      <c r="B25" t="s">
        <v>344</v>
      </c>
      <c r="C25">
        <v>1</v>
      </c>
      <c r="D25">
        <v>25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538</v>
      </c>
      <c r="L25">
        <v>178.85</v>
      </c>
      <c r="M25">
        <v>0</v>
      </c>
      <c r="N25">
        <v>0</v>
      </c>
    </row>
    <row r="26" spans="1:14" x14ac:dyDescent="0.25">
      <c r="A26">
        <v>25</v>
      </c>
      <c r="B26" t="s">
        <v>344</v>
      </c>
      <c r="C26">
        <v>1</v>
      </c>
      <c r="D26">
        <v>26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204</v>
      </c>
      <c r="L26">
        <v>183.64</v>
      </c>
      <c r="M26">
        <v>0</v>
      </c>
      <c r="N26">
        <v>0</v>
      </c>
    </row>
    <row r="27" spans="1:14" x14ac:dyDescent="0.25">
      <c r="A27">
        <v>26</v>
      </c>
      <c r="B27" t="s">
        <v>344</v>
      </c>
      <c r="C27">
        <v>1</v>
      </c>
      <c r="D27">
        <v>27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205</v>
      </c>
      <c r="L27">
        <v>180.39</v>
      </c>
      <c r="M27">
        <v>0</v>
      </c>
      <c r="N27">
        <v>0</v>
      </c>
    </row>
    <row r="28" spans="1:14" x14ac:dyDescent="0.25">
      <c r="A28" t="s">
        <v>39</v>
      </c>
      <c r="B28" t="s">
        <v>40</v>
      </c>
      <c r="C28" t="s">
        <v>41</v>
      </c>
      <c r="D28" t="s">
        <v>42</v>
      </c>
      <c r="E28" t="s">
        <v>43</v>
      </c>
    </row>
    <row r="29" spans="1:14" x14ac:dyDescent="0.25">
      <c r="A29" t="s">
        <v>31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32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33</v>
      </c>
      <c r="B31">
        <v>18499.849999999999</v>
      </c>
      <c r="C31">
        <v>25814.18</v>
      </c>
      <c r="D31">
        <v>204</v>
      </c>
      <c r="E31">
        <v>95286</v>
      </c>
    </row>
    <row r="32" spans="1:14" x14ac:dyDescent="0.25">
      <c r="A32" t="s">
        <v>34</v>
      </c>
      <c r="B32">
        <v>180.23</v>
      </c>
      <c r="C32">
        <v>7.12</v>
      </c>
      <c r="D32">
        <v>170.58</v>
      </c>
      <c r="E32">
        <v>196.17</v>
      </c>
    </row>
    <row r="33" spans="1:5" x14ac:dyDescent="0.25">
      <c r="A33" t="s">
        <v>35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36</v>
      </c>
      <c r="B34">
        <v>0</v>
      </c>
      <c r="C34">
        <v>0</v>
      </c>
      <c r="D34">
        <v>0</v>
      </c>
      <c r="E34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Q2" sqref="Q2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248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80317</v>
      </c>
      <c r="L2">
        <v>208.54</v>
      </c>
      <c r="M2">
        <v>0</v>
      </c>
      <c r="N2">
        <v>0</v>
      </c>
      <c r="R2">
        <v>80317</v>
      </c>
    </row>
    <row r="3" spans="1:18" x14ac:dyDescent="0.25">
      <c r="A3">
        <v>2</v>
      </c>
      <c r="B3" t="s">
        <v>248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80220</v>
      </c>
      <c r="L3">
        <v>202.42</v>
      </c>
      <c r="M3">
        <v>0</v>
      </c>
      <c r="N3">
        <v>0</v>
      </c>
      <c r="R3">
        <v>80220</v>
      </c>
    </row>
    <row r="4" spans="1:18" x14ac:dyDescent="0.25">
      <c r="A4">
        <v>3</v>
      </c>
      <c r="B4" t="s">
        <v>248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54513</v>
      </c>
      <c r="L4">
        <v>200.06</v>
      </c>
      <c r="M4">
        <v>0</v>
      </c>
      <c r="N4">
        <v>0</v>
      </c>
      <c r="R4">
        <v>54513</v>
      </c>
    </row>
    <row r="5" spans="1:18" x14ac:dyDescent="0.25">
      <c r="A5">
        <v>4</v>
      </c>
      <c r="B5" t="s">
        <v>248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25704</v>
      </c>
      <c r="L5">
        <v>190.86</v>
      </c>
      <c r="M5">
        <v>0</v>
      </c>
      <c r="N5">
        <v>0</v>
      </c>
      <c r="R5">
        <v>25704</v>
      </c>
    </row>
    <row r="6" spans="1:18" x14ac:dyDescent="0.25">
      <c r="A6">
        <v>5</v>
      </c>
      <c r="B6" t="s">
        <v>248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20965</v>
      </c>
      <c r="L6">
        <v>190.07</v>
      </c>
      <c r="M6">
        <v>0</v>
      </c>
      <c r="N6">
        <v>0</v>
      </c>
      <c r="R6">
        <v>20965</v>
      </c>
    </row>
    <row r="7" spans="1:18" x14ac:dyDescent="0.25">
      <c r="A7">
        <v>6</v>
      </c>
      <c r="B7" t="s">
        <v>248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1060</v>
      </c>
      <c r="L7">
        <v>181.32</v>
      </c>
      <c r="M7">
        <v>0</v>
      </c>
      <c r="N7">
        <v>0</v>
      </c>
    </row>
    <row r="8" spans="1:18" x14ac:dyDescent="0.25">
      <c r="A8">
        <v>7</v>
      </c>
      <c r="B8" t="s">
        <v>248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2488</v>
      </c>
      <c r="L8">
        <v>174.09</v>
      </c>
      <c r="M8">
        <v>0</v>
      </c>
      <c r="N8">
        <v>0</v>
      </c>
      <c r="P8" t="s">
        <v>160</v>
      </c>
      <c r="Q8">
        <v>1</v>
      </c>
      <c r="R8">
        <f>K7+K8+K9</f>
        <v>4282</v>
      </c>
    </row>
    <row r="9" spans="1:18" x14ac:dyDescent="0.25">
      <c r="A9">
        <v>8</v>
      </c>
      <c r="B9" t="s">
        <v>248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734</v>
      </c>
      <c r="L9">
        <v>188.71</v>
      </c>
      <c r="M9">
        <v>0</v>
      </c>
      <c r="N9">
        <v>0</v>
      </c>
      <c r="Q9">
        <v>2</v>
      </c>
      <c r="R9">
        <f>K10+K11+K12+K13+K14+K15</f>
        <v>13548</v>
      </c>
    </row>
    <row r="10" spans="1:18" x14ac:dyDescent="0.25">
      <c r="A10">
        <v>9</v>
      </c>
      <c r="B10" t="s">
        <v>248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3954</v>
      </c>
      <c r="L10">
        <v>174.08</v>
      </c>
      <c r="M10">
        <v>0</v>
      </c>
      <c r="N10">
        <v>0</v>
      </c>
      <c r="Q10">
        <v>3</v>
      </c>
      <c r="R10">
        <f>K16+K17+K18</f>
        <v>5347</v>
      </c>
    </row>
    <row r="11" spans="1:18" x14ac:dyDescent="0.25">
      <c r="A11">
        <v>10</v>
      </c>
      <c r="B11" t="s">
        <v>248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2698</v>
      </c>
      <c r="L11">
        <v>170.46</v>
      </c>
      <c r="M11">
        <v>0</v>
      </c>
      <c r="N11">
        <v>0</v>
      </c>
      <c r="Q11">
        <v>4</v>
      </c>
      <c r="R11">
        <f>K19</f>
        <v>8032</v>
      </c>
    </row>
    <row r="12" spans="1:18" x14ac:dyDescent="0.25">
      <c r="A12">
        <v>11</v>
      </c>
      <c r="B12" t="s">
        <v>248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4141</v>
      </c>
      <c r="L12">
        <v>171.64</v>
      </c>
      <c r="M12">
        <v>0</v>
      </c>
      <c r="N12">
        <v>0</v>
      </c>
      <c r="Q12">
        <v>5</v>
      </c>
      <c r="R12">
        <f>K20+K21</f>
        <v>4718</v>
      </c>
    </row>
    <row r="13" spans="1:18" x14ac:dyDescent="0.25">
      <c r="A13">
        <v>12</v>
      </c>
      <c r="B13" t="s">
        <v>248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2001</v>
      </c>
      <c r="L13">
        <v>175.2</v>
      </c>
      <c r="M13">
        <v>0</v>
      </c>
      <c r="N13">
        <v>0</v>
      </c>
    </row>
    <row r="14" spans="1:18" x14ac:dyDescent="0.25">
      <c r="A14">
        <v>13</v>
      </c>
      <c r="B14" t="s">
        <v>248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479</v>
      </c>
      <c r="L14">
        <v>183.52</v>
      </c>
      <c r="M14">
        <v>0</v>
      </c>
      <c r="N14">
        <v>0</v>
      </c>
    </row>
    <row r="15" spans="1:18" x14ac:dyDescent="0.25">
      <c r="A15">
        <v>14</v>
      </c>
      <c r="B15" t="s">
        <v>248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275</v>
      </c>
      <c r="L15">
        <v>174.19</v>
      </c>
      <c r="M15">
        <v>0</v>
      </c>
      <c r="N15">
        <v>0</v>
      </c>
    </row>
    <row r="16" spans="1:18" x14ac:dyDescent="0.25">
      <c r="A16">
        <v>15</v>
      </c>
      <c r="B16" t="s">
        <v>248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1223</v>
      </c>
      <c r="L16">
        <v>179.94</v>
      </c>
      <c r="M16">
        <v>0</v>
      </c>
      <c r="N16">
        <v>0</v>
      </c>
    </row>
    <row r="17" spans="1:14" x14ac:dyDescent="0.25">
      <c r="A17">
        <v>16</v>
      </c>
      <c r="B17" t="s">
        <v>248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2038</v>
      </c>
      <c r="L17">
        <v>176.72</v>
      </c>
      <c r="M17">
        <v>0</v>
      </c>
      <c r="N17">
        <v>0</v>
      </c>
    </row>
    <row r="18" spans="1:14" x14ac:dyDescent="0.25">
      <c r="A18">
        <v>17</v>
      </c>
      <c r="B18" t="s">
        <v>248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2086</v>
      </c>
      <c r="L18">
        <v>172.82</v>
      </c>
      <c r="M18">
        <v>0</v>
      </c>
      <c r="N18">
        <v>0</v>
      </c>
    </row>
    <row r="19" spans="1:14" x14ac:dyDescent="0.25">
      <c r="A19">
        <v>18</v>
      </c>
      <c r="B19" t="s">
        <v>248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8032</v>
      </c>
      <c r="L19">
        <v>165.95</v>
      </c>
      <c r="M19">
        <v>0</v>
      </c>
      <c r="N19">
        <v>0</v>
      </c>
    </row>
    <row r="20" spans="1:14" x14ac:dyDescent="0.25">
      <c r="A20">
        <v>19</v>
      </c>
      <c r="B20" t="s">
        <v>248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3436</v>
      </c>
      <c r="L20">
        <v>174.62</v>
      </c>
      <c r="M20">
        <v>0</v>
      </c>
      <c r="N20">
        <v>0</v>
      </c>
    </row>
    <row r="21" spans="1:14" x14ac:dyDescent="0.25">
      <c r="A21">
        <v>20</v>
      </c>
      <c r="B21" t="s">
        <v>248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1282</v>
      </c>
      <c r="L21">
        <v>169.96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14882.3</v>
      </c>
      <c r="C25">
        <v>25167.93</v>
      </c>
      <c r="D25">
        <v>275</v>
      </c>
      <c r="E25">
        <v>80317</v>
      </c>
    </row>
    <row r="26" spans="1:14" x14ac:dyDescent="0.25">
      <c r="A26" t="s">
        <v>34</v>
      </c>
      <c r="B26">
        <v>181.26</v>
      </c>
      <c r="C26">
        <v>11.56</v>
      </c>
      <c r="D26">
        <v>165.95</v>
      </c>
      <c r="E26">
        <v>208.54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Q2" sqref="Q2:R11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246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77326</v>
      </c>
      <c r="L2">
        <v>209.39</v>
      </c>
      <c r="M2">
        <v>0</v>
      </c>
      <c r="N2">
        <v>0</v>
      </c>
      <c r="R2">
        <v>77326</v>
      </c>
    </row>
    <row r="3" spans="1:18" x14ac:dyDescent="0.25">
      <c r="A3">
        <v>2</v>
      </c>
      <c r="B3" t="s">
        <v>246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66554</v>
      </c>
      <c r="L3">
        <v>196.21</v>
      </c>
      <c r="M3">
        <v>0</v>
      </c>
      <c r="N3">
        <v>0</v>
      </c>
      <c r="R3">
        <v>66554</v>
      </c>
    </row>
    <row r="4" spans="1:18" x14ac:dyDescent="0.25">
      <c r="A4">
        <v>3</v>
      </c>
      <c r="B4" t="s">
        <v>246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60965</v>
      </c>
      <c r="L4">
        <v>200.79</v>
      </c>
      <c r="M4">
        <v>0</v>
      </c>
      <c r="N4">
        <v>0</v>
      </c>
      <c r="R4">
        <v>60965</v>
      </c>
    </row>
    <row r="5" spans="1:18" x14ac:dyDescent="0.25">
      <c r="A5">
        <v>4</v>
      </c>
      <c r="B5" t="s">
        <v>246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42084</v>
      </c>
      <c r="L5">
        <v>188.51</v>
      </c>
      <c r="M5">
        <v>0</v>
      </c>
      <c r="N5">
        <v>0</v>
      </c>
      <c r="R5">
        <v>42084</v>
      </c>
    </row>
    <row r="6" spans="1:18" x14ac:dyDescent="0.25">
      <c r="A6">
        <v>5</v>
      </c>
      <c r="B6" t="s">
        <v>246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37887</v>
      </c>
      <c r="L6">
        <v>187.66</v>
      </c>
      <c r="M6">
        <v>0</v>
      </c>
      <c r="N6">
        <v>0</v>
      </c>
      <c r="R6">
        <v>37887</v>
      </c>
    </row>
    <row r="7" spans="1:18" x14ac:dyDescent="0.25">
      <c r="A7">
        <v>6</v>
      </c>
      <c r="B7" t="s">
        <v>246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3412</v>
      </c>
      <c r="L7">
        <v>174.72</v>
      </c>
      <c r="M7">
        <v>0</v>
      </c>
      <c r="N7">
        <v>0</v>
      </c>
      <c r="P7" t="s">
        <v>160</v>
      </c>
      <c r="Q7">
        <v>1</v>
      </c>
      <c r="R7">
        <f>K7+K8</f>
        <v>6858</v>
      </c>
    </row>
    <row r="8" spans="1:18" x14ac:dyDescent="0.25">
      <c r="A8">
        <v>7</v>
      </c>
      <c r="B8" t="s">
        <v>246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3446</v>
      </c>
      <c r="L8">
        <v>176.41</v>
      </c>
      <c r="M8">
        <v>0</v>
      </c>
      <c r="N8">
        <v>0</v>
      </c>
      <c r="Q8">
        <v>2</v>
      </c>
      <c r="R8">
        <f>K9+K10+K11</f>
        <v>11721</v>
      </c>
    </row>
    <row r="9" spans="1:18" x14ac:dyDescent="0.25">
      <c r="A9">
        <v>8</v>
      </c>
      <c r="B9" t="s">
        <v>246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2123</v>
      </c>
      <c r="L9">
        <v>167.31</v>
      </c>
      <c r="M9">
        <v>0</v>
      </c>
      <c r="N9">
        <v>0</v>
      </c>
      <c r="Q9">
        <v>3</v>
      </c>
      <c r="R9">
        <f>K12+K13</f>
        <v>4959</v>
      </c>
    </row>
    <row r="10" spans="1:18" x14ac:dyDescent="0.25">
      <c r="A10">
        <v>9</v>
      </c>
      <c r="B10" t="s">
        <v>246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6687</v>
      </c>
      <c r="L10">
        <v>166.49</v>
      </c>
      <c r="M10">
        <v>0</v>
      </c>
      <c r="N10">
        <v>0</v>
      </c>
      <c r="Q10">
        <v>4</v>
      </c>
      <c r="R10">
        <f>K14+K15+K16+K17</f>
        <v>9112</v>
      </c>
    </row>
    <row r="11" spans="1:18" x14ac:dyDescent="0.25">
      <c r="A11">
        <v>10</v>
      </c>
      <c r="B11" t="s">
        <v>246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2911</v>
      </c>
      <c r="L11">
        <v>156.66999999999999</v>
      </c>
      <c r="M11">
        <v>0</v>
      </c>
      <c r="N11">
        <v>0</v>
      </c>
      <c r="Q11">
        <v>5</v>
      </c>
      <c r="R11">
        <f>K18</f>
        <v>6884</v>
      </c>
    </row>
    <row r="12" spans="1:18" x14ac:dyDescent="0.25">
      <c r="A12">
        <v>11</v>
      </c>
      <c r="B12" t="s">
        <v>246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2020</v>
      </c>
      <c r="L12">
        <v>167.98</v>
      </c>
      <c r="M12">
        <v>0</v>
      </c>
      <c r="N12">
        <v>0</v>
      </c>
    </row>
    <row r="13" spans="1:18" x14ac:dyDescent="0.25">
      <c r="A13">
        <v>12</v>
      </c>
      <c r="B13" t="s">
        <v>246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2939</v>
      </c>
      <c r="L13">
        <v>164.94</v>
      </c>
      <c r="M13">
        <v>0</v>
      </c>
      <c r="N13">
        <v>0</v>
      </c>
    </row>
    <row r="14" spans="1:18" x14ac:dyDescent="0.25">
      <c r="A14">
        <v>13</v>
      </c>
      <c r="B14" t="s">
        <v>246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3223</v>
      </c>
      <c r="L14">
        <v>171.59</v>
      </c>
      <c r="M14">
        <v>0</v>
      </c>
      <c r="N14">
        <v>0</v>
      </c>
    </row>
    <row r="15" spans="1:18" x14ac:dyDescent="0.25">
      <c r="A15">
        <v>14</v>
      </c>
      <c r="B15" t="s">
        <v>246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2294</v>
      </c>
      <c r="L15">
        <v>157.88999999999999</v>
      </c>
      <c r="M15">
        <v>0</v>
      </c>
      <c r="N15">
        <v>0</v>
      </c>
    </row>
    <row r="16" spans="1:18" x14ac:dyDescent="0.25">
      <c r="A16">
        <v>15</v>
      </c>
      <c r="B16" t="s">
        <v>246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2177</v>
      </c>
      <c r="L16">
        <v>170.22</v>
      </c>
      <c r="M16">
        <v>0</v>
      </c>
      <c r="N16">
        <v>0</v>
      </c>
    </row>
    <row r="17" spans="1:14" x14ac:dyDescent="0.25">
      <c r="A17">
        <v>16</v>
      </c>
      <c r="B17" t="s">
        <v>246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1418</v>
      </c>
      <c r="L17">
        <v>153.77000000000001</v>
      </c>
      <c r="M17">
        <v>0</v>
      </c>
      <c r="N17">
        <v>0</v>
      </c>
    </row>
    <row r="18" spans="1:14" x14ac:dyDescent="0.25">
      <c r="A18">
        <v>17</v>
      </c>
      <c r="B18" t="s">
        <v>246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6884</v>
      </c>
      <c r="L18">
        <v>151.61000000000001</v>
      </c>
      <c r="M18">
        <v>0</v>
      </c>
      <c r="N18">
        <v>0</v>
      </c>
    </row>
    <row r="19" spans="1:14" x14ac:dyDescent="0.25">
      <c r="A19" t="s">
        <v>39</v>
      </c>
      <c r="B19" t="s">
        <v>40</v>
      </c>
      <c r="C19" t="s">
        <v>41</v>
      </c>
      <c r="D19" t="s">
        <v>42</v>
      </c>
      <c r="E19" t="s">
        <v>43</v>
      </c>
    </row>
    <row r="20" spans="1:14" x14ac:dyDescent="0.25">
      <c r="A20" t="s">
        <v>31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32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33</v>
      </c>
      <c r="B22">
        <v>19079.41</v>
      </c>
      <c r="C22">
        <v>25790.19</v>
      </c>
      <c r="D22">
        <v>1418</v>
      </c>
      <c r="E22">
        <v>77326</v>
      </c>
    </row>
    <row r="23" spans="1:14" x14ac:dyDescent="0.25">
      <c r="A23" t="s">
        <v>34</v>
      </c>
      <c r="B23">
        <v>174.24</v>
      </c>
      <c r="C23">
        <v>16.41</v>
      </c>
      <c r="D23">
        <v>151.61000000000001</v>
      </c>
      <c r="E23">
        <v>209.39</v>
      </c>
    </row>
    <row r="24" spans="1:14" x14ac:dyDescent="0.25">
      <c r="A24" t="s">
        <v>35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36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Q2" sqref="Q2:R11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244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77604</v>
      </c>
      <c r="L2">
        <v>210.86</v>
      </c>
      <c r="M2">
        <v>0</v>
      </c>
      <c r="N2">
        <v>0</v>
      </c>
      <c r="R2">
        <v>77604</v>
      </c>
    </row>
    <row r="3" spans="1:18" x14ac:dyDescent="0.25">
      <c r="A3">
        <v>2</v>
      </c>
      <c r="B3" t="s">
        <v>244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57550</v>
      </c>
      <c r="L3">
        <v>199.76</v>
      </c>
      <c r="M3">
        <v>0</v>
      </c>
      <c r="N3">
        <v>0</v>
      </c>
      <c r="R3">
        <v>57550</v>
      </c>
    </row>
    <row r="4" spans="1:18" x14ac:dyDescent="0.25">
      <c r="A4">
        <v>3</v>
      </c>
      <c r="B4" t="s">
        <v>244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50413</v>
      </c>
      <c r="L4">
        <v>201.17</v>
      </c>
      <c r="M4">
        <v>0</v>
      </c>
      <c r="N4">
        <v>0</v>
      </c>
      <c r="R4">
        <v>50413</v>
      </c>
    </row>
    <row r="5" spans="1:18" x14ac:dyDescent="0.25">
      <c r="A5">
        <v>4</v>
      </c>
      <c r="B5" t="s">
        <v>244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32119</v>
      </c>
      <c r="L5">
        <v>204.55</v>
      </c>
      <c r="M5">
        <v>0</v>
      </c>
      <c r="N5">
        <v>0</v>
      </c>
      <c r="R5">
        <v>32119</v>
      </c>
    </row>
    <row r="6" spans="1:18" x14ac:dyDescent="0.25">
      <c r="A6">
        <v>5</v>
      </c>
      <c r="B6" t="s">
        <v>244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13259</v>
      </c>
      <c r="L6">
        <v>204.5</v>
      </c>
      <c r="M6">
        <v>0</v>
      </c>
      <c r="N6">
        <v>0</v>
      </c>
      <c r="R6">
        <v>13259</v>
      </c>
    </row>
    <row r="7" spans="1:18" x14ac:dyDescent="0.25">
      <c r="A7">
        <v>6</v>
      </c>
      <c r="B7" t="s">
        <v>244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4381</v>
      </c>
      <c r="L7">
        <v>182.16</v>
      </c>
      <c r="M7">
        <v>0</v>
      </c>
      <c r="N7">
        <v>0</v>
      </c>
      <c r="P7" t="s">
        <v>160</v>
      </c>
      <c r="Q7">
        <v>1</v>
      </c>
      <c r="R7">
        <f>K7+K8+K9+K10+K11</f>
        <v>11760</v>
      </c>
    </row>
    <row r="8" spans="1:18" x14ac:dyDescent="0.25">
      <c r="A8">
        <v>7</v>
      </c>
      <c r="B8" t="s">
        <v>244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1243</v>
      </c>
      <c r="L8">
        <v>183.02</v>
      </c>
      <c r="M8">
        <v>0</v>
      </c>
      <c r="N8">
        <v>0</v>
      </c>
      <c r="Q8">
        <v>2</v>
      </c>
      <c r="R8">
        <f>K12+K13+K14+K15</f>
        <v>21130</v>
      </c>
    </row>
    <row r="9" spans="1:18" x14ac:dyDescent="0.25">
      <c r="A9">
        <v>8</v>
      </c>
      <c r="B9" t="s">
        <v>244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2040</v>
      </c>
      <c r="L9">
        <v>179.66</v>
      </c>
      <c r="M9">
        <v>0</v>
      </c>
      <c r="N9">
        <v>0</v>
      </c>
      <c r="Q9">
        <v>3</v>
      </c>
      <c r="R9">
        <f>K16+K17+K18</f>
        <v>9482</v>
      </c>
    </row>
    <row r="10" spans="1:18" x14ac:dyDescent="0.25">
      <c r="A10">
        <v>9</v>
      </c>
      <c r="B10" t="s">
        <v>244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2562</v>
      </c>
      <c r="L10">
        <v>183.18</v>
      </c>
      <c r="M10">
        <v>0</v>
      </c>
      <c r="N10">
        <v>0</v>
      </c>
      <c r="Q10">
        <v>4</v>
      </c>
      <c r="R10">
        <f>K19</f>
        <v>4229</v>
      </c>
    </row>
    <row r="11" spans="1:18" x14ac:dyDescent="0.25">
      <c r="A11">
        <v>10</v>
      </c>
      <c r="B11" t="s">
        <v>244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1534</v>
      </c>
      <c r="L11">
        <v>179.58</v>
      </c>
      <c r="M11">
        <v>0</v>
      </c>
      <c r="N11">
        <v>0</v>
      </c>
      <c r="Q11">
        <v>5</v>
      </c>
      <c r="R11">
        <f>0</f>
        <v>0</v>
      </c>
    </row>
    <row r="12" spans="1:18" x14ac:dyDescent="0.25">
      <c r="A12">
        <v>11</v>
      </c>
      <c r="B12" t="s">
        <v>244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13843</v>
      </c>
      <c r="L12">
        <v>179.43</v>
      </c>
      <c r="M12">
        <v>0</v>
      </c>
      <c r="N12">
        <v>0</v>
      </c>
    </row>
    <row r="13" spans="1:18" x14ac:dyDescent="0.25">
      <c r="A13">
        <v>12</v>
      </c>
      <c r="B13" t="s">
        <v>244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4891</v>
      </c>
      <c r="L13">
        <v>171.53</v>
      </c>
      <c r="M13">
        <v>0</v>
      </c>
      <c r="N13">
        <v>0</v>
      </c>
    </row>
    <row r="14" spans="1:18" x14ac:dyDescent="0.25">
      <c r="A14">
        <v>13</v>
      </c>
      <c r="B14" t="s">
        <v>244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1408</v>
      </c>
      <c r="L14">
        <v>184.37</v>
      </c>
      <c r="M14">
        <v>0</v>
      </c>
      <c r="N14">
        <v>0</v>
      </c>
    </row>
    <row r="15" spans="1:18" x14ac:dyDescent="0.25">
      <c r="A15">
        <v>14</v>
      </c>
      <c r="B15" t="s">
        <v>244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988</v>
      </c>
      <c r="L15">
        <v>183.23</v>
      </c>
      <c r="M15">
        <v>0</v>
      </c>
      <c r="N15">
        <v>0</v>
      </c>
    </row>
    <row r="16" spans="1:18" x14ac:dyDescent="0.25">
      <c r="A16">
        <v>15</v>
      </c>
      <c r="B16" t="s">
        <v>244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6140</v>
      </c>
      <c r="L16">
        <v>172.22</v>
      </c>
      <c r="M16">
        <v>0</v>
      </c>
      <c r="N16">
        <v>0</v>
      </c>
    </row>
    <row r="17" spans="1:14" x14ac:dyDescent="0.25">
      <c r="A17">
        <v>16</v>
      </c>
      <c r="B17" t="s">
        <v>244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2222</v>
      </c>
      <c r="L17">
        <v>165.36</v>
      </c>
      <c r="M17">
        <v>0</v>
      </c>
      <c r="N17">
        <v>0</v>
      </c>
    </row>
    <row r="18" spans="1:14" x14ac:dyDescent="0.25">
      <c r="A18">
        <v>17</v>
      </c>
      <c r="B18" t="s">
        <v>244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1120</v>
      </c>
      <c r="L18">
        <v>176.78</v>
      </c>
      <c r="M18">
        <v>0</v>
      </c>
      <c r="N18">
        <v>0</v>
      </c>
    </row>
    <row r="19" spans="1:14" x14ac:dyDescent="0.25">
      <c r="A19">
        <v>18</v>
      </c>
      <c r="B19" t="s">
        <v>244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4229</v>
      </c>
      <c r="L19">
        <v>169.85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15419.22</v>
      </c>
      <c r="C23">
        <v>22506.6</v>
      </c>
      <c r="D23">
        <v>988</v>
      </c>
      <c r="E23">
        <v>77604</v>
      </c>
    </row>
    <row r="24" spans="1:14" x14ac:dyDescent="0.25">
      <c r="A24" t="s">
        <v>34</v>
      </c>
      <c r="B24">
        <v>185.07</v>
      </c>
      <c r="C24">
        <v>13.01</v>
      </c>
      <c r="D24">
        <v>165.36</v>
      </c>
      <c r="E24">
        <v>210.86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Q3" sqref="Q3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242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55950</v>
      </c>
      <c r="L2">
        <v>209.42</v>
      </c>
      <c r="M2">
        <v>0</v>
      </c>
      <c r="N2">
        <v>0</v>
      </c>
    </row>
    <row r="3" spans="1:18" x14ac:dyDescent="0.25">
      <c r="A3">
        <v>2</v>
      </c>
      <c r="B3" t="s">
        <v>242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57159</v>
      </c>
      <c r="L3">
        <v>206.32</v>
      </c>
      <c r="M3">
        <v>0</v>
      </c>
      <c r="N3">
        <v>0</v>
      </c>
      <c r="R3">
        <v>55950</v>
      </c>
    </row>
    <row r="4" spans="1:18" x14ac:dyDescent="0.25">
      <c r="A4">
        <v>3</v>
      </c>
      <c r="B4" t="s">
        <v>242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42388</v>
      </c>
      <c r="L4">
        <v>206.27</v>
      </c>
      <c r="M4">
        <v>0</v>
      </c>
      <c r="N4">
        <v>0</v>
      </c>
      <c r="R4">
        <v>57159</v>
      </c>
    </row>
    <row r="5" spans="1:18" x14ac:dyDescent="0.25">
      <c r="A5">
        <v>4</v>
      </c>
      <c r="B5" t="s">
        <v>242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29988</v>
      </c>
      <c r="L5">
        <v>200.48</v>
      </c>
      <c r="M5">
        <v>0</v>
      </c>
      <c r="N5">
        <v>0</v>
      </c>
      <c r="R5">
        <v>42388</v>
      </c>
    </row>
    <row r="6" spans="1:18" x14ac:dyDescent="0.25">
      <c r="A6">
        <v>5</v>
      </c>
      <c r="B6" t="s">
        <v>242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18143</v>
      </c>
      <c r="L6">
        <v>204.13</v>
      </c>
      <c r="M6">
        <v>0</v>
      </c>
      <c r="N6">
        <v>0</v>
      </c>
      <c r="R6">
        <v>29988</v>
      </c>
    </row>
    <row r="7" spans="1:18" x14ac:dyDescent="0.25">
      <c r="A7">
        <v>6</v>
      </c>
      <c r="B7" t="s">
        <v>242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5286</v>
      </c>
      <c r="L7">
        <v>186.19</v>
      </c>
      <c r="M7">
        <v>0</v>
      </c>
      <c r="N7">
        <v>0</v>
      </c>
      <c r="R7">
        <v>18143</v>
      </c>
    </row>
    <row r="8" spans="1:18" x14ac:dyDescent="0.25">
      <c r="A8">
        <v>7</v>
      </c>
      <c r="B8" t="s">
        <v>242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2794</v>
      </c>
      <c r="L8">
        <v>193.8</v>
      </c>
      <c r="M8">
        <v>0</v>
      </c>
      <c r="N8">
        <v>0</v>
      </c>
    </row>
    <row r="9" spans="1:18" x14ac:dyDescent="0.25">
      <c r="A9">
        <v>8</v>
      </c>
      <c r="B9" t="s">
        <v>242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2725</v>
      </c>
      <c r="L9">
        <v>188.34</v>
      </c>
      <c r="M9">
        <v>0</v>
      </c>
      <c r="N9">
        <v>0</v>
      </c>
      <c r="P9" t="s">
        <v>160</v>
      </c>
      <c r="Q9">
        <v>1</v>
      </c>
      <c r="R9">
        <f>K7+K8+K9+K10+K11</f>
        <v>13131</v>
      </c>
    </row>
    <row r="10" spans="1:18" x14ac:dyDescent="0.25">
      <c r="A10">
        <v>9</v>
      </c>
      <c r="B10" t="s">
        <v>242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1015</v>
      </c>
      <c r="L10">
        <v>183.25</v>
      </c>
      <c r="M10">
        <v>0</v>
      </c>
      <c r="N10">
        <v>0</v>
      </c>
      <c r="Q10">
        <v>2</v>
      </c>
      <c r="R10">
        <f>K12+K13+K14</f>
        <v>22945</v>
      </c>
    </row>
    <row r="11" spans="1:18" x14ac:dyDescent="0.25">
      <c r="A11">
        <v>10</v>
      </c>
      <c r="B11" t="s">
        <v>242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1311</v>
      </c>
      <c r="L11">
        <v>184.43</v>
      </c>
      <c r="M11">
        <v>0</v>
      </c>
      <c r="N11">
        <v>0</v>
      </c>
      <c r="Q11">
        <v>3</v>
      </c>
      <c r="R11">
        <f>K15+K16+K17+K18+K19+K20</f>
        <v>5028</v>
      </c>
    </row>
    <row r="12" spans="1:18" x14ac:dyDescent="0.25">
      <c r="A12">
        <v>11</v>
      </c>
      <c r="B12" t="s">
        <v>242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10280</v>
      </c>
      <c r="L12">
        <v>191.47</v>
      </c>
      <c r="M12">
        <v>0</v>
      </c>
      <c r="N12">
        <v>0</v>
      </c>
      <c r="Q12">
        <v>4</v>
      </c>
      <c r="R12">
        <f>K21+K22</f>
        <v>7943</v>
      </c>
    </row>
    <row r="13" spans="1:18" x14ac:dyDescent="0.25">
      <c r="A13">
        <v>12</v>
      </c>
      <c r="B13" t="s">
        <v>242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4217</v>
      </c>
      <c r="L13">
        <v>186.68</v>
      </c>
      <c r="M13">
        <v>0</v>
      </c>
      <c r="N13">
        <v>0</v>
      </c>
      <c r="Q13">
        <v>5</v>
      </c>
      <c r="R13">
        <f>K23+K24+K25+K26</f>
        <v>2735</v>
      </c>
    </row>
    <row r="14" spans="1:18" x14ac:dyDescent="0.25">
      <c r="A14">
        <v>13</v>
      </c>
      <c r="B14" t="s">
        <v>242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8448</v>
      </c>
      <c r="L14">
        <v>192.13</v>
      </c>
      <c r="M14">
        <v>0</v>
      </c>
      <c r="N14">
        <v>0</v>
      </c>
    </row>
    <row r="15" spans="1:18" x14ac:dyDescent="0.25">
      <c r="A15">
        <v>14</v>
      </c>
      <c r="B15" t="s">
        <v>242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2764</v>
      </c>
      <c r="L15">
        <v>177.52</v>
      </c>
      <c r="M15">
        <v>0</v>
      </c>
      <c r="N15">
        <v>0</v>
      </c>
    </row>
    <row r="16" spans="1:18" x14ac:dyDescent="0.25">
      <c r="A16">
        <v>15</v>
      </c>
      <c r="B16" t="s">
        <v>242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607</v>
      </c>
      <c r="L16">
        <v>187.56</v>
      </c>
      <c r="M16">
        <v>0</v>
      </c>
      <c r="N16">
        <v>0</v>
      </c>
    </row>
    <row r="17" spans="1:14" x14ac:dyDescent="0.25">
      <c r="A17">
        <v>16</v>
      </c>
      <c r="B17" t="s">
        <v>242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340</v>
      </c>
      <c r="L17">
        <v>190.05</v>
      </c>
      <c r="M17">
        <v>0</v>
      </c>
      <c r="N17">
        <v>0</v>
      </c>
    </row>
    <row r="18" spans="1:14" x14ac:dyDescent="0.25">
      <c r="A18">
        <v>17</v>
      </c>
      <c r="B18" t="s">
        <v>242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210</v>
      </c>
      <c r="L18">
        <v>173.34</v>
      </c>
      <c r="M18">
        <v>0</v>
      </c>
      <c r="N18">
        <v>0</v>
      </c>
    </row>
    <row r="19" spans="1:14" x14ac:dyDescent="0.25">
      <c r="A19">
        <v>18</v>
      </c>
      <c r="B19" t="s">
        <v>242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530</v>
      </c>
      <c r="L19">
        <v>190.79</v>
      </c>
      <c r="M19">
        <v>0</v>
      </c>
      <c r="N19">
        <v>0</v>
      </c>
    </row>
    <row r="20" spans="1:14" x14ac:dyDescent="0.25">
      <c r="A20">
        <v>19</v>
      </c>
      <c r="B20" t="s">
        <v>242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577</v>
      </c>
      <c r="L20">
        <v>186.12</v>
      </c>
      <c r="M20">
        <v>0</v>
      </c>
      <c r="N20">
        <v>0</v>
      </c>
    </row>
    <row r="21" spans="1:14" x14ac:dyDescent="0.25">
      <c r="A21">
        <v>20</v>
      </c>
      <c r="B21" t="s">
        <v>242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4747</v>
      </c>
      <c r="L21">
        <v>185.61</v>
      </c>
      <c r="M21">
        <v>0</v>
      </c>
      <c r="N21">
        <v>0</v>
      </c>
    </row>
    <row r="22" spans="1:14" x14ac:dyDescent="0.25">
      <c r="A22">
        <v>21</v>
      </c>
      <c r="B22" t="s">
        <v>242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3196</v>
      </c>
      <c r="L22">
        <v>178.8</v>
      </c>
      <c r="M22">
        <v>0</v>
      </c>
      <c r="N22">
        <v>0</v>
      </c>
    </row>
    <row r="23" spans="1:14" x14ac:dyDescent="0.25">
      <c r="A23">
        <v>22</v>
      </c>
      <c r="B23" t="s">
        <v>242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1440</v>
      </c>
      <c r="L23">
        <v>183.21</v>
      </c>
      <c r="M23">
        <v>0</v>
      </c>
      <c r="N23">
        <v>0</v>
      </c>
    </row>
    <row r="24" spans="1:14" x14ac:dyDescent="0.25">
      <c r="A24">
        <v>23</v>
      </c>
      <c r="B24" t="s">
        <v>242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100</v>
      </c>
      <c r="L24">
        <v>178.3</v>
      </c>
      <c r="M24">
        <v>0</v>
      </c>
      <c r="N24">
        <v>0</v>
      </c>
    </row>
    <row r="25" spans="1:14" x14ac:dyDescent="0.25">
      <c r="A25">
        <v>24</v>
      </c>
      <c r="B25" t="s">
        <v>242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463</v>
      </c>
      <c r="L25">
        <v>186.96</v>
      </c>
      <c r="M25">
        <v>0</v>
      </c>
      <c r="N25">
        <v>0</v>
      </c>
    </row>
    <row r="26" spans="1:14" x14ac:dyDescent="0.25">
      <c r="A26">
        <v>25</v>
      </c>
      <c r="B26" t="s">
        <v>242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732</v>
      </c>
      <c r="L26">
        <v>184.38</v>
      </c>
      <c r="M26">
        <v>0</v>
      </c>
      <c r="N26">
        <v>0</v>
      </c>
    </row>
    <row r="27" spans="1:14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</row>
    <row r="28" spans="1:14" x14ac:dyDescent="0.25">
      <c r="A28" t="s">
        <v>31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32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33</v>
      </c>
      <c r="B30">
        <v>10216.4</v>
      </c>
      <c r="C30">
        <v>16850.509999999998</v>
      </c>
      <c r="D30">
        <v>100</v>
      </c>
      <c r="E30">
        <v>57159</v>
      </c>
    </row>
    <row r="31" spans="1:14" x14ac:dyDescent="0.25">
      <c r="A31" t="s">
        <v>34</v>
      </c>
      <c r="B31">
        <v>189.42</v>
      </c>
      <c r="C31">
        <v>9.2899999999999991</v>
      </c>
      <c r="D31">
        <v>173.34</v>
      </c>
      <c r="E31">
        <v>209.42</v>
      </c>
    </row>
    <row r="32" spans="1:14" x14ac:dyDescent="0.25">
      <c r="A32" t="s">
        <v>35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>
        <v>0</v>
      </c>
      <c r="C33">
        <v>0</v>
      </c>
      <c r="D33">
        <v>0</v>
      </c>
      <c r="E3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Q3" sqref="Q3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240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87209</v>
      </c>
      <c r="L2">
        <v>212.27</v>
      </c>
      <c r="M2">
        <v>0</v>
      </c>
      <c r="N2">
        <v>0</v>
      </c>
    </row>
    <row r="3" spans="1:18" x14ac:dyDescent="0.25">
      <c r="A3">
        <v>2</v>
      </c>
      <c r="B3" t="s">
        <v>240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64848</v>
      </c>
      <c r="L3">
        <v>216.96</v>
      </c>
      <c r="M3">
        <v>0</v>
      </c>
      <c r="N3">
        <v>0</v>
      </c>
      <c r="R3">
        <v>87209</v>
      </c>
    </row>
    <row r="4" spans="1:18" x14ac:dyDescent="0.25">
      <c r="A4">
        <v>3</v>
      </c>
      <c r="B4" t="s">
        <v>240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47599</v>
      </c>
      <c r="L4">
        <v>208.05</v>
      </c>
      <c r="M4">
        <v>0</v>
      </c>
      <c r="N4">
        <v>0</v>
      </c>
      <c r="R4">
        <v>64848</v>
      </c>
    </row>
    <row r="5" spans="1:18" x14ac:dyDescent="0.25">
      <c r="A5">
        <v>4</v>
      </c>
      <c r="B5" t="s">
        <v>240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40658</v>
      </c>
      <c r="L5">
        <v>210.35</v>
      </c>
      <c r="M5">
        <v>0</v>
      </c>
      <c r="N5">
        <v>0</v>
      </c>
      <c r="R5">
        <v>47599</v>
      </c>
    </row>
    <row r="6" spans="1:18" x14ac:dyDescent="0.25">
      <c r="A6">
        <v>5</v>
      </c>
      <c r="B6" t="s">
        <v>240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17695</v>
      </c>
      <c r="L6">
        <v>211.96</v>
      </c>
      <c r="M6">
        <v>0</v>
      </c>
      <c r="N6">
        <v>0</v>
      </c>
      <c r="R6">
        <v>40658</v>
      </c>
    </row>
    <row r="7" spans="1:18" x14ac:dyDescent="0.25">
      <c r="A7">
        <v>6</v>
      </c>
      <c r="B7" t="s">
        <v>240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8727</v>
      </c>
      <c r="L7">
        <v>190.55</v>
      </c>
      <c r="M7">
        <v>0</v>
      </c>
      <c r="N7">
        <v>0</v>
      </c>
      <c r="R7">
        <v>17695</v>
      </c>
    </row>
    <row r="8" spans="1:18" x14ac:dyDescent="0.25">
      <c r="A8">
        <v>7</v>
      </c>
      <c r="B8" t="s">
        <v>240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1097</v>
      </c>
      <c r="L8">
        <v>187.16</v>
      </c>
      <c r="M8">
        <v>0</v>
      </c>
      <c r="N8">
        <v>0</v>
      </c>
      <c r="P8" t="s">
        <v>160</v>
      </c>
      <c r="Q8">
        <v>1</v>
      </c>
      <c r="R8">
        <f>K7+K8+K9+K10+K11</f>
        <v>14986</v>
      </c>
    </row>
    <row r="9" spans="1:18" x14ac:dyDescent="0.25">
      <c r="A9">
        <v>8</v>
      </c>
      <c r="B9" t="s">
        <v>240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2273</v>
      </c>
      <c r="L9">
        <v>181.73</v>
      </c>
      <c r="M9">
        <v>0</v>
      </c>
      <c r="N9">
        <v>0</v>
      </c>
      <c r="Q9">
        <v>2</v>
      </c>
      <c r="R9">
        <f>K12+K13+K14+K15</f>
        <v>3123</v>
      </c>
    </row>
    <row r="10" spans="1:18" x14ac:dyDescent="0.25">
      <c r="A10">
        <v>9</v>
      </c>
      <c r="B10" t="s">
        <v>240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1128</v>
      </c>
      <c r="L10">
        <v>183.91</v>
      </c>
      <c r="M10">
        <v>0</v>
      </c>
      <c r="N10">
        <v>0</v>
      </c>
      <c r="Q10">
        <v>3</v>
      </c>
      <c r="R10">
        <f>K16+K17+K18+K19</f>
        <v>7539</v>
      </c>
    </row>
    <row r="11" spans="1:18" x14ac:dyDescent="0.25">
      <c r="A11">
        <v>10</v>
      </c>
      <c r="B11" t="s">
        <v>240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1761</v>
      </c>
      <c r="L11">
        <v>180.27</v>
      </c>
      <c r="M11">
        <v>0</v>
      </c>
      <c r="N11">
        <v>0</v>
      </c>
      <c r="Q11">
        <v>4</v>
      </c>
      <c r="R11">
        <f>K20+K21</f>
        <v>5922</v>
      </c>
    </row>
    <row r="12" spans="1:18" x14ac:dyDescent="0.25">
      <c r="A12">
        <v>11</v>
      </c>
      <c r="B12" t="s">
        <v>240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2253</v>
      </c>
      <c r="L12">
        <v>180.67</v>
      </c>
      <c r="M12">
        <v>0</v>
      </c>
      <c r="N12">
        <v>0</v>
      </c>
      <c r="Q12">
        <v>5</v>
      </c>
      <c r="R12">
        <f>K22</f>
        <v>1059</v>
      </c>
    </row>
    <row r="13" spans="1:18" x14ac:dyDescent="0.25">
      <c r="A13">
        <v>12</v>
      </c>
      <c r="B13" t="s">
        <v>240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196</v>
      </c>
      <c r="L13">
        <v>170.21</v>
      </c>
      <c r="M13">
        <v>0</v>
      </c>
      <c r="N13">
        <v>0</v>
      </c>
    </row>
    <row r="14" spans="1:18" x14ac:dyDescent="0.25">
      <c r="A14">
        <v>13</v>
      </c>
      <c r="B14" t="s">
        <v>240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210</v>
      </c>
      <c r="L14">
        <v>159.30000000000001</v>
      </c>
      <c r="M14">
        <v>0</v>
      </c>
      <c r="N14">
        <v>0</v>
      </c>
    </row>
    <row r="15" spans="1:18" x14ac:dyDescent="0.25">
      <c r="A15">
        <v>14</v>
      </c>
      <c r="B15" t="s">
        <v>240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464</v>
      </c>
      <c r="L15">
        <v>186.86</v>
      </c>
      <c r="M15">
        <v>0</v>
      </c>
      <c r="N15">
        <v>0</v>
      </c>
    </row>
    <row r="16" spans="1:18" x14ac:dyDescent="0.25">
      <c r="A16">
        <v>15</v>
      </c>
      <c r="B16" t="s">
        <v>240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1891</v>
      </c>
      <c r="L16">
        <v>177.16</v>
      </c>
      <c r="M16">
        <v>0</v>
      </c>
      <c r="N16">
        <v>0</v>
      </c>
    </row>
    <row r="17" spans="1:14" x14ac:dyDescent="0.25">
      <c r="A17">
        <v>16</v>
      </c>
      <c r="B17" t="s">
        <v>240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2427</v>
      </c>
      <c r="L17">
        <v>185.15</v>
      </c>
      <c r="M17">
        <v>0</v>
      </c>
      <c r="N17">
        <v>0</v>
      </c>
    </row>
    <row r="18" spans="1:14" x14ac:dyDescent="0.25">
      <c r="A18">
        <v>17</v>
      </c>
      <c r="B18" t="s">
        <v>240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415</v>
      </c>
      <c r="L18">
        <v>184.14</v>
      </c>
      <c r="M18">
        <v>0</v>
      </c>
      <c r="N18">
        <v>0</v>
      </c>
    </row>
    <row r="19" spans="1:14" x14ac:dyDescent="0.25">
      <c r="A19">
        <v>18</v>
      </c>
      <c r="B19" t="s">
        <v>240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2806</v>
      </c>
      <c r="L19">
        <v>195.77</v>
      </c>
      <c r="M19">
        <v>0</v>
      </c>
      <c r="N19">
        <v>0</v>
      </c>
    </row>
    <row r="20" spans="1:14" x14ac:dyDescent="0.25">
      <c r="A20">
        <v>19</v>
      </c>
      <c r="B20" t="s">
        <v>240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4639</v>
      </c>
      <c r="L20">
        <v>182.83</v>
      </c>
      <c r="M20">
        <v>0</v>
      </c>
      <c r="N20">
        <v>0</v>
      </c>
    </row>
    <row r="21" spans="1:14" x14ac:dyDescent="0.25">
      <c r="A21">
        <v>20</v>
      </c>
      <c r="B21" t="s">
        <v>240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1283</v>
      </c>
      <c r="L21">
        <v>189.94</v>
      </c>
      <c r="M21">
        <v>0</v>
      </c>
      <c r="N21">
        <v>0</v>
      </c>
    </row>
    <row r="22" spans="1:14" x14ac:dyDescent="0.25">
      <c r="A22">
        <v>21</v>
      </c>
      <c r="B22" t="s">
        <v>240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1059</v>
      </c>
      <c r="L22">
        <v>186.29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13839.9</v>
      </c>
      <c r="C26">
        <v>24057.67</v>
      </c>
      <c r="D26">
        <v>196</v>
      </c>
      <c r="E26">
        <v>87209</v>
      </c>
    </row>
    <row r="27" spans="1:14" x14ac:dyDescent="0.25">
      <c r="A27" t="s">
        <v>34</v>
      </c>
      <c r="B27">
        <v>189.6</v>
      </c>
      <c r="C27">
        <v>14.48</v>
      </c>
      <c r="D27">
        <v>159.30000000000001</v>
      </c>
      <c r="E27">
        <v>216.96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Q3" sqref="Q3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238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91419</v>
      </c>
      <c r="L2">
        <v>188.88</v>
      </c>
      <c r="M2">
        <v>0</v>
      </c>
      <c r="N2">
        <v>0</v>
      </c>
    </row>
    <row r="3" spans="1:18" x14ac:dyDescent="0.25">
      <c r="A3">
        <v>2</v>
      </c>
      <c r="B3" t="s">
        <v>238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52489</v>
      </c>
      <c r="L3">
        <v>186.53</v>
      </c>
      <c r="M3">
        <v>0</v>
      </c>
      <c r="N3">
        <v>0</v>
      </c>
      <c r="R3">
        <v>91419</v>
      </c>
    </row>
    <row r="4" spans="1:18" x14ac:dyDescent="0.25">
      <c r="A4">
        <v>3</v>
      </c>
      <c r="B4" t="s">
        <v>238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54930</v>
      </c>
      <c r="L4">
        <v>185.06</v>
      </c>
      <c r="M4">
        <v>0</v>
      </c>
      <c r="N4">
        <v>0</v>
      </c>
      <c r="R4">
        <v>52489</v>
      </c>
    </row>
    <row r="5" spans="1:18" x14ac:dyDescent="0.25">
      <c r="A5">
        <v>4</v>
      </c>
      <c r="B5" t="s">
        <v>238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44950</v>
      </c>
      <c r="L5">
        <v>188.13</v>
      </c>
      <c r="M5">
        <v>0</v>
      </c>
      <c r="N5">
        <v>0</v>
      </c>
      <c r="R5">
        <v>54930</v>
      </c>
    </row>
    <row r="6" spans="1:18" x14ac:dyDescent="0.25">
      <c r="A6">
        <v>5</v>
      </c>
      <c r="B6" t="s">
        <v>238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17873</v>
      </c>
      <c r="L6">
        <v>180.04</v>
      </c>
      <c r="M6">
        <v>0</v>
      </c>
      <c r="N6">
        <v>0</v>
      </c>
      <c r="R6">
        <v>44950</v>
      </c>
    </row>
    <row r="7" spans="1:18" x14ac:dyDescent="0.25">
      <c r="A7">
        <v>6</v>
      </c>
      <c r="B7" t="s">
        <v>238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3913</v>
      </c>
      <c r="L7">
        <v>171.84</v>
      </c>
      <c r="M7">
        <v>0</v>
      </c>
      <c r="N7">
        <v>0</v>
      </c>
      <c r="R7">
        <v>17873</v>
      </c>
    </row>
    <row r="8" spans="1:18" x14ac:dyDescent="0.25">
      <c r="A8">
        <v>7</v>
      </c>
      <c r="B8" t="s">
        <v>238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6664</v>
      </c>
      <c r="L8">
        <v>169.57</v>
      </c>
      <c r="M8">
        <v>0</v>
      </c>
      <c r="N8">
        <v>0</v>
      </c>
      <c r="P8" t="s">
        <v>160</v>
      </c>
      <c r="Q8">
        <v>1</v>
      </c>
      <c r="R8">
        <f>K7+K8+K9+K10+K11</f>
        <v>35607</v>
      </c>
    </row>
    <row r="9" spans="1:18" x14ac:dyDescent="0.25">
      <c r="A9">
        <v>8</v>
      </c>
      <c r="B9" t="s">
        <v>238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777</v>
      </c>
      <c r="L9">
        <v>171.81</v>
      </c>
      <c r="M9">
        <v>0</v>
      </c>
      <c r="N9">
        <v>0</v>
      </c>
      <c r="Q9">
        <v>2</v>
      </c>
      <c r="R9">
        <f>K12+K13</f>
        <v>5298</v>
      </c>
    </row>
    <row r="10" spans="1:18" x14ac:dyDescent="0.25">
      <c r="A10">
        <v>9</v>
      </c>
      <c r="B10" t="s">
        <v>238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21699</v>
      </c>
      <c r="L10">
        <v>173.23</v>
      </c>
      <c r="M10">
        <v>0</v>
      </c>
      <c r="N10">
        <v>0</v>
      </c>
      <c r="Q10">
        <v>3</v>
      </c>
      <c r="R10">
        <f>K14+K15+K16+K17+K18</f>
        <v>16720</v>
      </c>
    </row>
    <row r="11" spans="1:18" x14ac:dyDescent="0.25">
      <c r="A11">
        <v>10</v>
      </c>
      <c r="B11" t="s">
        <v>238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2554</v>
      </c>
      <c r="L11">
        <v>171.46</v>
      </c>
      <c r="M11">
        <v>0</v>
      </c>
      <c r="N11">
        <v>0</v>
      </c>
      <c r="Q11">
        <v>4</v>
      </c>
      <c r="R11">
        <f>K19+K20+K21</f>
        <v>16984</v>
      </c>
    </row>
    <row r="12" spans="1:18" x14ac:dyDescent="0.25">
      <c r="A12">
        <v>11</v>
      </c>
      <c r="B12" t="s">
        <v>238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4079</v>
      </c>
      <c r="L12">
        <v>165.92</v>
      </c>
      <c r="M12">
        <v>0</v>
      </c>
      <c r="N12">
        <v>0</v>
      </c>
      <c r="Q12">
        <v>5</v>
      </c>
      <c r="R12">
        <f>K22</f>
        <v>16652</v>
      </c>
    </row>
    <row r="13" spans="1:18" x14ac:dyDescent="0.25">
      <c r="A13">
        <v>12</v>
      </c>
      <c r="B13" t="s">
        <v>238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1219</v>
      </c>
      <c r="L13">
        <v>162.37</v>
      </c>
      <c r="M13">
        <v>0</v>
      </c>
      <c r="N13">
        <v>0</v>
      </c>
    </row>
    <row r="14" spans="1:18" x14ac:dyDescent="0.25">
      <c r="A14">
        <v>13</v>
      </c>
      <c r="B14" t="s">
        <v>238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8729</v>
      </c>
      <c r="L14">
        <v>167.19</v>
      </c>
      <c r="M14">
        <v>0</v>
      </c>
      <c r="N14">
        <v>0</v>
      </c>
    </row>
    <row r="15" spans="1:18" x14ac:dyDescent="0.25">
      <c r="A15">
        <v>14</v>
      </c>
      <c r="B15" t="s">
        <v>238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1096</v>
      </c>
      <c r="L15">
        <v>166.34</v>
      </c>
      <c r="M15">
        <v>0</v>
      </c>
      <c r="N15">
        <v>0</v>
      </c>
    </row>
    <row r="16" spans="1:18" x14ac:dyDescent="0.25">
      <c r="A16">
        <v>15</v>
      </c>
      <c r="B16" t="s">
        <v>238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3989</v>
      </c>
      <c r="L16">
        <v>165.95</v>
      </c>
      <c r="M16">
        <v>0</v>
      </c>
      <c r="N16">
        <v>0</v>
      </c>
    </row>
    <row r="17" spans="1:14" x14ac:dyDescent="0.25">
      <c r="A17">
        <v>16</v>
      </c>
      <c r="B17" t="s">
        <v>238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1597</v>
      </c>
      <c r="L17">
        <v>166.52</v>
      </c>
      <c r="M17">
        <v>0</v>
      </c>
      <c r="N17">
        <v>0</v>
      </c>
    </row>
    <row r="18" spans="1:14" x14ac:dyDescent="0.25">
      <c r="A18">
        <v>17</v>
      </c>
      <c r="B18" t="s">
        <v>238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1309</v>
      </c>
      <c r="L18">
        <v>160.84</v>
      </c>
      <c r="M18">
        <v>0</v>
      </c>
      <c r="N18">
        <v>0</v>
      </c>
    </row>
    <row r="19" spans="1:14" x14ac:dyDescent="0.25">
      <c r="A19">
        <v>18</v>
      </c>
      <c r="B19" t="s">
        <v>238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12853</v>
      </c>
      <c r="L19">
        <v>169.75</v>
      </c>
      <c r="M19">
        <v>0</v>
      </c>
      <c r="N19">
        <v>0</v>
      </c>
    </row>
    <row r="20" spans="1:14" x14ac:dyDescent="0.25">
      <c r="A20">
        <v>19</v>
      </c>
      <c r="B20" t="s">
        <v>238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1932</v>
      </c>
      <c r="L20">
        <v>161.71</v>
      </c>
      <c r="M20">
        <v>0</v>
      </c>
      <c r="N20">
        <v>0</v>
      </c>
    </row>
    <row r="21" spans="1:14" x14ac:dyDescent="0.25">
      <c r="A21">
        <v>20</v>
      </c>
      <c r="B21" t="s">
        <v>238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2199</v>
      </c>
      <c r="L21">
        <v>172.79</v>
      </c>
      <c r="M21">
        <v>0</v>
      </c>
      <c r="N21">
        <v>0</v>
      </c>
    </row>
    <row r="22" spans="1:14" x14ac:dyDescent="0.25">
      <c r="A22">
        <v>21</v>
      </c>
      <c r="B22" t="s">
        <v>238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16652</v>
      </c>
      <c r="L22">
        <v>178.32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16805.810000000001</v>
      </c>
      <c r="C26">
        <v>23546.400000000001</v>
      </c>
      <c r="D26">
        <v>777</v>
      </c>
      <c r="E26">
        <v>91419</v>
      </c>
    </row>
    <row r="27" spans="1:14" x14ac:dyDescent="0.25">
      <c r="A27" t="s">
        <v>34</v>
      </c>
      <c r="B27">
        <v>172.58</v>
      </c>
      <c r="C27">
        <v>8.51</v>
      </c>
      <c r="D27">
        <v>160.84</v>
      </c>
      <c r="E27">
        <v>188.88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Q3" sqref="Q3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236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79711</v>
      </c>
      <c r="L2">
        <v>204.77</v>
      </c>
      <c r="M2">
        <v>0</v>
      </c>
      <c r="N2">
        <v>0</v>
      </c>
    </row>
    <row r="3" spans="1:18" x14ac:dyDescent="0.25">
      <c r="A3">
        <v>2</v>
      </c>
      <c r="B3" t="s">
        <v>236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44954</v>
      </c>
      <c r="L3">
        <v>192.41</v>
      </c>
      <c r="M3">
        <v>0</v>
      </c>
      <c r="N3">
        <v>0</v>
      </c>
      <c r="R3">
        <v>79711</v>
      </c>
    </row>
    <row r="4" spans="1:18" x14ac:dyDescent="0.25">
      <c r="A4">
        <v>3</v>
      </c>
      <c r="B4" t="s">
        <v>236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50877</v>
      </c>
      <c r="L4">
        <v>193.8</v>
      </c>
      <c r="M4">
        <v>0</v>
      </c>
      <c r="N4">
        <v>0</v>
      </c>
      <c r="R4">
        <v>44954</v>
      </c>
    </row>
    <row r="5" spans="1:18" x14ac:dyDescent="0.25">
      <c r="A5">
        <v>4</v>
      </c>
      <c r="B5" t="s">
        <v>236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34506</v>
      </c>
      <c r="L5">
        <v>200.51</v>
      </c>
      <c r="M5">
        <v>0</v>
      </c>
      <c r="N5">
        <v>0</v>
      </c>
      <c r="R5">
        <v>50877</v>
      </c>
    </row>
    <row r="6" spans="1:18" x14ac:dyDescent="0.25">
      <c r="A6">
        <v>5</v>
      </c>
      <c r="B6" t="s">
        <v>236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25416</v>
      </c>
      <c r="L6">
        <v>200.79</v>
      </c>
      <c r="M6">
        <v>0</v>
      </c>
      <c r="N6">
        <v>0</v>
      </c>
      <c r="R6">
        <v>34506</v>
      </c>
    </row>
    <row r="7" spans="1:18" x14ac:dyDescent="0.25">
      <c r="A7">
        <v>6</v>
      </c>
      <c r="B7" t="s">
        <v>236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5896</v>
      </c>
      <c r="L7">
        <v>173.25</v>
      </c>
      <c r="M7">
        <v>0</v>
      </c>
      <c r="N7">
        <v>0</v>
      </c>
      <c r="R7">
        <v>25416</v>
      </c>
    </row>
    <row r="8" spans="1:18" x14ac:dyDescent="0.25">
      <c r="A8">
        <v>7</v>
      </c>
      <c r="B8" t="s">
        <v>236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1875</v>
      </c>
      <c r="L8">
        <v>182.18</v>
      </c>
      <c r="M8">
        <v>0</v>
      </c>
      <c r="N8">
        <v>0</v>
      </c>
    </row>
    <row r="9" spans="1:18" x14ac:dyDescent="0.25">
      <c r="A9">
        <v>8</v>
      </c>
      <c r="B9" t="s">
        <v>236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2901</v>
      </c>
      <c r="L9">
        <v>184.28</v>
      </c>
      <c r="M9">
        <v>0</v>
      </c>
      <c r="N9">
        <v>0</v>
      </c>
      <c r="P9" t="s">
        <v>160</v>
      </c>
      <c r="Q9">
        <v>1</v>
      </c>
      <c r="R9">
        <f>K6+K7+K8+K9+K10+K11+K12+K13</f>
        <v>40238</v>
      </c>
    </row>
    <row r="10" spans="1:18" x14ac:dyDescent="0.25">
      <c r="A10">
        <v>9</v>
      </c>
      <c r="B10" t="s">
        <v>236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2108</v>
      </c>
      <c r="L10">
        <v>180.39</v>
      </c>
      <c r="M10">
        <v>0</v>
      </c>
      <c r="N10">
        <v>0</v>
      </c>
      <c r="Q10">
        <v>2</v>
      </c>
      <c r="R10">
        <f>K14+K15</f>
        <v>20261</v>
      </c>
    </row>
    <row r="11" spans="1:18" x14ac:dyDescent="0.25">
      <c r="A11">
        <v>10</v>
      </c>
      <c r="B11" t="s">
        <v>236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353</v>
      </c>
      <c r="L11">
        <v>176.7</v>
      </c>
      <c r="M11">
        <v>0</v>
      </c>
      <c r="N11">
        <v>0</v>
      </c>
      <c r="Q11">
        <v>3</v>
      </c>
      <c r="R11">
        <f>K16+K17+K18+K19</f>
        <v>15210</v>
      </c>
    </row>
    <row r="12" spans="1:18" x14ac:dyDescent="0.25">
      <c r="A12">
        <v>11</v>
      </c>
      <c r="B12" t="s">
        <v>236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993</v>
      </c>
      <c r="L12">
        <v>193.01</v>
      </c>
      <c r="M12">
        <v>0</v>
      </c>
      <c r="N12">
        <v>0</v>
      </c>
      <c r="Q12">
        <v>4</v>
      </c>
      <c r="R12">
        <f>K20</f>
        <v>4553</v>
      </c>
    </row>
    <row r="13" spans="1:18" x14ac:dyDescent="0.25">
      <c r="A13">
        <v>12</v>
      </c>
      <c r="B13" t="s">
        <v>236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696</v>
      </c>
      <c r="L13">
        <v>166.8</v>
      </c>
      <c r="M13">
        <v>0</v>
      </c>
      <c r="N13">
        <v>0</v>
      </c>
      <c r="Q13">
        <v>5</v>
      </c>
      <c r="R13">
        <f>K21+K22</f>
        <v>3937</v>
      </c>
    </row>
    <row r="14" spans="1:18" x14ac:dyDescent="0.25">
      <c r="A14">
        <v>13</v>
      </c>
      <c r="B14" t="s">
        <v>236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9007</v>
      </c>
      <c r="L14">
        <v>173.04</v>
      </c>
      <c r="M14">
        <v>0</v>
      </c>
      <c r="N14">
        <v>0</v>
      </c>
    </row>
    <row r="15" spans="1:18" x14ac:dyDescent="0.25">
      <c r="A15">
        <v>14</v>
      </c>
      <c r="B15" t="s">
        <v>236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11254</v>
      </c>
      <c r="L15">
        <v>169.75</v>
      </c>
      <c r="M15">
        <v>0</v>
      </c>
      <c r="N15">
        <v>0</v>
      </c>
    </row>
    <row r="16" spans="1:18" x14ac:dyDescent="0.25">
      <c r="A16">
        <v>15</v>
      </c>
      <c r="B16" t="s">
        <v>236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5240</v>
      </c>
      <c r="L16">
        <v>162.54</v>
      </c>
      <c r="M16">
        <v>0</v>
      </c>
      <c r="N16">
        <v>0</v>
      </c>
    </row>
    <row r="17" spans="1:14" x14ac:dyDescent="0.25">
      <c r="A17">
        <v>16</v>
      </c>
      <c r="B17" t="s">
        <v>236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1555</v>
      </c>
      <c r="L17">
        <v>171.99</v>
      </c>
      <c r="M17">
        <v>0</v>
      </c>
      <c r="N17">
        <v>0</v>
      </c>
    </row>
    <row r="18" spans="1:14" x14ac:dyDescent="0.25">
      <c r="A18">
        <v>17</v>
      </c>
      <c r="B18" t="s">
        <v>236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4940</v>
      </c>
      <c r="L18">
        <v>167.6</v>
      </c>
      <c r="M18">
        <v>0</v>
      </c>
      <c r="N18">
        <v>0</v>
      </c>
    </row>
    <row r="19" spans="1:14" x14ac:dyDescent="0.25">
      <c r="A19">
        <v>18</v>
      </c>
      <c r="B19" t="s">
        <v>236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3475</v>
      </c>
      <c r="L19">
        <v>174.03</v>
      </c>
      <c r="M19">
        <v>0</v>
      </c>
      <c r="N19">
        <v>0</v>
      </c>
    </row>
    <row r="20" spans="1:14" x14ac:dyDescent="0.25">
      <c r="A20">
        <v>19</v>
      </c>
      <c r="B20" t="s">
        <v>236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4553</v>
      </c>
      <c r="L20">
        <v>167.3</v>
      </c>
      <c r="M20">
        <v>0</v>
      </c>
      <c r="N20">
        <v>0</v>
      </c>
    </row>
    <row r="21" spans="1:14" x14ac:dyDescent="0.25">
      <c r="A21">
        <v>20</v>
      </c>
      <c r="B21" t="s">
        <v>236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1604</v>
      </c>
      <c r="L21">
        <v>161.03</v>
      </c>
      <c r="M21">
        <v>0</v>
      </c>
      <c r="N21">
        <v>0</v>
      </c>
    </row>
    <row r="22" spans="1:14" x14ac:dyDescent="0.25">
      <c r="A22">
        <v>21</v>
      </c>
      <c r="B22" t="s">
        <v>236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2333</v>
      </c>
      <c r="L22">
        <v>162.81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14011.76</v>
      </c>
      <c r="C26">
        <v>20739.32</v>
      </c>
      <c r="D26">
        <v>353</v>
      </c>
      <c r="E26">
        <v>79711</v>
      </c>
    </row>
    <row r="27" spans="1:14" x14ac:dyDescent="0.25">
      <c r="A27" t="s">
        <v>34</v>
      </c>
      <c r="B27">
        <v>179</v>
      </c>
      <c r="C27">
        <v>13.35</v>
      </c>
      <c r="D27">
        <v>161.03</v>
      </c>
      <c r="E27">
        <v>204.77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Q1" sqref="Q1:R11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R1">
        <v>100943</v>
      </c>
    </row>
    <row r="2" spans="1:18" x14ac:dyDescent="0.25">
      <c r="A2">
        <v>1</v>
      </c>
      <c r="B2" t="s">
        <v>234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100943</v>
      </c>
      <c r="L2">
        <v>213.11</v>
      </c>
      <c r="M2">
        <v>0</v>
      </c>
      <c r="N2">
        <v>0</v>
      </c>
      <c r="R2">
        <v>59956</v>
      </c>
    </row>
    <row r="3" spans="1:18" x14ac:dyDescent="0.25">
      <c r="A3">
        <v>2</v>
      </c>
      <c r="B3" t="s">
        <v>234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59956</v>
      </c>
      <c r="L3">
        <v>209.72</v>
      </c>
      <c r="M3">
        <v>0</v>
      </c>
      <c r="N3">
        <v>0</v>
      </c>
      <c r="R3">
        <v>49070</v>
      </c>
    </row>
    <row r="4" spans="1:18" x14ac:dyDescent="0.25">
      <c r="A4">
        <v>3</v>
      </c>
      <c r="B4" t="s">
        <v>234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49070</v>
      </c>
      <c r="L4">
        <v>200.23</v>
      </c>
      <c r="M4">
        <v>0</v>
      </c>
      <c r="N4">
        <v>0</v>
      </c>
      <c r="R4">
        <v>33033</v>
      </c>
    </row>
    <row r="5" spans="1:18" x14ac:dyDescent="0.25">
      <c r="A5">
        <v>4</v>
      </c>
      <c r="B5" t="s">
        <v>234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33033</v>
      </c>
      <c r="L5">
        <v>204.51</v>
      </c>
      <c r="M5">
        <v>0</v>
      </c>
      <c r="N5">
        <v>0</v>
      </c>
      <c r="R5">
        <v>22972</v>
      </c>
    </row>
    <row r="6" spans="1:18" x14ac:dyDescent="0.25">
      <c r="A6">
        <v>5</v>
      </c>
      <c r="B6" t="s">
        <v>234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22972</v>
      </c>
      <c r="L6">
        <v>206.87</v>
      </c>
      <c r="M6">
        <v>0</v>
      </c>
      <c r="N6">
        <v>0</v>
      </c>
    </row>
    <row r="7" spans="1:18" x14ac:dyDescent="0.25">
      <c r="A7">
        <v>6</v>
      </c>
      <c r="B7" t="s">
        <v>234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2563</v>
      </c>
      <c r="L7">
        <v>186.59</v>
      </c>
      <c r="M7">
        <v>0</v>
      </c>
      <c r="N7">
        <v>0</v>
      </c>
      <c r="P7" t="s">
        <v>160</v>
      </c>
      <c r="Q7">
        <v>1</v>
      </c>
      <c r="R7">
        <f>K7+K8+K9+K10+K11</f>
        <v>10161</v>
      </c>
    </row>
    <row r="8" spans="1:18" x14ac:dyDescent="0.25">
      <c r="A8">
        <v>7</v>
      </c>
      <c r="B8" t="s">
        <v>234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938</v>
      </c>
      <c r="L8">
        <v>175.85</v>
      </c>
      <c r="M8">
        <v>0</v>
      </c>
      <c r="N8">
        <v>0</v>
      </c>
      <c r="Q8">
        <v>2</v>
      </c>
      <c r="R8">
        <f>K12+K13</f>
        <v>7021</v>
      </c>
    </row>
    <row r="9" spans="1:18" x14ac:dyDescent="0.25">
      <c r="A9">
        <v>8</v>
      </c>
      <c r="B9" t="s">
        <v>234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4416</v>
      </c>
      <c r="L9">
        <v>187.3</v>
      </c>
      <c r="M9">
        <v>0</v>
      </c>
      <c r="N9">
        <v>0</v>
      </c>
      <c r="Q9">
        <v>3</v>
      </c>
      <c r="R9">
        <f>K14+K15+K16</f>
        <v>12031</v>
      </c>
    </row>
    <row r="10" spans="1:18" x14ac:dyDescent="0.25">
      <c r="A10">
        <v>9</v>
      </c>
      <c r="B10" t="s">
        <v>234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872</v>
      </c>
      <c r="L10">
        <v>184.33</v>
      </c>
      <c r="M10">
        <v>0</v>
      </c>
      <c r="N10">
        <v>0</v>
      </c>
      <c r="Q10">
        <v>4</v>
      </c>
      <c r="R10">
        <f>K17+K18</f>
        <v>1180</v>
      </c>
    </row>
    <row r="11" spans="1:18" x14ac:dyDescent="0.25">
      <c r="A11">
        <v>10</v>
      </c>
      <c r="B11" t="s">
        <v>234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1372</v>
      </c>
      <c r="L11">
        <v>185.75</v>
      </c>
      <c r="M11">
        <v>0</v>
      </c>
      <c r="N11">
        <v>0</v>
      </c>
      <c r="Q11">
        <v>5</v>
      </c>
      <c r="R11">
        <f>K19+K20</f>
        <v>368</v>
      </c>
    </row>
    <row r="12" spans="1:18" x14ac:dyDescent="0.25">
      <c r="A12">
        <v>11</v>
      </c>
      <c r="B12" t="s">
        <v>234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6695</v>
      </c>
      <c r="L12">
        <v>181.95</v>
      </c>
      <c r="M12">
        <v>0</v>
      </c>
      <c r="N12">
        <v>0</v>
      </c>
    </row>
    <row r="13" spans="1:18" x14ac:dyDescent="0.25">
      <c r="A13">
        <v>12</v>
      </c>
      <c r="B13" t="s">
        <v>234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326</v>
      </c>
      <c r="L13">
        <v>176.62</v>
      </c>
      <c r="M13">
        <v>0</v>
      </c>
      <c r="N13">
        <v>0</v>
      </c>
    </row>
    <row r="14" spans="1:18" x14ac:dyDescent="0.25">
      <c r="A14">
        <v>13</v>
      </c>
      <c r="B14" t="s">
        <v>234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6360</v>
      </c>
      <c r="L14">
        <v>176.39</v>
      </c>
      <c r="M14">
        <v>0</v>
      </c>
      <c r="N14">
        <v>0</v>
      </c>
    </row>
    <row r="15" spans="1:18" x14ac:dyDescent="0.25">
      <c r="A15">
        <v>14</v>
      </c>
      <c r="B15" t="s">
        <v>234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3629</v>
      </c>
      <c r="L15">
        <v>178.29</v>
      </c>
      <c r="M15">
        <v>0</v>
      </c>
      <c r="N15">
        <v>0</v>
      </c>
    </row>
    <row r="16" spans="1:18" x14ac:dyDescent="0.25">
      <c r="A16">
        <v>15</v>
      </c>
      <c r="B16" t="s">
        <v>234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2042</v>
      </c>
      <c r="L16">
        <v>175.19</v>
      </c>
      <c r="M16">
        <v>0</v>
      </c>
      <c r="N16">
        <v>0</v>
      </c>
    </row>
    <row r="17" spans="1:14" x14ac:dyDescent="0.25">
      <c r="A17">
        <v>16</v>
      </c>
      <c r="B17" t="s">
        <v>234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829</v>
      </c>
      <c r="L17">
        <v>183.42</v>
      </c>
      <c r="M17">
        <v>0</v>
      </c>
      <c r="N17">
        <v>0</v>
      </c>
    </row>
    <row r="18" spans="1:14" x14ac:dyDescent="0.25">
      <c r="A18">
        <v>17</v>
      </c>
      <c r="B18" t="s">
        <v>234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351</v>
      </c>
      <c r="L18">
        <v>171.66</v>
      </c>
      <c r="M18">
        <v>0</v>
      </c>
      <c r="N18">
        <v>0</v>
      </c>
    </row>
    <row r="19" spans="1:14" x14ac:dyDescent="0.25">
      <c r="A19">
        <v>18</v>
      </c>
      <c r="B19" t="s">
        <v>234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110</v>
      </c>
      <c r="L19">
        <v>169.42</v>
      </c>
      <c r="M19">
        <v>0</v>
      </c>
      <c r="N19">
        <v>0</v>
      </c>
    </row>
    <row r="20" spans="1:14" x14ac:dyDescent="0.25">
      <c r="A20">
        <v>19</v>
      </c>
      <c r="B20" t="s">
        <v>234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258</v>
      </c>
      <c r="L20">
        <v>168.57</v>
      </c>
      <c r="M20">
        <v>0</v>
      </c>
      <c r="N20">
        <v>0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15617.63</v>
      </c>
      <c r="C24">
        <v>26467.33</v>
      </c>
      <c r="D24">
        <v>110</v>
      </c>
      <c r="E24">
        <v>100943</v>
      </c>
    </row>
    <row r="25" spans="1:14" x14ac:dyDescent="0.25">
      <c r="A25" t="s">
        <v>34</v>
      </c>
      <c r="B25">
        <v>186.09</v>
      </c>
      <c r="C25">
        <v>13.67</v>
      </c>
      <c r="D25">
        <v>168.57</v>
      </c>
      <c r="E25">
        <v>213.11</v>
      </c>
    </row>
    <row r="26" spans="1:14" x14ac:dyDescent="0.25">
      <c r="A26" t="s">
        <v>35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36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Q4" sqref="Q4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232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67118</v>
      </c>
      <c r="L2">
        <v>206.74</v>
      </c>
      <c r="M2">
        <v>0</v>
      </c>
      <c r="N2">
        <v>0</v>
      </c>
    </row>
    <row r="3" spans="1:18" x14ac:dyDescent="0.25">
      <c r="A3">
        <v>2</v>
      </c>
      <c r="B3" t="s">
        <v>232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50998</v>
      </c>
      <c r="L3">
        <v>202.14</v>
      </c>
      <c r="M3">
        <v>0</v>
      </c>
      <c r="N3">
        <v>0</v>
      </c>
    </row>
    <row r="4" spans="1:18" x14ac:dyDescent="0.25">
      <c r="A4">
        <v>3</v>
      </c>
      <c r="B4" t="s">
        <v>232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36870</v>
      </c>
      <c r="L4">
        <v>203.48</v>
      </c>
      <c r="M4">
        <v>0</v>
      </c>
      <c r="N4">
        <v>0</v>
      </c>
      <c r="R4">
        <v>67118</v>
      </c>
    </row>
    <row r="5" spans="1:18" x14ac:dyDescent="0.25">
      <c r="A5">
        <v>4</v>
      </c>
      <c r="B5" t="s">
        <v>232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26957</v>
      </c>
      <c r="L5">
        <v>200.01</v>
      </c>
      <c r="M5">
        <v>0</v>
      </c>
      <c r="N5">
        <v>0</v>
      </c>
      <c r="R5">
        <v>50998</v>
      </c>
    </row>
    <row r="6" spans="1:18" x14ac:dyDescent="0.25">
      <c r="A6">
        <v>5</v>
      </c>
      <c r="B6" t="s">
        <v>232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19987</v>
      </c>
      <c r="L6">
        <v>193.52</v>
      </c>
      <c r="M6">
        <v>0</v>
      </c>
      <c r="N6">
        <v>0</v>
      </c>
      <c r="R6">
        <v>36870</v>
      </c>
    </row>
    <row r="7" spans="1:18" x14ac:dyDescent="0.25">
      <c r="A7">
        <v>6</v>
      </c>
      <c r="B7" t="s">
        <v>232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1807</v>
      </c>
      <c r="L7">
        <v>172.62</v>
      </c>
      <c r="M7">
        <v>0</v>
      </c>
      <c r="N7">
        <v>0</v>
      </c>
      <c r="R7">
        <v>26957</v>
      </c>
    </row>
    <row r="8" spans="1:18" x14ac:dyDescent="0.25">
      <c r="A8">
        <v>7</v>
      </c>
      <c r="B8" t="s">
        <v>232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3476</v>
      </c>
      <c r="L8">
        <v>171.47</v>
      </c>
      <c r="M8">
        <v>0</v>
      </c>
      <c r="N8">
        <v>0</v>
      </c>
      <c r="R8">
        <v>19987</v>
      </c>
    </row>
    <row r="9" spans="1:18" x14ac:dyDescent="0.25">
      <c r="A9">
        <v>8</v>
      </c>
      <c r="B9" t="s">
        <v>232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2431</v>
      </c>
      <c r="L9">
        <v>177.16</v>
      </c>
      <c r="M9">
        <v>0</v>
      </c>
      <c r="N9">
        <v>0</v>
      </c>
      <c r="P9" t="s">
        <v>160</v>
      </c>
      <c r="Q9">
        <v>1</v>
      </c>
      <c r="R9">
        <f>K7+K8+K9</f>
        <v>7714</v>
      </c>
    </row>
    <row r="10" spans="1:18" x14ac:dyDescent="0.25">
      <c r="A10">
        <v>9</v>
      </c>
      <c r="B10" t="s">
        <v>232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1245</v>
      </c>
      <c r="L10">
        <v>170.11</v>
      </c>
      <c r="M10">
        <v>0</v>
      </c>
      <c r="N10">
        <v>0</v>
      </c>
      <c r="Q10">
        <v>2</v>
      </c>
      <c r="R10">
        <f>K10+K11+K12</f>
        <v>3586</v>
      </c>
    </row>
    <row r="11" spans="1:18" x14ac:dyDescent="0.25">
      <c r="A11">
        <v>10</v>
      </c>
      <c r="B11" t="s">
        <v>232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1931</v>
      </c>
      <c r="L11">
        <v>169.6</v>
      </c>
      <c r="M11">
        <v>0</v>
      </c>
      <c r="N11">
        <v>0</v>
      </c>
      <c r="Q11">
        <v>3</v>
      </c>
      <c r="R11">
        <f>K13+K14+K15+K16</f>
        <v>5674</v>
      </c>
    </row>
    <row r="12" spans="1:18" x14ac:dyDescent="0.25">
      <c r="A12">
        <v>11</v>
      </c>
      <c r="B12" t="s">
        <v>232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410</v>
      </c>
      <c r="L12">
        <v>182.16</v>
      </c>
      <c r="M12">
        <v>0</v>
      </c>
      <c r="N12">
        <v>0</v>
      </c>
      <c r="Q12">
        <v>4</v>
      </c>
      <c r="R12">
        <f>K17+K18</f>
        <v>2444</v>
      </c>
    </row>
    <row r="13" spans="1:18" x14ac:dyDescent="0.25">
      <c r="A13">
        <v>12</v>
      </c>
      <c r="B13" t="s">
        <v>232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1553</v>
      </c>
      <c r="L13">
        <v>168.53</v>
      </c>
      <c r="M13">
        <v>0</v>
      </c>
      <c r="N13">
        <v>0</v>
      </c>
      <c r="Q13">
        <v>5</v>
      </c>
      <c r="R13">
        <f>K19+K20+K21</f>
        <v>7498</v>
      </c>
    </row>
    <row r="14" spans="1:18" x14ac:dyDescent="0.25">
      <c r="A14">
        <v>13</v>
      </c>
      <c r="B14" t="s">
        <v>232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403</v>
      </c>
      <c r="L14">
        <v>173.31</v>
      </c>
      <c r="M14">
        <v>0</v>
      </c>
      <c r="N14">
        <v>0</v>
      </c>
    </row>
    <row r="15" spans="1:18" x14ac:dyDescent="0.25">
      <c r="A15">
        <v>14</v>
      </c>
      <c r="B15" t="s">
        <v>232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1661</v>
      </c>
      <c r="L15">
        <v>179.84</v>
      </c>
      <c r="M15">
        <v>0</v>
      </c>
      <c r="N15">
        <v>0</v>
      </c>
    </row>
    <row r="16" spans="1:18" x14ac:dyDescent="0.25">
      <c r="A16">
        <v>15</v>
      </c>
      <c r="B16" t="s">
        <v>232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2057</v>
      </c>
      <c r="L16">
        <v>170.79</v>
      </c>
      <c r="M16">
        <v>0</v>
      </c>
      <c r="N16">
        <v>0</v>
      </c>
    </row>
    <row r="17" spans="1:14" x14ac:dyDescent="0.25">
      <c r="A17">
        <v>16</v>
      </c>
      <c r="B17" t="s">
        <v>232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1844</v>
      </c>
      <c r="L17">
        <v>160.6</v>
      </c>
      <c r="M17">
        <v>0</v>
      </c>
      <c r="N17">
        <v>0</v>
      </c>
    </row>
    <row r="18" spans="1:14" x14ac:dyDescent="0.25">
      <c r="A18">
        <v>17</v>
      </c>
      <c r="B18" t="s">
        <v>232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600</v>
      </c>
      <c r="L18">
        <v>177.7</v>
      </c>
      <c r="M18">
        <v>0</v>
      </c>
      <c r="N18">
        <v>0</v>
      </c>
    </row>
    <row r="19" spans="1:14" x14ac:dyDescent="0.25">
      <c r="A19">
        <v>18</v>
      </c>
      <c r="B19" t="s">
        <v>232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6742</v>
      </c>
      <c r="L19">
        <v>168.85</v>
      </c>
      <c r="M19">
        <v>0</v>
      </c>
      <c r="N19">
        <v>0</v>
      </c>
    </row>
    <row r="20" spans="1:14" x14ac:dyDescent="0.25">
      <c r="A20">
        <v>19</v>
      </c>
      <c r="B20" t="s">
        <v>232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306</v>
      </c>
      <c r="L20">
        <v>166.37</v>
      </c>
      <c r="M20">
        <v>0</v>
      </c>
      <c r="N20">
        <v>0</v>
      </c>
    </row>
    <row r="21" spans="1:14" x14ac:dyDescent="0.25">
      <c r="A21">
        <v>20</v>
      </c>
      <c r="B21" t="s">
        <v>232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450</v>
      </c>
      <c r="L21">
        <v>176.29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11442.3</v>
      </c>
      <c r="C25">
        <v>18786.21</v>
      </c>
      <c r="D25">
        <v>306</v>
      </c>
      <c r="E25">
        <v>67118</v>
      </c>
    </row>
    <row r="26" spans="1:14" x14ac:dyDescent="0.25">
      <c r="A26" t="s">
        <v>34</v>
      </c>
      <c r="B26">
        <v>179.56</v>
      </c>
      <c r="C26">
        <v>13.5</v>
      </c>
      <c r="D26">
        <v>160.6</v>
      </c>
      <c r="E26">
        <v>206.74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Q1" sqref="Q1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R1">
        <v>69057</v>
      </c>
    </row>
    <row r="2" spans="1:18" x14ac:dyDescent="0.25">
      <c r="A2">
        <v>1</v>
      </c>
      <c r="B2" t="s">
        <v>230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69057</v>
      </c>
      <c r="L2">
        <v>211.38</v>
      </c>
      <c r="M2">
        <v>0</v>
      </c>
      <c r="N2">
        <v>0</v>
      </c>
      <c r="R2">
        <v>54564</v>
      </c>
    </row>
    <row r="3" spans="1:18" x14ac:dyDescent="0.25">
      <c r="A3">
        <v>2</v>
      </c>
      <c r="B3" t="s">
        <v>230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54564</v>
      </c>
      <c r="L3">
        <v>206.58</v>
      </c>
      <c r="M3">
        <v>0</v>
      </c>
      <c r="N3">
        <v>0</v>
      </c>
      <c r="R3">
        <v>50909</v>
      </c>
    </row>
    <row r="4" spans="1:18" x14ac:dyDescent="0.25">
      <c r="A4">
        <v>3</v>
      </c>
      <c r="B4" t="s">
        <v>230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50909</v>
      </c>
      <c r="L4">
        <v>199.42</v>
      </c>
      <c r="M4">
        <v>0</v>
      </c>
      <c r="N4">
        <v>0</v>
      </c>
      <c r="R4">
        <v>30305</v>
      </c>
    </row>
    <row r="5" spans="1:18" x14ac:dyDescent="0.25">
      <c r="A5">
        <v>4</v>
      </c>
      <c r="B5" t="s">
        <v>230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30305</v>
      </c>
      <c r="L5">
        <v>190.42</v>
      </c>
      <c r="M5">
        <v>0</v>
      </c>
      <c r="N5">
        <v>0</v>
      </c>
      <c r="R5">
        <v>15470</v>
      </c>
    </row>
    <row r="6" spans="1:18" x14ac:dyDescent="0.25">
      <c r="A6">
        <v>5</v>
      </c>
      <c r="B6" t="s">
        <v>230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15470</v>
      </c>
      <c r="L6">
        <v>191.8</v>
      </c>
      <c r="M6">
        <v>0</v>
      </c>
      <c r="N6">
        <v>0</v>
      </c>
    </row>
    <row r="7" spans="1:18" x14ac:dyDescent="0.25">
      <c r="A7">
        <v>6</v>
      </c>
      <c r="B7" t="s">
        <v>230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5747</v>
      </c>
      <c r="L7">
        <v>177.2</v>
      </c>
      <c r="M7">
        <v>0</v>
      </c>
      <c r="N7">
        <v>0</v>
      </c>
      <c r="P7" t="s">
        <v>160</v>
      </c>
      <c r="Q7">
        <v>1</v>
      </c>
      <c r="R7">
        <f>K7</f>
        <v>5747</v>
      </c>
    </row>
    <row r="8" spans="1:18" x14ac:dyDescent="0.25">
      <c r="A8">
        <v>7</v>
      </c>
      <c r="B8" t="s">
        <v>230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1105</v>
      </c>
      <c r="L8">
        <v>195.33</v>
      </c>
      <c r="M8">
        <v>0</v>
      </c>
      <c r="N8">
        <v>0</v>
      </c>
      <c r="R8">
        <f>K8+K9</f>
        <v>2702</v>
      </c>
    </row>
    <row r="9" spans="1:18" x14ac:dyDescent="0.25">
      <c r="A9">
        <v>8</v>
      </c>
      <c r="B9" t="s">
        <v>230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1597</v>
      </c>
      <c r="L9">
        <v>189.77</v>
      </c>
      <c r="M9">
        <v>0</v>
      </c>
      <c r="N9">
        <v>0</v>
      </c>
      <c r="Q9">
        <v>2</v>
      </c>
      <c r="R9">
        <f>K10+K11</f>
        <v>9106</v>
      </c>
    </row>
    <row r="10" spans="1:18" x14ac:dyDescent="0.25">
      <c r="A10">
        <v>9</v>
      </c>
      <c r="B10" t="s">
        <v>230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6007</v>
      </c>
      <c r="L10">
        <v>183.64</v>
      </c>
      <c r="M10">
        <v>0</v>
      </c>
      <c r="N10">
        <v>0</v>
      </c>
      <c r="Q10">
        <v>3</v>
      </c>
      <c r="R10">
        <f>K12+K13+K14+K15</f>
        <v>13712</v>
      </c>
    </row>
    <row r="11" spans="1:18" x14ac:dyDescent="0.25">
      <c r="A11">
        <v>10</v>
      </c>
      <c r="B11" t="s">
        <v>230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3099</v>
      </c>
      <c r="L11">
        <v>183.75</v>
      </c>
      <c r="M11">
        <v>0</v>
      </c>
      <c r="N11">
        <v>0</v>
      </c>
      <c r="Q11">
        <v>4</v>
      </c>
      <c r="R11">
        <f>K16</f>
        <v>15025</v>
      </c>
    </row>
    <row r="12" spans="1:18" x14ac:dyDescent="0.25">
      <c r="A12">
        <v>11</v>
      </c>
      <c r="B12" t="s">
        <v>230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3042</v>
      </c>
      <c r="L12">
        <v>183.22</v>
      </c>
      <c r="M12">
        <v>0</v>
      </c>
      <c r="N12">
        <v>0</v>
      </c>
      <c r="Q12">
        <v>5</v>
      </c>
      <c r="R12">
        <f>K17</f>
        <v>4682</v>
      </c>
    </row>
    <row r="13" spans="1:18" x14ac:dyDescent="0.25">
      <c r="A13">
        <v>12</v>
      </c>
      <c r="B13" t="s">
        <v>230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2122</v>
      </c>
      <c r="L13">
        <v>178.5</v>
      </c>
      <c r="M13">
        <v>0</v>
      </c>
      <c r="N13">
        <v>0</v>
      </c>
    </row>
    <row r="14" spans="1:18" x14ac:dyDescent="0.25">
      <c r="A14">
        <v>13</v>
      </c>
      <c r="B14" t="s">
        <v>230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4280</v>
      </c>
      <c r="L14">
        <v>175.25</v>
      </c>
      <c r="M14">
        <v>0</v>
      </c>
      <c r="N14">
        <v>0</v>
      </c>
    </row>
    <row r="15" spans="1:18" x14ac:dyDescent="0.25">
      <c r="A15">
        <v>14</v>
      </c>
      <c r="B15" t="s">
        <v>230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4268</v>
      </c>
      <c r="L15">
        <v>170.66</v>
      </c>
      <c r="M15">
        <v>0</v>
      </c>
      <c r="N15">
        <v>0</v>
      </c>
    </row>
    <row r="16" spans="1:18" x14ac:dyDescent="0.25">
      <c r="A16">
        <v>15</v>
      </c>
      <c r="B16" t="s">
        <v>230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15025</v>
      </c>
      <c r="L16">
        <v>176.37</v>
      </c>
      <c r="M16">
        <v>0</v>
      </c>
      <c r="N16">
        <v>0</v>
      </c>
    </row>
    <row r="17" spans="1:14" x14ac:dyDescent="0.25">
      <c r="A17">
        <v>16</v>
      </c>
      <c r="B17" t="s">
        <v>230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4682</v>
      </c>
      <c r="L17">
        <v>169.01</v>
      </c>
      <c r="M17">
        <v>0</v>
      </c>
      <c r="N17">
        <v>0</v>
      </c>
    </row>
    <row r="18" spans="1:14" x14ac:dyDescent="0.25">
      <c r="A18" t="s">
        <v>39</v>
      </c>
      <c r="B18" t="s">
        <v>40</v>
      </c>
      <c r="C18" t="s">
        <v>41</v>
      </c>
      <c r="D18" t="s">
        <v>42</v>
      </c>
      <c r="E18" t="s">
        <v>43</v>
      </c>
    </row>
    <row r="19" spans="1:14" x14ac:dyDescent="0.25">
      <c r="A19" t="s">
        <v>31</v>
      </c>
      <c r="B19">
        <v>0</v>
      </c>
      <c r="C19">
        <v>0</v>
      </c>
      <c r="D19">
        <v>0</v>
      </c>
      <c r="E19">
        <v>0</v>
      </c>
    </row>
    <row r="20" spans="1:14" x14ac:dyDescent="0.25">
      <c r="A20" t="s">
        <v>32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33</v>
      </c>
      <c r="B21">
        <v>16954.939999999999</v>
      </c>
      <c r="C21">
        <v>21325.56</v>
      </c>
      <c r="D21">
        <v>1105</v>
      </c>
      <c r="E21">
        <v>69057</v>
      </c>
    </row>
    <row r="22" spans="1:14" x14ac:dyDescent="0.25">
      <c r="A22" t="s">
        <v>34</v>
      </c>
      <c r="B22">
        <v>186.39</v>
      </c>
      <c r="C22">
        <v>11.95</v>
      </c>
      <c r="D22">
        <v>169.01</v>
      </c>
      <c r="E22">
        <v>211.38</v>
      </c>
    </row>
    <row r="23" spans="1:14" x14ac:dyDescent="0.25">
      <c r="A23" t="s">
        <v>35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36</v>
      </c>
      <c r="B24">
        <v>0</v>
      </c>
      <c r="C24">
        <v>0</v>
      </c>
      <c r="D24">
        <v>0</v>
      </c>
      <c r="E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R1" sqref="R1:T10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T1">
        <v>37233</v>
      </c>
    </row>
    <row r="2" spans="1:20" x14ac:dyDescent="0.25">
      <c r="A2">
        <v>1</v>
      </c>
      <c r="B2" t="s">
        <v>345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37233</v>
      </c>
      <c r="L2">
        <v>195.61</v>
      </c>
      <c r="M2">
        <v>0</v>
      </c>
      <c r="N2">
        <v>0</v>
      </c>
      <c r="T2">
        <v>27592</v>
      </c>
    </row>
    <row r="3" spans="1:20" x14ac:dyDescent="0.25">
      <c r="A3">
        <v>2</v>
      </c>
      <c r="B3" t="s">
        <v>345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27592</v>
      </c>
      <c r="L3">
        <v>199</v>
      </c>
      <c r="M3">
        <v>0</v>
      </c>
      <c r="N3">
        <v>0</v>
      </c>
      <c r="T3">
        <v>32505</v>
      </c>
    </row>
    <row r="4" spans="1:20" x14ac:dyDescent="0.25">
      <c r="A4">
        <v>3</v>
      </c>
      <c r="B4" t="s">
        <v>345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32505</v>
      </c>
      <c r="L4">
        <v>192.12</v>
      </c>
      <c r="M4">
        <v>0</v>
      </c>
      <c r="N4">
        <v>0</v>
      </c>
      <c r="T4">
        <v>26592</v>
      </c>
    </row>
    <row r="5" spans="1:20" x14ac:dyDescent="0.25">
      <c r="A5">
        <v>4</v>
      </c>
      <c r="B5" t="s">
        <v>345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26592</v>
      </c>
      <c r="L5">
        <v>189.96</v>
      </c>
      <c r="M5">
        <v>0</v>
      </c>
      <c r="N5">
        <v>0</v>
      </c>
      <c r="T5">
        <v>15871</v>
      </c>
    </row>
    <row r="6" spans="1:20" x14ac:dyDescent="0.25">
      <c r="A6">
        <v>5</v>
      </c>
      <c r="B6" t="s">
        <v>345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15871</v>
      </c>
      <c r="L6">
        <v>192.5</v>
      </c>
      <c r="M6">
        <v>0</v>
      </c>
      <c r="N6">
        <v>0</v>
      </c>
      <c r="Q6" t="s">
        <v>304</v>
      </c>
      <c r="R6">
        <v>1</v>
      </c>
      <c r="S6" t="s">
        <v>58</v>
      </c>
      <c r="T6">
        <f>SUM(K7:K16)</f>
        <v>21056</v>
      </c>
    </row>
    <row r="7" spans="1:20" x14ac:dyDescent="0.25">
      <c r="A7">
        <v>6</v>
      </c>
      <c r="B7" t="s">
        <v>345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13797</v>
      </c>
      <c r="L7">
        <v>181.19</v>
      </c>
      <c r="M7">
        <v>0</v>
      </c>
      <c r="N7">
        <v>0</v>
      </c>
      <c r="R7">
        <v>2</v>
      </c>
      <c r="S7" t="s">
        <v>58</v>
      </c>
      <c r="T7">
        <f>SUM(K17:K23)</f>
        <v>40053</v>
      </c>
    </row>
    <row r="8" spans="1:20" x14ac:dyDescent="0.25">
      <c r="A8">
        <v>7</v>
      </c>
      <c r="B8" t="s">
        <v>345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1361</v>
      </c>
      <c r="L8">
        <v>181.37</v>
      </c>
      <c r="M8">
        <v>0</v>
      </c>
      <c r="N8">
        <v>0</v>
      </c>
      <c r="R8">
        <v>3</v>
      </c>
      <c r="S8" t="s">
        <v>58</v>
      </c>
      <c r="T8">
        <f>SUM(K24:K27)</f>
        <v>20140</v>
      </c>
    </row>
    <row r="9" spans="1:20" x14ac:dyDescent="0.25">
      <c r="A9">
        <v>8</v>
      </c>
      <c r="B9" t="s">
        <v>345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1633</v>
      </c>
      <c r="L9">
        <v>183.42</v>
      </c>
      <c r="M9">
        <v>0</v>
      </c>
      <c r="N9">
        <v>0</v>
      </c>
      <c r="R9">
        <v>4</v>
      </c>
      <c r="S9" t="s">
        <v>58</v>
      </c>
      <c r="T9">
        <f>SUM(K28:K32)</f>
        <v>15829</v>
      </c>
    </row>
    <row r="10" spans="1:20" x14ac:dyDescent="0.25">
      <c r="A10">
        <v>9</v>
      </c>
      <c r="B10" t="s">
        <v>345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1194</v>
      </c>
      <c r="L10">
        <v>189.97</v>
      </c>
      <c r="M10">
        <v>0</v>
      </c>
      <c r="N10">
        <v>0</v>
      </c>
      <c r="R10">
        <v>5</v>
      </c>
      <c r="S10" t="s">
        <v>58</v>
      </c>
      <c r="T10">
        <f>SUM(K33:K36)</f>
        <v>6299</v>
      </c>
    </row>
    <row r="11" spans="1:20" x14ac:dyDescent="0.25">
      <c r="A11">
        <v>10</v>
      </c>
      <c r="B11" t="s">
        <v>345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754</v>
      </c>
      <c r="L11">
        <v>188.92</v>
      </c>
      <c r="M11">
        <v>0</v>
      </c>
      <c r="N11">
        <v>0</v>
      </c>
    </row>
    <row r="12" spans="1:20" x14ac:dyDescent="0.25">
      <c r="A12">
        <v>11</v>
      </c>
      <c r="B12" t="s">
        <v>345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637</v>
      </c>
      <c r="L12">
        <v>193.14</v>
      </c>
      <c r="M12">
        <v>0</v>
      </c>
      <c r="N12">
        <v>0</v>
      </c>
    </row>
    <row r="13" spans="1:20" x14ac:dyDescent="0.25">
      <c r="A13">
        <v>12</v>
      </c>
      <c r="B13" t="s">
        <v>345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278</v>
      </c>
      <c r="L13">
        <v>200.7</v>
      </c>
      <c r="M13">
        <v>0</v>
      </c>
      <c r="N13">
        <v>0</v>
      </c>
    </row>
    <row r="14" spans="1:20" x14ac:dyDescent="0.25">
      <c r="A14">
        <v>13</v>
      </c>
      <c r="B14" t="s">
        <v>345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815</v>
      </c>
      <c r="L14">
        <v>200.22</v>
      </c>
      <c r="M14">
        <v>0</v>
      </c>
      <c r="N14">
        <v>0</v>
      </c>
    </row>
    <row r="15" spans="1:20" x14ac:dyDescent="0.25">
      <c r="A15">
        <v>14</v>
      </c>
      <c r="B15" t="s">
        <v>345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335</v>
      </c>
      <c r="L15">
        <v>188.93</v>
      </c>
      <c r="M15">
        <v>0</v>
      </c>
      <c r="N15">
        <v>0</v>
      </c>
    </row>
    <row r="16" spans="1:20" x14ac:dyDescent="0.25">
      <c r="A16">
        <v>15</v>
      </c>
      <c r="B16" t="s">
        <v>345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252</v>
      </c>
      <c r="L16">
        <v>183.73</v>
      </c>
      <c r="M16">
        <v>0</v>
      </c>
      <c r="N16">
        <v>0</v>
      </c>
    </row>
    <row r="17" spans="1:14" x14ac:dyDescent="0.25">
      <c r="A17">
        <v>16</v>
      </c>
      <c r="B17" t="s">
        <v>345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1090</v>
      </c>
      <c r="L17">
        <v>180.69</v>
      </c>
      <c r="M17">
        <v>0</v>
      </c>
      <c r="N17">
        <v>0</v>
      </c>
    </row>
    <row r="18" spans="1:14" x14ac:dyDescent="0.25">
      <c r="A18">
        <v>17</v>
      </c>
      <c r="B18" t="s">
        <v>345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27783</v>
      </c>
      <c r="L18">
        <v>199.21</v>
      </c>
      <c r="M18">
        <v>0</v>
      </c>
      <c r="N18">
        <v>0</v>
      </c>
    </row>
    <row r="19" spans="1:14" x14ac:dyDescent="0.25">
      <c r="A19">
        <v>18</v>
      </c>
      <c r="B19" t="s">
        <v>345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7300</v>
      </c>
      <c r="L19">
        <v>181.8</v>
      </c>
      <c r="M19">
        <v>0</v>
      </c>
      <c r="N19">
        <v>0</v>
      </c>
    </row>
    <row r="20" spans="1:14" x14ac:dyDescent="0.25">
      <c r="A20">
        <v>19</v>
      </c>
      <c r="B20" t="s">
        <v>345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1095</v>
      </c>
      <c r="L20">
        <v>176.83</v>
      </c>
      <c r="M20">
        <v>0</v>
      </c>
      <c r="N20">
        <v>0</v>
      </c>
    </row>
    <row r="21" spans="1:14" x14ac:dyDescent="0.25">
      <c r="A21">
        <v>20</v>
      </c>
      <c r="B21" t="s">
        <v>345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1731</v>
      </c>
      <c r="L21">
        <v>177.77</v>
      </c>
      <c r="M21">
        <v>0</v>
      </c>
      <c r="N21">
        <v>0</v>
      </c>
    </row>
    <row r="22" spans="1:14" x14ac:dyDescent="0.25">
      <c r="A22">
        <v>21</v>
      </c>
      <c r="B22" t="s">
        <v>345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38</v>
      </c>
      <c r="L22">
        <v>179.32</v>
      </c>
      <c r="M22">
        <v>0</v>
      </c>
      <c r="N22">
        <v>0</v>
      </c>
    </row>
    <row r="23" spans="1:14" x14ac:dyDescent="0.25">
      <c r="A23">
        <v>22</v>
      </c>
      <c r="B23" t="s">
        <v>345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1016</v>
      </c>
      <c r="L23">
        <v>190.08</v>
      </c>
      <c r="M23">
        <v>0</v>
      </c>
      <c r="N23">
        <v>0</v>
      </c>
    </row>
    <row r="24" spans="1:14" x14ac:dyDescent="0.25">
      <c r="A24">
        <v>23</v>
      </c>
      <c r="B24" t="s">
        <v>345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4689</v>
      </c>
      <c r="L24">
        <v>177.76</v>
      </c>
      <c r="M24">
        <v>0</v>
      </c>
      <c r="N24">
        <v>0</v>
      </c>
    </row>
    <row r="25" spans="1:14" x14ac:dyDescent="0.25">
      <c r="A25">
        <v>24</v>
      </c>
      <c r="B25" t="s">
        <v>345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15250</v>
      </c>
      <c r="L25">
        <v>180.42</v>
      </c>
      <c r="M25">
        <v>0</v>
      </c>
      <c r="N25">
        <v>0</v>
      </c>
    </row>
    <row r="26" spans="1:14" x14ac:dyDescent="0.25">
      <c r="A26">
        <v>25</v>
      </c>
      <c r="B26" t="s">
        <v>345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63</v>
      </c>
      <c r="L26">
        <v>188.52</v>
      </c>
      <c r="M26">
        <v>0</v>
      </c>
      <c r="N26">
        <v>0</v>
      </c>
    </row>
    <row r="27" spans="1:14" x14ac:dyDescent="0.25">
      <c r="A27">
        <v>26</v>
      </c>
      <c r="B27" t="s">
        <v>345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138</v>
      </c>
      <c r="L27">
        <v>174.82</v>
      </c>
      <c r="M27">
        <v>0</v>
      </c>
      <c r="N27">
        <v>0</v>
      </c>
    </row>
    <row r="28" spans="1:14" x14ac:dyDescent="0.25">
      <c r="A28">
        <v>27</v>
      </c>
      <c r="B28" t="s">
        <v>345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14893</v>
      </c>
      <c r="L28">
        <v>176.26</v>
      </c>
      <c r="M28">
        <v>0</v>
      </c>
      <c r="N28">
        <v>0</v>
      </c>
    </row>
    <row r="29" spans="1:14" x14ac:dyDescent="0.25">
      <c r="A29">
        <v>28</v>
      </c>
      <c r="B29" t="s">
        <v>345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525</v>
      </c>
      <c r="L29">
        <v>179.71</v>
      </c>
      <c r="M29">
        <v>0</v>
      </c>
      <c r="N29">
        <v>0</v>
      </c>
    </row>
    <row r="30" spans="1:14" x14ac:dyDescent="0.25">
      <c r="A30">
        <v>29</v>
      </c>
      <c r="B30" t="s">
        <v>345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229</v>
      </c>
      <c r="L30">
        <v>187.68</v>
      </c>
      <c r="M30">
        <v>0</v>
      </c>
      <c r="N30">
        <v>0</v>
      </c>
    </row>
    <row r="31" spans="1:14" x14ac:dyDescent="0.25">
      <c r="A31">
        <v>30</v>
      </c>
      <c r="B31" t="s">
        <v>345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90</v>
      </c>
      <c r="L31">
        <v>196.2</v>
      </c>
      <c r="M31">
        <v>0</v>
      </c>
      <c r="N31">
        <v>0</v>
      </c>
    </row>
    <row r="32" spans="1:14" x14ac:dyDescent="0.25">
      <c r="A32">
        <v>31</v>
      </c>
      <c r="B32" t="s">
        <v>345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92</v>
      </c>
      <c r="L32">
        <v>196.69</v>
      </c>
      <c r="M32">
        <v>0</v>
      </c>
      <c r="N32">
        <v>0</v>
      </c>
    </row>
    <row r="33" spans="1:14" x14ac:dyDescent="0.25">
      <c r="A33">
        <v>32</v>
      </c>
      <c r="B33" t="s">
        <v>345</v>
      </c>
      <c r="C33">
        <v>1</v>
      </c>
      <c r="D33">
        <v>32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5780</v>
      </c>
      <c r="L33">
        <v>171.7</v>
      </c>
      <c r="M33">
        <v>0</v>
      </c>
      <c r="N33">
        <v>0</v>
      </c>
    </row>
    <row r="34" spans="1:14" x14ac:dyDescent="0.25">
      <c r="A34">
        <v>33</v>
      </c>
      <c r="B34" t="s">
        <v>345</v>
      </c>
      <c r="C34">
        <v>1</v>
      </c>
      <c r="D34">
        <v>33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127</v>
      </c>
      <c r="L34">
        <v>163.95</v>
      </c>
      <c r="M34">
        <v>0</v>
      </c>
      <c r="N34">
        <v>0</v>
      </c>
    </row>
    <row r="35" spans="1:14" x14ac:dyDescent="0.25">
      <c r="A35">
        <v>34</v>
      </c>
      <c r="B35" t="s">
        <v>345</v>
      </c>
      <c r="C35">
        <v>1</v>
      </c>
      <c r="D35">
        <v>34</v>
      </c>
      <c r="F35" t="s">
        <v>38</v>
      </c>
      <c r="G35" t="s">
        <v>38</v>
      </c>
      <c r="H35" t="s">
        <v>38</v>
      </c>
      <c r="I35">
        <v>0</v>
      </c>
      <c r="J35">
        <v>0</v>
      </c>
      <c r="K35">
        <v>171</v>
      </c>
      <c r="L35">
        <v>177.79</v>
      </c>
      <c r="M35">
        <v>0</v>
      </c>
      <c r="N35">
        <v>0</v>
      </c>
    </row>
    <row r="36" spans="1:14" x14ac:dyDescent="0.25">
      <c r="A36">
        <v>35</v>
      </c>
      <c r="B36" t="s">
        <v>345</v>
      </c>
      <c r="C36">
        <v>1</v>
      </c>
      <c r="D36">
        <v>35</v>
      </c>
      <c r="F36" t="s">
        <v>38</v>
      </c>
      <c r="G36" t="s">
        <v>38</v>
      </c>
      <c r="H36" t="s">
        <v>38</v>
      </c>
      <c r="I36">
        <v>0</v>
      </c>
      <c r="J36">
        <v>0</v>
      </c>
      <c r="K36">
        <v>221</v>
      </c>
      <c r="L36">
        <v>181.98</v>
      </c>
      <c r="M36">
        <v>0</v>
      </c>
      <c r="N36">
        <v>0</v>
      </c>
    </row>
    <row r="37" spans="1:14" x14ac:dyDescent="0.25">
      <c r="A37" t="s">
        <v>39</v>
      </c>
      <c r="B37" t="s">
        <v>40</v>
      </c>
      <c r="C37" t="s">
        <v>41</v>
      </c>
      <c r="D37" t="s">
        <v>42</v>
      </c>
      <c r="E37" t="s">
        <v>43</v>
      </c>
    </row>
    <row r="38" spans="1:14" x14ac:dyDescent="0.25">
      <c r="A38" t="s">
        <v>31</v>
      </c>
      <c r="B38">
        <v>0</v>
      </c>
      <c r="C38">
        <v>0</v>
      </c>
      <c r="D38">
        <v>0</v>
      </c>
      <c r="E38">
        <v>0</v>
      </c>
    </row>
    <row r="39" spans="1:14" x14ac:dyDescent="0.25">
      <c r="A39" t="s">
        <v>32</v>
      </c>
      <c r="B39">
        <v>0</v>
      </c>
      <c r="C39">
        <v>0</v>
      </c>
      <c r="D39">
        <v>0</v>
      </c>
      <c r="E39">
        <v>0</v>
      </c>
    </row>
    <row r="40" spans="1:14" x14ac:dyDescent="0.25">
      <c r="A40" t="s">
        <v>33</v>
      </c>
      <c r="B40">
        <v>6947.71</v>
      </c>
      <c r="C40">
        <v>10708.81</v>
      </c>
      <c r="D40">
        <v>38</v>
      </c>
      <c r="E40">
        <v>37233</v>
      </c>
    </row>
    <row r="41" spans="1:14" x14ac:dyDescent="0.25">
      <c r="A41" t="s">
        <v>34</v>
      </c>
      <c r="B41">
        <v>185.71</v>
      </c>
      <c r="C41">
        <v>8.7899999999999991</v>
      </c>
      <c r="D41">
        <v>163.95</v>
      </c>
      <c r="E41">
        <v>200.7</v>
      </c>
    </row>
    <row r="42" spans="1:14" x14ac:dyDescent="0.25">
      <c r="A42" t="s">
        <v>35</v>
      </c>
      <c r="B42">
        <v>0</v>
      </c>
      <c r="C42">
        <v>0</v>
      </c>
      <c r="D42">
        <v>0</v>
      </c>
      <c r="E42">
        <v>0</v>
      </c>
    </row>
    <row r="43" spans="1:14" x14ac:dyDescent="0.25">
      <c r="A43" t="s">
        <v>36</v>
      </c>
      <c r="B43">
        <v>0</v>
      </c>
      <c r="C43">
        <v>0</v>
      </c>
      <c r="D43">
        <v>0</v>
      </c>
      <c r="E43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Q6" sqref="Q6:R15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228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75284</v>
      </c>
      <c r="L2">
        <v>194.2</v>
      </c>
      <c r="M2">
        <v>0</v>
      </c>
      <c r="N2">
        <v>0</v>
      </c>
    </row>
    <row r="3" spans="1:18" x14ac:dyDescent="0.25">
      <c r="A3">
        <v>2</v>
      </c>
      <c r="B3" t="s">
        <v>228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75131</v>
      </c>
      <c r="L3">
        <v>192.3</v>
      </c>
      <c r="M3">
        <v>0</v>
      </c>
      <c r="N3">
        <v>0</v>
      </c>
    </row>
    <row r="4" spans="1:18" x14ac:dyDescent="0.25">
      <c r="A4">
        <v>3</v>
      </c>
      <c r="B4" t="s">
        <v>228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65669</v>
      </c>
      <c r="L4">
        <v>193.53</v>
      </c>
      <c r="M4">
        <v>0</v>
      </c>
      <c r="N4">
        <v>0</v>
      </c>
    </row>
    <row r="5" spans="1:18" x14ac:dyDescent="0.25">
      <c r="A5">
        <v>4</v>
      </c>
      <c r="B5" t="s">
        <v>228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52742</v>
      </c>
      <c r="L5">
        <v>181.07</v>
      </c>
      <c r="M5">
        <v>0</v>
      </c>
      <c r="N5">
        <v>0</v>
      </c>
    </row>
    <row r="6" spans="1:18" x14ac:dyDescent="0.25">
      <c r="A6">
        <v>5</v>
      </c>
      <c r="B6" t="s">
        <v>228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33519</v>
      </c>
      <c r="L6">
        <v>192.07</v>
      </c>
      <c r="M6">
        <v>0</v>
      </c>
      <c r="N6">
        <v>0</v>
      </c>
      <c r="R6">
        <v>75284</v>
      </c>
    </row>
    <row r="7" spans="1:18" x14ac:dyDescent="0.25">
      <c r="A7">
        <v>6</v>
      </c>
      <c r="B7" t="s">
        <v>228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10372</v>
      </c>
      <c r="L7">
        <v>173.77</v>
      </c>
      <c r="M7">
        <v>0</v>
      </c>
      <c r="N7">
        <v>0</v>
      </c>
      <c r="R7">
        <v>75131</v>
      </c>
    </row>
    <row r="8" spans="1:18" x14ac:dyDescent="0.25">
      <c r="A8">
        <v>7</v>
      </c>
      <c r="B8" t="s">
        <v>228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2446</v>
      </c>
      <c r="L8">
        <v>176.82</v>
      </c>
      <c r="M8">
        <v>0</v>
      </c>
      <c r="N8">
        <v>0</v>
      </c>
      <c r="R8">
        <v>65669</v>
      </c>
    </row>
    <row r="9" spans="1:18" x14ac:dyDescent="0.25">
      <c r="A9">
        <v>8</v>
      </c>
      <c r="B9" t="s">
        <v>228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889</v>
      </c>
      <c r="L9">
        <v>171.33</v>
      </c>
      <c r="M9">
        <v>0</v>
      </c>
      <c r="N9">
        <v>0</v>
      </c>
      <c r="R9">
        <v>52742</v>
      </c>
    </row>
    <row r="10" spans="1:18" x14ac:dyDescent="0.25">
      <c r="A10">
        <v>9</v>
      </c>
      <c r="B10" t="s">
        <v>228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1138</v>
      </c>
      <c r="L10">
        <v>183.15</v>
      </c>
      <c r="M10">
        <v>0</v>
      </c>
      <c r="N10">
        <v>0</v>
      </c>
      <c r="R10">
        <v>33519</v>
      </c>
    </row>
    <row r="11" spans="1:18" x14ac:dyDescent="0.25">
      <c r="A11">
        <v>10</v>
      </c>
      <c r="B11" t="s">
        <v>228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7777</v>
      </c>
      <c r="L11">
        <v>174.09</v>
      </c>
      <c r="M11">
        <v>0</v>
      </c>
      <c r="N11">
        <v>0</v>
      </c>
      <c r="P11" t="s">
        <v>160</v>
      </c>
      <c r="Q11">
        <v>1</v>
      </c>
      <c r="R11">
        <f>K7+K8+K9+K10</f>
        <v>14845</v>
      </c>
    </row>
    <row r="12" spans="1:18" x14ac:dyDescent="0.25">
      <c r="A12">
        <v>11</v>
      </c>
      <c r="B12" t="s">
        <v>228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6555</v>
      </c>
      <c r="L12">
        <v>164.68</v>
      </c>
      <c r="M12">
        <v>0</v>
      </c>
      <c r="N12">
        <v>0</v>
      </c>
      <c r="Q12">
        <v>2</v>
      </c>
      <c r="R12">
        <f>K11+K12+K13+K14</f>
        <v>15156</v>
      </c>
    </row>
    <row r="13" spans="1:18" x14ac:dyDescent="0.25">
      <c r="A13">
        <v>12</v>
      </c>
      <c r="B13" t="s">
        <v>228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536</v>
      </c>
      <c r="L13">
        <v>179.32</v>
      </c>
      <c r="M13">
        <v>0</v>
      </c>
      <c r="N13">
        <v>0</v>
      </c>
      <c r="Q13">
        <v>3</v>
      </c>
      <c r="R13">
        <f>K15+K16</f>
        <v>4175</v>
      </c>
    </row>
    <row r="14" spans="1:18" x14ac:dyDescent="0.25">
      <c r="A14">
        <v>13</v>
      </c>
      <c r="B14" t="s">
        <v>228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288</v>
      </c>
      <c r="L14">
        <v>161.41</v>
      </c>
      <c r="M14">
        <v>0</v>
      </c>
      <c r="N14">
        <v>0</v>
      </c>
      <c r="Q14">
        <v>4</v>
      </c>
      <c r="R14">
        <f>K17</f>
        <v>17173</v>
      </c>
    </row>
    <row r="15" spans="1:18" x14ac:dyDescent="0.25">
      <c r="A15">
        <v>14</v>
      </c>
      <c r="B15" t="s">
        <v>228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2545</v>
      </c>
      <c r="L15">
        <v>169.23</v>
      </c>
      <c r="M15">
        <v>0</v>
      </c>
      <c r="N15">
        <v>0</v>
      </c>
      <c r="Q15">
        <v>5</v>
      </c>
      <c r="R15">
        <f>K18+K19</f>
        <v>802</v>
      </c>
    </row>
    <row r="16" spans="1:18" x14ac:dyDescent="0.25">
      <c r="A16">
        <v>15</v>
      </c>
      <c r="B16" t="s">
        <v>228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1630</v>
      </c>
      <c r="L16">
        <v>167.71</v>
      </c>
      <c r="M16">
        <v>0</v>
      </c>
      <c r="N16">
        <v>0</v>
      </c>
    </row>
    <row r="17" spans="1:14" x14ac:dyDescent="0.25">
      <c r="A17">
        <v>16</v>
      </c>
      <c r="B17" t="s">
        <v>228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17173</v>
      </c>
      <c r="L17">
        <v>148.80000000000001</v>
      </c>
      <c r="M17">
        <v>0</v>
      </c>
      <c r="N17">
        <v>0</v>
      </c>
    </row>
    <row r="18" spans="1:14" x14ac:dyDescent="0.25">
      <c r="A18">
        <v>17</v>
      </c>
      <c r="B18" t="s">
        <v>228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288</v>
      </c>
      <c r="L18">
        <v>162.34</v>
      </c>
      <c r="M18">
        <v>0</v>
      </c>
      <c r="N18">
        <v>0</v>
      </c>
    </row>
    <row r="19" spans="1:14" x14ac:dyDescent="0.25">
      <c r="A19">
        <v>18</v>
      </c>
      <c r="B19" t="s">
        <v>228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514</v>
      </c>
      <c r="L19">
        <v>164.8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19694.22</v>
      </c>
      <c r="C23">
        <v>26948.87</v>
      </c>
      <c r="D23">
        <v>288</v>
      </c>
      <c r="E23">
        <v>75284</v>
      </c>
    </row>
    <row r="24" spans="1:14" x14ac:dyDescent="0.25">
      <c r="A24" t="s">
        <v>34</v>
      </c>
      <c r="B24">
        <v>175.03</v>
      </c>
      <c r="C24">
        <v>12.41</v>
      </c>
      <c r="D24">
        <v>148.80000000000001</v>
      </c>
      <c r="E24">
        <v>194.2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Q5" sqref="Q5:R14"/>
    </sheetView>
  </sheetViews>
  <sheetFormatPr defaultRowHeight="15" x14ac:dyDescent="0.25"/>
  <sheetData>
    <row r="1" spans="1:18" x14ac:dyDescent="0.25">
      <c r="A1" t="s">
        <v>175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226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99159</v>
      </c>
      <c r="L2">
        <v>198.86</v>
      </c>
      <c r="M2">
        <v>0</v>
      </c>
      <c r="N2">
        <v>0</v>
      </c>
    </row>
    <row r="3" spans="1:18" x14ac:dyDescent="0.25">
      <c r="A3">
        <v>2</v>
      </c>
      <c r="B3" t="s">
        <v>226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72429</v>
      </c>
      <c r="L3">
        <v>190.32</v>
      </c>
      <c r="M3">
        <v>0</v>
      </c>
      <c r="N3">
        <v>0</v>
      </c>
    </row>
    <row r="4" spans="1:18" x14ac:dyDescent="0.25">
      <c r="A4">
        <v>3</v>
      </c>
      <c r="B4" t="s">
        <v>226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54767</v>
      </c>
      <c r="L4">
        <v>181.27</v>
      </c>
      <c r="M4">
        <v>0</v>
      </c>
      <c r="N4">
        <v>0</v>
      </c>
    </row>
    <row r="5" spans="1:18" x14ac:dyDescent="0.25">
      <c r="A5">
        <v>4</v>
      </c>
      <c r="B5" t="s">
        <v>226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51919</v>
      </c>
      <c r="L5">
        <v>192.81</v>
      </c>
      <c r="M5">
        <v>0</v>
      </c>
      <c r="N5">
        <v>0</v>
      </c>
      <c r="R5">
        <v>99159</v>
      </c>
    </row>
    <row r="6" spans="1:18" x14ac:dyDescent="0.25">
      <c r="A6">
        <v>5</v>
      </c>
      <c r="B6" t="s">
        <v>226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29331</v>
      </c>
      <c r="L6">
        <v>187.17</v>
      </c>
      <c r="M6">
        <v>0</v>
      </c>
      <c r="N6">
        <v>0</v>
      </c>
      <c r="R6">
        <v>72429</v>
      </c>
    </row>
    <row r="7" spans="1:18" x14ac:dyDescent="0.25">
      <c r="A7">
        <v>6</v>
      </c>
      <c r="B7" t="s">
        <v>226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42933</v>
      </c>
      <c r="L7">
        <v>183.29</v>
      </c>
      <c r="M7">
        <v>0</v>
      </c>
      <c r="N7">
        <v>0</v>
      </c>
      <c r="R7">
        <v>54767</v>
      </c>
    </row>
    <row r="8" spans="1:18" x14ac:dyDescent="0.25">
      <c r="A8">
        <v>7</v>
      </c>
      <c r="B8" t="s">
        <v>226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4515</v>
      </c>
      <c r="L8">
        <v>193.76</v>
      </c>
      <c r="M8">
        <v>0</v>
      </c>
      <c r="N8">
        <v>0</v>
      </c>
      <c r="R8">
        <v>51919</v>
      </c>
    </row>
    <row r="9" spans="1:18" x14ac:dyDescent="0.25">
      <c r="A9">
        <v>8</v>
      </c>
      <c r="B9" t="s">
        <v>226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3094</v>
      </c>
      <c r="L9">
        <v>185.48</v>
      </c>
      <c r="M9">
        <v>0</v>
      </c>
      <c r="N9">
        <v>0</v>
      </c>
      <c r="R9">
        <v>29331</v>
      </c>
    </row>
    <row r="10" spans="1:18" x14ac:dyDescent="0.25">
      <c r="A10">
        <v>9</v>
      </c>
      <c r="B10" t="s">
        <v>226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1222</v>
      </c>
      <c r="L10">
        <v>165.16</v>
      </c>
      <c r="M10">
        <v>0</v>
      </c>
      <c r="N10">
        <v>0</v>
      </c>
      <c r="P10" t="s">
        <v>160</v>
      </c>
      <c r="Q10">
        <v>1</v>
      </c>
      <c r="R10">
        <f>K7+K8+K9+K10</f>
        <v>51764</v>
      </c>
    </row>
    <row r="11" spans="1:18" x14ac:dyDescent="0.25">
      <c r="A11">
        <v>10</v>
      </c>
      <c r="B11" t="s">
        <v>226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6663</v>
      </c>
      <c r="L11">
        <v>170.72</v>
      </c>
      <c r="M11">
        <v>0</v>
      </c>
      <c r="N11">
        <v>0</v>
      </c>
      <c r="Q11">
        <v>2</v>
      </c>
      <c r="R11">
        <f>K11+K12+K13+K14+K15+K16</f>
        <v>29538</v>
      </c>
    </row>
    <row r="12" spans="1:18" x14ac:dyDescent="0.25">
      <c r="A12">
        <v>11</v>
      </c>
      <c r="B12" t="s">
        <v>226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1750</v>
      </c>
      <c r="L12">
        <v>168.81</v>
      </c>
      <c r="M12">
        <v>0</v>
      </c>
      <c r="N12">
        <v>0</v>
      </c>
      <c r="Q12">
        <v>3</v>
      </c>
      <c r="R12">
        <f>K17+K18</f>
        <v>33118</v>
      </c>
    </row>
    <row r="13" spans="1:18" x14ac:dyDescent="0.25">
      <c r="A13">
        <v>12</v>
      </c>
      <c r="B13" t="s">
        <v>226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3232</v>
      </c>
      <c r="L13">
        <v>159.58000000000001</v>
      </c>
      <c r="M13">
        <v>0</v>
      </c>
      <c r="N13">
        <v>0</v>
      </c>
      <c r="Q13">
        <v>4</v>
      </c>
      <c r="R13">
        <f>K19+K20+K21+K22</f>
        <v>23476</v>
      </c>
    </row>
    <row r="14" spans="1:18" x14ac:dyDescent="0.25">
      <c r="A14">
        <v>13</v>
      </c>
      <c r="B14" t="s">
        <v>226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1739</v>
      </c>
      <c r="L14">
        <v>157.41999999999999</v>
      </c>
      <c r="M14">
        <v>0</v>
      </c>
      <c r="N14">
        <v>0</v>
      </c>
      <c r="Q14">
        <v>5</v>
      </c>
      <c r="R14">
        <f>K23+K24</f>
        <v>19783</v>
      </c>
    </row>
    <row r="15" spans="1:18" x14ac:dyDescent="0.25">
      <c r="A15">
        <v>14</v>
      </c>
      <c r="B15" t="s">
        <v>226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1199</v>
      </c>
      <c r="L15">
        <v>154.16999999999999</v>
      </c>
      <c r="M15">
        <v>0</v>
      </c>
      <c r="N15">
        <v>0</v>
      </c>
    </row>
    <row r="16" spans="1:18" x14ac:dyDescent="0.25">
      <c r="A16">
        <v>15</v>
      </c>
      <c r="B16" t="s">
        <v>226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14955</v>
      </c>
      <c r="L16">
        <v>172.39</v>
      </c>
      <c r="M16">
        <v>0</v>
      </c>
      <c r="N16">
        <v>0</v>
      </c>
    </row>
    <row r="17" spans="1:14" x14ac:dyDescent="0.25">
      <c r="A17">
        <v>16</v>
      </c>
      <c r="B17" t="s">
        <v>226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32289</v>
      </c>
      <c r="L17">
        <v>165.34</v>
      </c>
      <c r="M17">
        <v>0</v>
      </c>
      <c r="N17">
        <v>0</v>
      </c>
    </row>
    <row r="18" spans="1:14" x14ac:dyDescent="0.25">
      <c r="A18">
        <v>17</v>
      </c>
      <c r="B18" t="s">
        <v>226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829</v>
      </c>
      <c r="L18">
        <v>181.01</v>
      </c>
      <c r="M18">
        <v>0</v>
      </c>
      <c r="N18">
        <v>0</v>
      </c>
    </row>
    <row r="19" spans="1:14" x14ac:dyDescent="0.25">
      <c r="A19">
        <v>18</v>
      </c>
      <c r="B19" t="s">
        <v>226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17237</v>
      </c>
      <c r="L19">
        <v>178.15</v>
      </c>
      <c r="M19">
        <v>0</v>
      </c>
      <c r="N19">
        <v>0</v>
      </c>
    </row>
    <row r="20" spans="1:14" x14ac:dyDescent="0.25">
      <c r="A20">
        <v>19</v>
      </c>
      <c r="B20" t="s">
        <v>226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2636</v>
      </c>
      <c r="L20">
        <v>174.68</v>
      </c>
      <c r="M20">
        <v>0</v>
      </c>
      <c r="N20">
        <v>0</v>
      </c>
    </row>
    <row r="21" spans="1:14" x14ac:dyDescent="0.25">
      <c r="A21">
        <v>20</v>
      </c>
      <c r="B21" t="s">
        <v>226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1563</v>
      </c>
      <c r="L21">
        <v>164.39</v>
      </c>
      <c r="M21">
        <v>0</v>
      </c>
      <c r="N21">
        <v>0</v>
      </c>
    </row>
    <row r="22" spans="1:14" x14ac:dyDescent="0.25">
      <c r="A22">
        <v>21</v>
      </c>
      <c r="B22" t="s">
        <v>226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2040</v>
      </c>
      <c r="L22">
        <v>169.08</v>
      </c>
      <c r="M22">
        <v>0</v>
      </c>
      <c r="N22">
        <v>0</v>
      </c>
    </row>
    <row r="23" spans="1:14" x14ac:dyDescent="0.25">
      <c r="A23">
        <v>22</v>
      </c>
      <c r="B23" t="s">
        <v>226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17079</v>
      </c>
      <c r="L23">
        <v>175.75</v>
      </c>
      <c r="M23">
        <v>0</v>
      </c>
      <c r="N23">
        <v>0</v>
      </c>
    </row>
    <row r="24" spans="1:14" x14ac:dyDescent="0.25">
      <c r="A24">
        <v>23</v>
      </c>
      <c r="B24" t="s">
        <v>226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2704</v>
      </c>
      <c r="L24">
        <v>177.14</v>
      </c>
      <c r="M24">
        <v>0</v>
      </c>
      <c r="N24">
        <v>0</v>
      </c>
    </row>
    <row r="25" spans="1:14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</row>
    <row r="26" spans="1:14" x14ac:dyDescent="0.25">
      <c r="A26" t="s">
        <v>31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32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33</v>
      </c>
      <c r="B28">
        <v>20229.740000000002</v>
      </c>
      <c r="C28">
        <v>26403.93</v>
      </c>
      <c r="D28">
        <v>829</v>
      </c>
      <c r="E28">
        <v>99159</v>
      </c>
    </row>
    <row r="29" spans="1:14" x14ac:dyDescent="0.25">
      <c r="A29" t="s">
        <v>34</v>
      </c>
      <c r="B29">
        <v>175.95</v>
      </c>
      <c r="C29">
        <v>11.89</v>
      </c>
      <c r="D29">
        <v>154.16999999999999</v>
      </c>
      <c r="E29">
        <v>198.86</v>
      </c>
    </row>
    <row r="30" spans="1:14" x14ac:dyDescent="0.25">
      <c r="A30" t="s">
        <v>35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36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Q8" sqref="Q8:R17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223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65526</v>
      </c>
      <c r="L2">
        <v>187.14</v>
      </c>
      <c r="M2">
        <v>0</v>
      </c>
      <c r="N2">
        <v>0</v>
      </c>
    </row>
    <row r="3" spans="1:18" x14ac:dyDescent="0.25">
      <c r="A3">
        <v>2</v>
      </c>
      <c r="B3" t="s">
        <v>223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60491</v>
      </c>
      <c r="L3">
        <v>183.74</v>
      </c>
      <c r="M3">
        <v>0</v>
      </c>
      <c r="N3">
        <v>0</v>
      </c>
    </row>
    <row r="4" spans="1:18" x14ac:dyDescent="0.25">
      <c r="A4">
        <v>3</v>
      </c>
      <c r="B4" t="s">
        <v>223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52894</v>
      </c>
      <c r="L4">
        <v>183.61</v>
      </c>
      <c r="M4">
        <v>0</v>
      </c>
      <c r="N4">
        <v>0</v>
      </c>
    </row>
    <row r="5" spans="1:18" x14ac:dyDescent="0.25">
      <c r="A5">
        <v>4</v>
      </c>
      <c r="B5" t="s">
        <v>223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49944</v>
      </c>
      <c r="L5">
        <v>183.84</v>
      </c>
      <c r="M5">
        <v>0</v>
      </c>
      <c r="N5">
        <v>0</v>
      </c>
    </row>
    <row r="6" spans="1:18" x14ac:dyDescent="0.25">
      <c r="A6">
        <v>5</v>
      </c>
      <c r="B6" t="s">
        <v>223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28184</v>
      </c>
      <c r="L6">
        <v>179.88</v>
      </c>
      <c r="M6">
        <v>0</v>
      </c>
      <c r="N6">
        <v>0</v>
      </c>
    </row>
    <row r="7" spans="1:18" x14ac:dyDescent="0.25">
      <c r="A7">
        <v>6</v>
      </c>
      <c r="B7" t="s">
        <v>223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30657</v>
      </c>
      <c r="L7">
        <v>175.02</v>
      </c>
      <c r="M7">
        <v>0</v>
      </c>
      <c r="N7">
        <v>0</v>
      </c>
    </row>
    <row r="8" spans="1:18" x14ac:dyDescent="0.25">
      <c r="A8">
        <v>7</v>
      </c>
      <c r="B8" t="s">
        <v>223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1918</v>
      </c>
      <c r="L8">
        <v>168.27</v>
      </c>
      <c r="M8">
        <v>0</v>
      </c>
      <c r="N8">
        <v>0</v>
      </c>
      <c r="R8">
        <v>65526</v>
      </c>
    </row>
    <row r="9" spans="1:18" x14ac:dyDescent="0.25">
      <c r="A9">
        <v>8</v>
      </c>
      <c r="B9" t="s">
        <v>223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2816</v>
      </c>
      <c r="L9">
        <v>162.66</v>
      </c>
      <c r="M9">
        <v>0</v>
      </c>
      <c r="N9">
        <v>0</v>
      </c>
      <c r="R9">
        <v>60491</v>
      </c>
    </row>
    <row r="10" spans="1:18" x14ac:dyDescent="0.25">
      <c r="A10">
        <v>9</v>
      </c>
      <c r="B10" t="s">
        <v>223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1092</v>
      </c>
      <c r="L10">
        <v>165.33</v>
      </c>
      <c r="M10">
        <v>0</v>
      </c>
      <c r="N10">
        <v>0</v>
      </c>
      <c r="R10">
        <v>52894</v>
      </c>
    </row>
    <row r="11" spans="1:18" x14ac:dyDescent="0.25">
      <c r="A11">
        <v>10</v>
      </c>
      <c r="B11" t="s">
        <v>223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4339</v>
      </c>
      <c r="L11">
        <v>169.69</v>
      </c>
      <c r="M11">
        <v>0</v>
      </c>
      <c r="N11">
        <v>0</v>
      </c>
      <c r="R11">
        <v>49944</v>
      </c>
    </row>
    <row r="12" spans="1:18" x14ac:dyDescent="0.25">
      <c r="A12">
        <v>11</v>
      </c>
      <c r="B12" t="s">
        <v>223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25134</v>
      </c>
      <c r="L12">
        <v>169.41</v>
      </c>
      <c r="M12">
        <v>0</v>
      </c>
      <c r="N12">
        <v>0</v>
      </c>
      <c r="R12">
        <v>28184</v>
      </c>
    </row>
    <row r="13" spans="1:18" x14ac:dyDescent="0.25">
      <c r="A13">
        <v>12</v>
      </c>
      <c r="B13" t="s">
        <v>223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4660</v>
      </c>
      <c r="L13">
        <v>165.6</v>
      </c>
      <c r="M13">
        <v>0</v>
      </c>
      <c r="N13">
        <v>0</v>
      </c>
      <c r="P13" t="s">
        <v>165</v>
      </c>
      <c r="Q13">
        <v>1</v>
      </c>
      <c r="R13">
        <f>K7+K8</f>
        <v>32575</v>
      </c>
    </row>
    <row r="14" spans="1:18" x14ac:dyDescent="0.25">
      <c r="A14">
        <v>13</v>
      </c>
      <c r="B14" t="s">
        <v>223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1745</v>
      </c>
      <c r="L14">
        <v>170.05</v>
      </c>
      <c r="M14">
        <v>0</v>
      </c>
      <c r="N14">
        <v>0</v>
      </c>
      <c r="Q14">
        <v>2</v>
      </c>
      <c r="R14">
        <f>K9+K10+K11+K12</f>
        <v>33381</v>
      </c>
    </row>
    <row r="15" spans="1:18" x14ac:dyDescent="0.25">
      <c r="A15">
        <v>14</v>
      </c>
      <c r="B15" t="s">
        <v>223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2508</v>
      </c>
      <c r="L15">
        <v>165.62</v>
      </c>
      <c r="M15">
        <v>0</v>
      </c>
      <c r="N15">
        <v>0</v>
      </c>
      <c r="Q15">
        <v>3</v>
      </c>
      <c r="R15">
        <f>K13+K14+K15+K16+K18+K17</f>
        <v>23048</v>
      </c>
    </row>
    <row r="16" spans="1:18" x14ac:dyDescent="0.25">
      <c r="A16">
        <v>15</v>
      </c>
      <c r="B16" t="s">
        <v>223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10721</v>
      </c>
      <c r="L16">
        <v>162.94999999999999</v>
      </c>
      <c r="M16">
        <v>0</v>
      </c>
      <c r="N16">
        <v>0</v>
      </c>
      <c r="Q16">
        <v>4</v>
      </c>
      <c r="R16">
        <f>K19+K20</f>
        <v>29298</v>
      </c>
    </row>
    <row r="17" spans="1:18" x14ac:dyDescent="0.25">
      <c r="A17">
        <v>16</v>
      </c>
      <c r="B17" t="s">
        <v>223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2685</v>
      </c>
      <c r="L17">
        <v>166.14</v>
      </c>
      <c r="M17">
        <v>0</v>
      </c>
      <c r="N17">
        <v>0</v>
      </c>
      <c r="Q17">
        <v>5</v>
      </c>
      <c r="R17">
        <f>K21+K22+K23+K24</f>
        <v>12071</v>
      </c>
    </row>
    <row r="18" spans="1:18" x14ac:dyDescent="0.25">
      <c r="A18">
        <v>17</v>
      </c>
      <c r="B18" t="s">
        <v>223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729</v>
      </c>
      <c r="L18">
        <v>162.11000000000001</v>
      </c>
      <c r="M18">
        <v>0</v>
      </c>
      <c r="N18">
        <v>0</v>
      </c>
    </row>
    <row r="19" spans="1:18" x14ac:dyDescent="0.25">
      <c r="A19">
        <v>18</v>
      </c>
      <c r="B19" t="s">
        <v>223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27795</v>
      </c>
      <c r="L19">
        <v>167.03</v>
      </c>
      <c r="M19">
        <v>0</v>
      </c>
      <c r="N19">
        <v>0</v>
      </c>
    </row>
    <row r="20" spans="1:18" x14ac:dyDescent="0.25">
      <c r="A20">
        <v>19</v>
      </c>
      <c r="B20" t="s">
        <v>223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1503</v>
      </c>
      <c r="L20">
        <v>160.71</v>
      </c>
      <c r="M20">
        <v>0</v>
      </c>
      <c r="N20">
        <v>0</v>
      </c>
    </row>
    <row r="21" spans="1:18" x14ac:dyDescent="0.25">
      <c r="A21">
        <v>20</v>
      </c>
      <c r="B21" t="s">
        <v>223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4058</v>
      </c>
      <c r="L21">
        <v>164.15</v>
      </c>
      <c r="M21">
        <v>0</v>
      </c>
      <c r="N21">
        <v>0</v>
      </c>
    </row>
    <row r="22" spans="1:18" x14ac:dyDescent="0.25">
      <c r="A22">
        <v>21</v>
      </c>
      <c r="B22" t="s">
        <v>223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1924</v>
      </c>
      <c r="L22">
        <v>158.94</v>
      </c>
      <c r="M22">
        <v>0</v>
      </c>
      <c r="N22">
        <v>0</v>
      </c>
    </row>
    <row r="23" spans="1:18" x14ac:dyDescent="0.25">
      <c r="A23">
        <v>22</v>
      </c>
      <c r="B23" t="s">
        <v>223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1897</v>
      </c>
      <c r="L23">
        <v>162.63</v>
      </c>
      <c r="M23">
        <v>0</v>
      </c>
      <c r="N23">
        <v>0</v>
      </c>
    </row>
    <row r="24" spans="1:18" x14ac:dyDescent="0.25">
      <c r="A24">
        <v>23</v>
      </c>
      <c r="B24" t="s">
        <v>223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4192</v>
      </c>
      <c r="L24">
        <v>164.59</v>
      </c>
      <c r="M24">
        <v>0</v>
      </c>
      <c r="N24">
        <v>0</v>
      </c>
    </row>
    <row r="25" spans="1:18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</row>
    <row r="26" spans="1:18" x14ac:dyDescent="0.25">
      <c r="A26" t="s">
        <v>31</v>
      </c>
      <c r="B26">
        <v>0</v>
      </c>
      <c r="C26">
        <v>0</v>
      </c>
      <c r="D26">
        <v>0</v>
      </c>
      <c r="E26">
        <v>0</v>
      </c>
    </row>
    <row r="27" spans="1:18" x14ac:dyDescent="0.25">
      <c r="A27" t="s">
        <v>32</v>
      </c>
      <c r="B27">
        <v>0</v>
      </c>
      <c r="C27">
        <v>0</v>
      </c>
      <c r="D27">
        <v>0</v>
      </c>
      <c r="E27">
        <v>0</v>
      </c>
    </row>
    <row r="28" spans="1:18" x14ac:dyDescent="0.25">
      <c r="A28" t="s">
        <v>33</v>
      </c>
      <c r="B28">
        <v>16844</v>
      </c>
      <c r="C28">
        <v>20941.8</v>
      </c>
      <c r="D28">
        <v>729</v>
      </c>
      <c r="E28">
        <v>65526</v>
      </c>
    </row>
    <row r="29" spans="1:18" x14ac:dyDescent="0.25">
      <c r="A29" t="s">
        <v>34</v>
      </c>
      <c r="B29">
        <v>169.53</v>
      </c>
      <c r="C29">
        <v>8.23</v>
      </c>
      <c r="D29">
        <v>158.94</v>
      </c>
      <c r="E29">
        <v>187.14</v>
      </c>
    </row>
    <row r="30" spans="1:18" x14ac:dyDescent="0.25">
      <c r="A30" t="s">
        <v>35</v>
      </c>
      <c r="B30">
        <v>0</v>
      </c>
      <c r="C30">
        <v>0</v>
      </c>
      <c r="D30">
        <v>0</v>
      </c>
      <c r="E30">
        <v>0</v>
      </c>
    </row>
    <row r="31" spans="1:18" x14ac:dyDescent="0.25">
      <c r="A31" t="s">
        <v>36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Q6" sqref="Q6:R16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221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81328</v>
      </c>
      <c r="L2">
        <v>194.71</v>
      </c>
      <c r="M2">
        <v>0</v>
      </c>
      <c r="N2">
        <v>0</v>
      </c>
    </row>
    <row r="3" spans="1:18" x14ac:dyDescent="0.25">
      <c r="A3">
        <v>2</v>
      </c>
      <c r="B3" t="s">
        <v>221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71568</v>
      </c>
      <c r="L3">
        <v>188.22</v>
      </c>
      <c r="M3">
        <v>0</v>
      </c>
      <c r="N3">
        <v>0</v>
      </c>
    </row>
    <row r="4" spans="1:18" x14ac:dyDescent="0.25">
      <c r="A4">
        <v>3</v>
      </c>
      <c r="B4" t="s">
        <v>221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49266</v>
      </c>
      <c r="L4">
        <v>175.1</v>
      </c>
      <c r="M4">
        <v>0</v>
      </c>
      <c r="N4">
        <v>0</v>
      </c>
    </row>
    <row r="5" spans="1:18" x14ac:dyDescent="0.25">
      <c r="A5">
        <v>4</v>
      </c>
      <c r="B5" t="s">
        <v>221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47205</v>
      </c>
      <c r="L5">
        <v>182</v>
      </c>
      <c r="M5">
        <v>0</v>
      </c>
      <c r="N5">
        <v>0</v>
      </c>
    </row>
    <row r="6" spans="1:18" x14ac:dyDescent="0.25">
      <c r="A6">
        <v>5</v>
      </c>
      <c r="B6" t="s">
        <v>221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39915</v>
      </c>
      <c r="L6">
        <v>189.79</v>
      </c>
      <c r="M6">
        <v>0</v>
      </c>
      <c r="N6">
        <v>0</v>
      </c>
      <c r="R6">
        <v>81328</v>
      </c>
    </row>
    <row r="7" spans="1:18" x14ac:dyDescent="0.25">
      <c r="A7">
        <v>6</v>
      </c>
      <c r="B7" t="s">
        <v>221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13888</v>
      </c>
      <c r="L7">
        <v>176.67</v>
      </c>
      <c r="M7">
        <v>0</v>
      </c>
      <c r="N7">
        <v>0</v>
      </c>
      <c r="R7">
        <v>71568</v>
      </c>
    </row>
    <row r="8" spans="1:18" x14ac:dyDescent="0.25">
      <c r="A8">
        <v>7</v>
      </c>
      <c r="B8" t="s">
        <v>221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4828</v>
      </c>
      <c r="L8">
        <v>173.58</v>
      </c>
      <c r="M8">
        <v>0</v>
      </c>
      <c r="N8">
        <v>0</v>
      </c>
      <c r="R8">
        <v>49266</v>
      </c>
    </row>
    <row r="9" spans="1:18" x14ac:dyDescent="0.25">
      <c r="A9">
        <v>8</v>
      </c>
      <c r="B9" t="s">
        <v>221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7960</v>
      </c>
      <c r="L9">
        <v>182.41</v>
      </c>
      <c r="M9">
        <v>0</v>
      </c>
      <c r="N9">
        <v>0</v>
      </c>
      <c r="R9">
        <v>47205</v>
      </c>
    </row>
    <row r="10" spans="1:18" x14ac:dyDescent="0.25">
      <c r="A10">
        <v>9</v>
      </c>
      <c r="B10" t="s">
        <v>221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4418</v>
      </c>
      <c r="L10">
        <v>174.79</v>
      </c>
      <c r="M10">
        <v>0</v>
      </c>
      <c r="N10">
        <v>0</v>
      </c>
      <c r="R10">
        <v>39915</v>
      </c>
    </row>
    <row r="11" spans="1:18" x14ac:dyDescent="0.25">
      <c r="A11">
        <v>10</v>
      </c>
      <c r="B11" t="s">
        <v>221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2154</v>
      </c>
      <c r="L11">
        <v>171.76</v>
      </c>
      <c r="M11">
        <v>0</v>
      </c>
      <c r="N11">
        <v>0</v>
      </c>
      <c r="P11" t="s">
        <v>160</v>
      </c>
      <c r="Q11">
        <v>1</v>
      </c>
      <c r="R11">
        <f>K7+K8+K9+K10+K11+K12</f>
        <v>36675</v>
      </c>
    </row>
    <row r="12" spans="1:18" x14ac:dyDescent="0.25">
      <c r="A12">
        <v>11</v>
      </c>
      <c r="B12" t="s">
        <v>221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3427</v>
      </c>
      <c r="L12">
        <v>181.25</v>
      </c>
      <c r="M12">
        <v>0</v>
      </c>
      <c r="N12">
        <v>0</v>
      </c>
      <c r="Q12">
        <v>2</v>
      </c>
      <c r="R12">
        <f>K13+K14+K15+K16+K17+K18</f>
        <v>35715</v>
      </c>
    </row>
    <row r="13" spans="1:18" x14ac:dyDescent="0.25">
      <c r="A13">
        <v>12</v>
      </c>
      <c r="B13" t="s">
        <v>221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6561</v>
      </c>
      <c r="L13">
        <v>171.15</v>
      </c>
      <c r="M13">
        <v>0</v>
      </c>
      <c r="N13">
        <v>0</v>
      </c>
      <c r="Q13">
        <v>3</v>
      </c>
      <c r="R13">
        <f>K23</f>
        <v>8046</v>
      </c>
    </row>
    <row r="14" spans="1:18" x14ac:dyDescent="0.25">
      <c r="A14">
        <v>13</v>
      </c>
      <c r="B14" t="s">
        <v>221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4968</v>
      </c>
      <c r="L14">
        <v>168.17</v>
      </c>
      <c r="M14">
        <v>0</v>
      </c>
      <c r="N14">
        <v>0</v>
      </c>
      <c r="R14">
        <f>K19+K20+K21+K22</f>
        <v>19973</v>
      </c>
    </row>
    <row r="15" spans="1:18" x14ac:dyDescent="0.25">
      <c r="A15">
        <v>14</v>
      </c>
      <c r="B15" t="s">
        <v>221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2419</v>
      </c>
      <c r="L15">
        <v>173.93</v>
      </c>
      <c r="M15">
        <v>0</v>
      </c>
      <c r="N15">
        <v>0</v>
      </c>
      <c r="Q15">
        <v>4</v>
      </c>
      <c r="R15">
        <f>K24</f>
        <v>29542</v>
      </c>
    </row>
    <row r="16" spans="1:18" x14ac:dyDescent="0.25">
      <c r="A16">
        <v>15</v>
      </c>
      <c r="B16" t="s">
        <v>221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4034</v>
      </c>
      <c r="L16">
        <v>172.85</v>
      </c>
      <c r="M16">
        <v>0</v>
      </c>
      <c r="N16">
        <v>0</v>
      </c>
      <c r="Q16">
        <v>5</v>
      </c>
      <c r="R16">
        <f>K25+K26+K27</f>
        <v>15597</v>
      </c>
    </row>
    <row r="17" spans="1:14" x14ac:dyDescent="0.25">
      <c r="A17">
        <v>16</v>
      </c>
      <c r="B17" t="s">
        <v>221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5433</v>
      </c>
      <c r="L17">
        <v>169.73</v>
      </c>
      <c r="M17">
        <v>0</v>
      </c>
      <c r="N17">
        <v>0</v>
      </c>
    </row>
    <row r="18" spans="1:14" x14ac:dyDescent="0.25">
      <c r="A18">
        <v>17</v>
      </c>
      <c r="B18" t="s">
        <v>221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12300</v>
      </c>
      <c r="L18">
        <v>166.63</v>
      </c>
      <c r="M18">
        <v>0</v>
      </c>
      <c r="N18">
        <v>0</v>
      </c>
    </row>
    <row r="19" spans="1:14" x14ac:dyDescent="0.25">
      <c r="A19">
        <v>18</v>
      </c>
      <c r="B19" t="s">
        <v>221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5864</v>
      </c>
      <c r="L19">
        <v>161.4</v>
      </c>
      <c r="M19">
        <v>0</v>
      </c>
      <c r="N19">
        <v>0</v>
      </c>
    </row>
    <row r="20" spans="1:14" x14ac:dyDescent="0.25">
      <c r="A20">
        <v>19</v>
      </c>
      <c r="B20" t="s">
        <v>221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3624</v>
      </c>
      <c r="L20">
        <v>164.27</v>
      </c>
      <c r="M20">
        <v>0</v>
      </c>
      <c r="N20">
        <v>0</v>
      </c>
    </row>
    <row r="21" spans="1:14" x14ac:dyDescent="0.25">
      <c r="A21">
        <v>20</v>
      </c>
      <c r="B21" t="s">
        <v>221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894</v>
      </c>
      <c r="L21">
        <v>162.56</v>
      </c>
      <c r="M21">
        <v>0</v>
      </c>
      <c r="N21">
        <v>0</v>
      </c>
    </row>
    <row r="22" spans="1:14" x14ac:dyDescent="0.25">
      <c r="A22">
        <v>21</v>
      </c>
      <c r="B22" t="s">
        <v>221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9591</v>
      </c>
      <c r="L22">
        <v>161.38999999999999</v>
      </c>
      <c r="M22">
        <v>0</v>
      </c>
      <c r="N22">
        <v>0</v>
      </c>
    </row>
    <row r="23" spans="1:14" x14ac:dyDescent="0.25">
      <c r="A23">
        <v>22</v>
      </c>
      <c r="B23" t="s">
        <v>221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8046</v>
      </c>
      <c r="L23">
        <v>151.41999999999999</v>
      </c>
      <c r="M23">
        <v>0</v>
      </c>
      <c r="N23">
        <v>0</v>
      </c>
    </row>
    <row r="24" spans="1:14" x14ac:dyDescent="0.25">
      <c r="A24">
        <v>23</v>
      </c>
      <c r="B24" t="s">
        <v>221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29542</v>
      </c>
      <c r="L24">
        <v>170.44</v>
      </c>
      <c r="M24">
        <v>0</v>
      </c>
      <c r="N24">
        <v>0</v>
      </c>
    </row>
    <row r="25" spans="1:14" x14ac:dyDescent="0.25">
      <c r="A25">
        <v>24</v>
      </c>
      <c r="B25" t="s">
        <v>221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10233</v>
      </c>
      <c r="L25">
        <v>173.86</v>
      </c>
      <c r="M25">
        <v>0</v>
      </c>
      <c r="N25">
        <v>0</v>
      </c>
    </row>
    <row r="26" spans="1:14" x14ac:dyDescent="0.25">
      <c r="A26">
        <v>25</v>
      </c>
      <c r="B26" t="s">
        <v>221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3163</v>
      </c>
      <c r="L26">
        <v>168.2</v>
      </c>
      <c r="M26">
        <v>0</v>
      </c>
      <c r="N26">
        <v>0</v>
      </c>
    </row>
    <row r="27" spans="1:14" x14ac:dyDescent="0.25">
      <c r="A27">
        <v>26</v>
      </c>
      <c r="B27" t="s">
        <v>221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2201</v>
      </c>
      <c r="L27">
        <v>161.07</v>
      </c>
      <c r="M27">
        <v>0</v>
      </c>
      <c r="N27">
        <v>0</v>
      </c>
    </row>
    <row r="28" spans="1:14" x14ac:dyDescent="0.25">
      <c r="A28" t="s">
        <v>39</v>
      </c>
      <c r="B28" t="s">
        <v>40</v>
      </c>
      <c r="C28" t="s">
        <v>41</v>
      </c>
      <c r="D28" t="s">
        <v>42</v>
      </c>
      <c r="E28" t="s">
        <v>43</v>
      </c>
    </row>
    <row r="29" spans="1:14" x14ac:dyDescent="0.25">
      <c r="A29" t="s">
        <v>31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32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33</v>
      </c>
      <c r="B31">
        <v>16724.23</v>
      </c>
      <c r="C31">
        <v>21923.06</v>
      </c>
      <c r="D31">
        <v>894</v>
      </c>
      <c r="E31">
        <v>81328</v>
      </c>
    </row>
    <row r="32" spans="1:14" x14ac:dyDescent="0.25">
      <c r="A32" t="s">
        <v>34</v>
      </c>
      <c r="B32">
        <v>172.59</v>
      </c>
      <c r="C32">
        <v>9.6300000000000008</v>
      </c>
      <c r="D32">
        <v>151.41999999999999</v>
      </c>
      <c r="E32">
        <v>194.71</v>
      </c>
    </row>
    <row r="33" spans="1:5" x14ac:dyDescent="0.25">
      <c r="A33" t="s">
        <v>35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36</v>
      </c>
      <c r="B34">
        <v>0</v>
      </c>
      <c r="C34">
        <v>0</v>
      </c>
      <c r="D34">
        <v>0</v>
      </c>
      <c r="E3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R5" sqref="R5:S15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219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72569</v>
      </c>
      <c r="L2">
        <v>197.57</v>
      </c>
      <c r="M2">
        <v>0</v>
      </c>
      <c r="N2">
        <v>0</v>
      </c>
    </row>
    <row r="3" spans="1:19" x14ac:dyDescent="0.25">
      <c r="A3">
        <v>2</v>
      </c>
      <c r="B3" t="s">
        <v>219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60422</v>
      </c>
      <c r="L3">
        <v>191.11</v>
      </c>
      <c r="M3">
        <v>0</v>
      </c>
      <c r="N3">
        <v>0</v>
      </c>
    </row>
    <row r="4" spans="1:19" x14ac:dyDescent="0.25">
      <c r="A4">
        <v>3</v>
      </c>
      <c r="B4" t="s">
        <v>219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65348</v>
      </c>
      <c r="L4">
        <v>191.77</v>
      </c>
      <c r="M4">
        <v>0</v>
      </c>
      <c r="N4">
        <v>0</v>
      </c>
    </row>
    <row r="5" spans="1:19" x14ac:dyDescent="0.25">
      <c r="A5">
        <v>4</v>
      </c>
      <c r="B5" t="s">
        <v>219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44852</v>
      </c>
      <c r="L5">
        <v>194.18</v>
      </c>
      <c r="M5">
        <v>0</v>
      </c>
      <c r="N5">
        <v>0</v>
      </c>
      <c r="S5">
        <v>72569</v>
      </c>
    </row>
    <row r="6" spans="1:19" x14ac:dyDescent="0.25">
      <c r="A6">
        <v>5</v>
      </c>
      <c r="B6" t="s">
        <v>219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35207</v>
      </c>
      <c r="L6">
        <v>187.09</v>
      </c>
      <c r="M6">
        <v>0</v>
      </c>
      <c r="N6">
        <v>0</v>
      </c>
      <c r="S6">
        <v>60422</v>
      </c>
    </row>
    <row r="7" spans="1:19" x14ac:dyDescent="0.25">
      <c r="A7">
        <v>6</v>
      </c>
      <c r="B7" t="s">
        <v>219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10235</v>
      </c>
      <c r="L7">
        <v>181.45</v>
      </c>
      <c r="M7">
        <v>0</v>
      </c>
      <c r="N7">
        <v>0</v>
      </c>
      <c r="S7">
        <v>65348</v>
      </c>
    </row>
    <row r="8" spans="1:19" x14ac:dyDescent="0.25">
      <c r="A8">
        <v>7</v>
      </c>
      <c r="B8" t="s">
        <v>219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12707</v>
      </c>
      <c r="L8">
        <v>177.73</v>
      </c>
      <c r="M8">
        <v>0</v>
      </c>
      <c r="N8">
        <v>0</v>
      </c>
      <c r="S8">
        <v>44852</v>
      </c>
    </row>
    <row r="9" spans="1:19" x14ac:dyDescent="0.25">
      <c r="A9">
        <v>8</v>
      </c>
      <c r="B9" t="s">
        <v>219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753</v>
      </c>
      <c r="L9">
        <v>161.18</v>
      </c>
      <c r="M9">
        <v>0</v>
      </c>
      <c r="N9">
        <v>0</v>
      </c>
      <c r="S9">
        <v>35207</v>
      </c>
    </row>
    <row r="10" spans="1:19" x14ac:dyDescent="0.25">
      <c r="A10">
        <v>9</v>
      </c>
      <c r="B10" t="s">
        <v>219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3332</v>
      </c>
      <c r="L10">
        <v>171.38</v>
      </c>
      <c r="M10">
        <v>0</v>
      </c>
      <c r="N10">
        <v>0</v>
      </c>
    </row>
    <row r="11" spans="1:19" x14ac:dyDescent="0.25">
      <c r="A11">
        <v>10</v>
      </c>
      <c r="B11" t="s">
        <v>219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5371</v>
      </c>
      <c r="L11">
        <v>160.47999999999999</v>
      </c>
      <c r="M11">
        <v>0</v>
      </c>
      <c r="N11">
        <v>0</v>
      </c>
      <c r="Q11" t="s">
        <v>160</v>
      </c>
      <c r="R11">
        <v>1</v>
      </c>
      <c r="S11">
        <f>K7+K8+K9+K10</f>
        <v>27027</v>
      </c>
    </row>
    <row r="12" spans="1:19" x14ac:dyDescent="0.25">
      <c r="A12">
        <v>11</v>
      </c>
      <c r="B12" t="s">
        <v>219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16555</v>
      </c>
      <c r="L12">
        <v>170.11</v>
      </c>
      <c r="M12">
        <v>0</v>
      </c>
      <c r="N12">
        <v>0</v>
      </c>
      <c r="R12">
        <v>2</v>
      </c>
      <c r="S12">
        <f>K11+K12+K13</f>
        <v>23352</v>
      </c>
    </row>
    <row r="13" spans="1:19" x14ac:dyDescent="0.25">
      <c r="A13">
        <v>12</v>
      </c>
      <c r="B13" t="s">
        <v>219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1426</v>
      </c>
      <c r="L13">
        <v>173.36</v>
      </c>
      <c r="M13">
        <v>0</v>
      </c>
      <c r="N13">
        <v>0</v>
      </c>
      <c r="R13">
        <v>3</v>
      </c>
      <c r="S13">
        <f>K14+K15+K16+K17+K18</f>
        <v>30625</v>
      </c>
    </row>
    <row r="14" spans="1:19" x14ac:dyDescent="0.25">
      <c r="A14">
        <v>13</v>
      </c>
      <c r="B14" t="s">
        <v>219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5543</v>
      </c>
      <c r="L14">
        <v>167.62</v>
      </c>
      <c r="M14">
        <v>0</v>
      </c>
      <c r="N14">
        <v>0</v>
      </c>
      <c r="R14">
        <v>4</v>
      </c>
      <c r="S14">
        <f>K19+K20+K21</f>
        <v>11446</v>
      </c>
    </row>
    <row r="15" spans="1:19" x14ac:dyDescent="0.25">
      <c r="A15">
        <v>14</v>
      </c>
      <c r="B15" t="s">
        <v>219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20180</v>
      </c>
      <c r="L15">
        <v>168.42</v>
      </c>
      <c r="M15">
        <v>0</v>
      </c>
      <c r="N15">
        <v>0</v>
      </c>
      <c r="R15">
        <v>5</v>
      </c>
      <c r="S15">
        <f>K22+K23</f>
        <v>16055</v>
      </c>
    </row>
    <row r="16" spans="1:19" x14ac:dyDescent="0.25">
      <c r="A16">
        <v>15</v>
      </c>
      <c r="B16" t="s">
        <v>219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1737</v>
      </c>
      <c r="L16">
        <v>169.43</v>
      </c>
      <c r="M16">
        <v>0</v>
      </c>
      <c r="N16">
        <v>0</v>
      </c>
    </row>
    <row r="17" spans="1:14" x14ac:dyDescent="0.25">
      <c r="A17">
        <v>16</v>
      </c>
      <c r="B17" t="s">
        <v>219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2518</v>
      </c>
      <c r="L17">
        <v>168.48</v>
      </c>
      <c r="M17">
        <v>0</v>
      </c>
      <c r="N17">
        <v>0</v>
      </c>
    </row>
    <row r="18" spans="1:14" x14ac:dyDescent="0.25">
      <c r="A18">
        <v>17</v>
      </c>
      <c r="B18" t="s">
        <v>219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647</v>
      </c>
      <c r="L18">
        <v>165.98</v>
      </c>
      <c r="M18">
        <v>0</v>
      </c>
      <c r="N18">
        <v>0</v>
      </c>
    </row>
    <row r="19" spans="1:14" x14ac:dyDescent="0.25">
      <c r="A19">
        <v>18</v>
      </c>
      <c r="B19" t="s">
        <v>219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5120</v>
      </c>
      <c r="L19">
        <v>166.08</v>
      </c>
      <c r="M19">
        <v>0</v>
      </c>
      <c r="N19">
        <v>0</v>
      </c>
    </row>
    <row r="20" spans="1:14" x14ac:dyDescent="0.25">
      <c r="A20">
        <v>19</v>
      </c>
      <c r="B20" t="s">
        <v>219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4856</v>
      </c>
      <c r="L20">
        <v>166.9</v>
      </c>
      <c r="M20">
        <v>0</v>
      </c>
      <c r="N20">
        <v>0</v>
      </c>
    </row>
    <row r="21" spans="1:14" x14ac:dyDescent="0.25">
      <c r="A21">
        <v>20</v>
      </c>
      <c r="B21" t="s">
        <v>219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1470</v>
      </c>
      <c r="L21">
        <v>159.44999999999999</v>
      </c>
      <c r="M21">
        <v>0</v>
      </c>
      <c r="N21">
        <v>0</v>
      </c>
    </row>
    <row r="22" spans="1:14" x14ac:dyDescent="0.25">
      <c r="A22">
        <v>21</v>
      </c>
      <c r="B22" t="s">
        <v>219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13446</v>
      </c>
      <c r="L22">
        <v>163.80000000000001</v>
      </c>
      <c r="M22">
        <v>0</v>
      </c>
      <c r="N22">
        <v>0</v>
      </c>
    </row>
    <row r="23" spans="1:14" x14ac:dyDescent="0.25">
      <c r="A23">
        <v>22</v>
      </c>
      <c r="B23" t="s">
        <v>219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2609</v>
      </c>
      <c r="L23">
        <v>166.27</v>
      </c>
      <c r="M23">
        <v>0</v>
      </c>
      <c r="N23">
        <v>0</v>
      </c>
    </row>
    <row r="24" spans="1:14" x14ac:dyDescent="0.25">
      <c r="A24" t="s">
        <v>39</v>
      </c>
      <c r="B24" t="s">
        <v>40</v>
      </c>
      <c r="C24" t="s">
        <v>41</v>
      </c>
      <c r="D24" t="s">
        <v>42</v>
      </c>
      <c r="E24" t="s">
        <v>43</v>
      </c>
    </row>
    <row r="25" spans="1:14" x14ac:dyDescent="0.25">
      <c r="A25" t="s">
        <v>31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32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33</v>
      </c>
      <c r="B27">
        <v>17586.5</v>
      </c>
      <c r="C27">
        <v>22263.439999999999</v>
      </c>
      <c r="D27">
        <v>647</v>
      </c>
      <c r="E27">
        <v>72569</v>
      </c>
    </row>
    <row r="28" spans="1:14" x14ac:dyDescent="0.25">
      <c r="A28" t="s">
        <v>34</v>
      </c>
      <c r="B28">
        <v>173.63</v>
      </c>
      <c r="C28">
        <v>11.39</v>
      </c>
      <c r="D28">
        <v>159.44999999999999</v>
      </c>
      <c r="E28">
        <v>197.57</v>
      </c>
    </row>
    <row r="29" spans="1:14" x14ac:dyDescent="0.25">
      <c r="A29" t="s">
        <v>35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36</v>
      </c>
      <c r="B30">
        <v>0</v>
      </c>
      <c r="C30">
        <v>0</v>
      </c>
      <c r="D30">
        <v>0</v>
      </c>
      <c r="E30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R4" sqref="R4:S13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218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77363</v>
      </c>
      <c r="L2">
        <v>184.35</v>
      </c>
      <c r="M2">
        <v>0</v>
      </c>
      <c r="N2">
        <v>0</v>
      </c>
    </row>
    <row r="3" spans="1:19" x14ac:dyDescent="0.25">
      <c r="A3">
        <v>2</v>
      </c>
      <c r="B3" t="s">
        <v>218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69803</v>
      </c>
      <c r="L3">
        <v>181.12</v>
      </c>
      <c r="M3">
        <v>0</v>
      </c>
      <c r="N3">
        <v>0</v>
      </c>
    </row>
    <row r="4" spans="1:19" x14ac:dyDescent="0.25">
      <c r="A4">
        <v>3</v>
      </c>
      <c r="B4" t="s">
        <v>218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59342</v>
      </c>
      <c r="L4">
        <v>174.88</v>
      </c>
      <c r="M4">
        <v>0</v>
      </c>
      <c r="N4">
        <v>0</v>
      </c>
      <c r="S4">
        <v>77363</v>
      </c>
    </row>
    <row r="5" spans="1:19" x14ac:dyDescent="0.25">
      <c r="A5">
        <v>4</v>
      </c>
      <c r="B5" t="s">
        <v>218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32488</v>
      </c>
      <c r="L5">
        <v>183.14</v>
      </c>
      <c r="M5">
        <v>0</v>
      </c>
      <c r="N5">
        <v>0</v>
      </c>
      <c r="S5">
        <v>69803</v>
      </c>
    </row>
    <row r="6" spans="1:19" x14ac:dyDescent="0.25">
      <c r="A6">
        <v>5</v>
      </c>
      <c r="B6" t="s">
        <v>218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21477</v>
      </c>
      <c r="L6">
        <v>187.1</v>
      </c>
      <c r="M6">
        <v>0</v>
      </c>
      <c r="N6">
        <v>0</v>
      </c>
      <c r="S6">
        <v>59342</v>
      </c>
    </row>
    <row r="7" spans="1:19" x14ac:dyDescent="0.25">
      <c r="A7">
        <v>6</v>
      </c>
      <c r="B7" t="s">
        <v>218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52815</v>
      </c>
      <c r="L7">
        <v>175.08</v>
      </c>
      <c r="M7">
        <v>0</v>
      </c>
      <c r="N7">
        <v>0</v>
      </c>
      <c r="S7">
        <v>32488</v>
      </c>
    </row>
    <row r="8" spans="1:19" x14ac:dyDescent="0.25">
      <c r="A8">
        <v>7</v>
      </c>
      <c r="B8" t="s">
        <v>218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1180</v>
      </c>
      <c r="L8">
        <v>165.01</v>
      </c>
      <c r="M8">
        <v>0</v>
      </c>
      <c r="N8">
        <v>0</v>
      </c>
      <c r="S8">
        <v>21477</v>
      </c>
    </row>
    <row r="9" spans="1:19" x14ac:dyDescent="0.25">
      <c r="A9">
        <v>8</v>
      </c>
      <c r="B9" t="s">
        <v>218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13739</v>
      </c>
      <c r="L9">
        <v>163.62</v>
      </c>
      <c r="M9">
        <v>0</v>
      </c>
      <c r="N9">
        <v>0</v>
      </c>
      <c r="Q9" t="s">
        <v>165</v>
      </c>
      <c r="R9">
        <v>1</v>
      </c>
      <c r="S9">
        <f>K7+K8</f>
        <v>53995</v>
      </c>
    </row>
    <row r="10" spans="1:19" x14ac:dyDescent="0.25">
      <c r="A10">
        <v>9</v>
      </c>
      <c r="B10" t="s">
        <v>218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18194</v>
      </c>
      <c r="L10">
        <v>165.99</v>
      </c>
      <c r="M10">
        <v>0</v>
      </c>
      <c r="N10">
        <v>0</v>
      </c>
      <c r="R10">
        <v>2</v>
      </c>
      <c r="S10">
        <f>K9+K10</f>
        <v>31933</v>
      </c>
    </row>
    <row r="11" spans="1:19" x14ac:dyDescent="0.25">
      <c r="A11">
        <v>10</v>
      </c>
      <c r="B11" t="s">
        <v>218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45235</v>
      </c>
      <c r="L11">
        <v>168.2</v>
      </c>
      <c r="M11">
        <v>0</v>
      </c>
      <c r="N11">
        <v>0</v>
      </c>
      <c r="R11">
        <v>3</v>
      </c>
      <c r="S11">
        <f>K11+K12</f>
        <v>46875</v>
      </c>
    </row>
    <row r="12" spans="1:19" x14ac:dyDescent="0.25">
      <c r="A12">
        <v>11</v>
      </c>
      <c r="B12" t="s">
        <v>218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1640</v>
      </c>
      <c r="L12">
        <v>162.37</v>
      </c>
      <c r="M12">
        <v>0</v>
      </c>
      <c r="N12">
        <v>0</v>
      </c>
      <c r="R12">
        <v>4</v>
      </c>
      <c r="S12">
        <f>K13+K14+K15</f>
        <v>14184</v>
      </c>
    </row>
    <row r="13" spans="1:19" x14ac:dyDescent="0.25">
      <c r="A13">
        <v>12</v>
      </c>
      <c r="B13" t="s">
        <v>218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8918</v>
      </c>
      <c r="L13">
        <v>165.45</v>
      </c>
      <c r="M13">
        <v>0</v>
      </c>
      <c r="N13">
        <v>0</v>
      </c>
      <c r="R13">
        <v>5</v>
      </c>
      <c r="S13">
        <f>K16+K17</f>
        <v>10523</v>
      </c>
    </row>
    <row r="14" spans="1:19" x14ac:dyDescent="0.25">
      <c r="A14">
        <v>13</v>
      </c>
      <c r="B14" t="s">
        <v>218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4325</v>
      </c>
      <c r="L14">
        <v>163.16999999999999</v>
      </c>
      <c r="M14">
        <v>0</v>
      </c>
      <c r="N14">
        <v>0</v>
      </c>
    </row>
    <row r="15" spans="1:19" x14ac:dyDescent="0.25">
      <c r="A15">
        <v>14</v>
      </c>
      <c r="B15" t="s">
        <v>218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941</v>
      </c>
      <c r="L15">
        <v>169.03</v>
      </c>
      <c r="M15">
        <v>0</v>
      </c>
      <c r="N15">
        <v>0</v>
      </c>
    </row>
    <row r="16" spans="1:19" x14ac:dyDescent="0.25">
      <c r="A16">
        <v>15</v>
      </c>
      <c r="B16" t="s">
        <v>218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8401</v>
      </c>
      <c r="L16">
        <v>170.84</v>
      </c>
      <c r="M16">
        <v>0</v>
      </c>
      <c r="N16">
        <v>0</v>
      </c>
    </row>
    <row r="17" spans="1:14" x14ac:dyDescent="0.25">
      <c r="A17">
        <v>16</v>
      </c>
      <c r="B17" t="s">
        <v>218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2122</v>
      </c>
      <c r="L17">
        <v>168.24</v>
      </c>
      <c r="M17">
        <v>0</v>
      </c>
      <c r="N17">
        <v>0</v>
      </c>
    </row>
    <row r="18" spans="1:14" x14ac:dyDescent="0.25">
      <c r="A18" t="s">
        <v>39</v>
      </c>
      <c r="B18" t="s">
        <v>40</v>
      </c>
      <c r="C18" t="s">
        <v>41</v>
      </c>
      <c r="D18" t="s">
        <v>42</v>
      </c>
      <c r="E18" t="s">
        <v>43</v>
      </c>
    </row>
    <row r="19" spans="1:14" x14ac:dyDescent="0.25">
      <c r="A19" t="s">
        <v>31</v>
      </c>
      <c r="B19">
        <v>0</v>
      </c>
      <c r="C19">
        <v>0</v>
      </c>
      <c r="D19">
        <v>0</v>
      </c>
      <c r="E19">
        <v>0</v>
      </c>
    </row>
    <row r="20" spans="1:14" x14ac:dyDescent="0.25">
      <c r="A20" t="s">
        <v>32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33</v>
      </c>
      <c r="B21">
        <v>26123.94</v>
      </c>
      <c r="C21">
        <v>25629.61</v>
      </c>
      <c r="D21">
        <v>941</v>
      </c>
      <c r="E21">
        <v>77363</v>
      </c>
    </row>
    <row r="22" spans="1:14" x14ac:dyDescent="0.25">
      <c r="A22" t="s">
        <v>34</v>
      </c>
      <c r="B22">
        <v>171.72</v>
      </c>
      <c r="C22">
        <v>7.95</v>
      </c>
      <c r="D22">
        <v>162.37</v>
      </c>
      <c r="E22">
        <v>187.1</v>
      </c>
    </row>
    <row r="23" spans="1:14" x14ac:dyDescent="0.25">
      <c r="A23" t="s">
        <v>35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36</v>
      </c>
      <c r="B24">
        <v>0</v>
      </c>
      <c r="C24">
        <v>0</v>
      </c>
      <c r="D24">
        <v>0</v>
      </c>
      <c r="E24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Q5" sqref="Q5:R17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216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74286</v>
      </c>
      <c r="L2">
        <v>200.59</v>
      </c>
      <c r="M2">
        <v>0</v>
      </c>
      <c r="N2">
        <v>0</v>
      </c>
    </row>
    <row r="3" spans="1:18" x14ac:dyDescent="0.25">
      <c r="A3">
        <v>2</v>
      </c>
      <c r="B3" t="s">
        <v>216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70989</v>
      </c>
      <c r="L3">
        <v>191.62</v>
      </c>
      <c r="M3">
        <v>0</v>
      </c>
      <c r="N3">
        <v>0</v>
      </c>
    </row>
    <row r="4" spans="1:18" x14ac:dyDescent="0.25">
      <c r="A4">
        <v>3</v>
      </c>
      <c r="B4" t="s">
        <v>216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41822</v>
      </c>
      <c r="L4">
        <v>186.45</v>
      </c>
      <c r="M4">
        <v>0</v>
      </c>
      <c r="N4">
        <v>0</v>
      </c>
    </row>
    <row r="5" spans="1:18" x14ac:dyDescent="0.25">
      <c r="A5">
        <v>4</v>
      </c>
      <c r="B5" t="s">
        <v>216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53701</v>
      </c>
      <c r="L5">
        <v>180.02</v>
      </c>
      <c r="M5">
        <v>0</v>
      </c>
      <c r="N5">
        <v>0</v>
      </c>
      <c r="R5">
        <v>74286</v>
      </c>
    </row>
    <row r="6" spans="1:18" x14ac:dyDescent="0.25">
      <c r="A6">
        <v>5</v>
      </c>
      <c r="B6" t="s">
        <v>216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21083</v>
      </c>
      <c r="L6">
        <v>176.13</v>
      </c>
      <c r="M6">
        <v>0</v>
      </c>
      <c r="N6">
        <v>0</v>
      </c>
      <c r="R6">
        <v>70989</v>
      </c>
    </row>
    <row r="7" spans="1:18" x14ac:dyDescent="0.25">
      <c r="A7">
        <v>6</v>
      </c>
      <c r="B7" t="s">
        <v>216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19976</v>
      </c>
      <c r="L7">
        <v>184.5</v>
      </c>
      <c r="M7">
        <v>0</v>
      </c>
      <c r="N7">
        <v>0</v>
      </c>
      <c r="R7">
        <v>41822</v>
      </c>
    </row>
    <row r="8" spans="1:18" x14ac:dyDescent="0.25">
      <c r="A8">
        <v>7</v>
      </c>
      <c r="B8" t="s">
        <v>216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2471</v>
      </c>
      <c r="L8">
        <v>185.43</v>
      </c>
      <c r="M8">
        <v>0</v>
      </c>
      <c r="N8">
        <v>0</v>
      </c>
      <c r="R8">
        <v>53701</v>
      </c>
    </row>
    <row r="9" spans="1:18" x14ac:dyDescent="0.25">
      <c r="A9">
        <v>8</v>
      </c>
      <c r="B9" t="s">
        <v>216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3266</v>
      </c>
      <c r="L9">
        <v>184.04</v>
      </c>
      <c r="M9">
        <v>0</v>
      </c>
      <c r="N9">
        <v>0</v>
      </c>
      <c r="R9">
        <v>21083</v>
      </c>
    </row>
    <row r="10" spans="1:18" x14ac:dyDescent="0.25">
      <c r="A10">
        <v>9</v>
      </c>
      <c r="B10" t="s">
        <v>216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1931</v>
      </c>
      <c r="L10">
        <v>177.34</v>
      </c>
      <c r="M10">
        <v>0</v>
      </c>
      <c r="N10">
        <v>0</v>
      </c>
    </row>
    <row r="11" spans="1:18" x14ac:dyDescent="0.25">
      <c r="A11">
        <v>10</v>
      </c>
      <c r="B11" t="s">
        <v>216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1648</v>
      </c>
      <c r="L11">
        <v>183.42</v>
      </c>
      <c r="M11">
        <v>0</v>
      </c>
      <c r="N11">
        <v>0</v>
      </c>
      <c r="P11" t="s">
        <v>165</v>
      </c>
      <c r="Q11">
        <v>1</v>
      </c>
      <c r="R11">
        <f>K7+K8+K9+K10+K11</f>
        <v>29292</v>
      </c>
    </row>
    <row r="12" spans="1:18" x14ac:dyDescent="0.25">
      <c r="A12">
        <v>11</v>
      </c>
      <c r="B12" t="s">
        <v>216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17347</v>
      </c>
      <c r="L12">
        <v>179.66</v>
      </c>
      <c r="M12">
        <v>0</v>
      </c>
      <c r="N12">
        <v>0</v>
      </c>
      <c r="Q12">
        <v>2</v>
      </c>
      <c r="R12">
        <f>K14</f>
        <v>13267</v>
      </c>
    </row>
    <row r="13" spans="1:18" x14ac:dyDescent="0.25">
      <c r="A13">
        <v>12</v>
      </c>
      <c r="B13" t="s">
        <v>216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3752</v>
      </c>
      <c r="L13">
        <v>177.12</v>
      </c>
      <c r="M13">
        <v>0</v>
      </c>
      <c r="N13">
        <v>0</v>
      </c>
      <c r="R13">
        <f>K12+K13+K15</f>
        <v>23340</v>
      </c>
    </row>
    <row r="14" spans="1:18" x14ac:dyDescent="0.25">
      <c r="A14">
        <v>13</v>
      </c>
      <c r="B14" t="s">
        <v>216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13267</v>
      </c>
      <c r="L14">
        <v>170.22</v>
      </c>
      <c r="M14">
        <v>0</v>
      </c>
      <c r="N14">
        <v>0</v>
      </c>
      <c r="Q14">
        <v>3</v>
      </c>
      <c r="R14">
        <f>K16</f>
        <v>29118</v>
      </c>
    </row>
    <row r="15" spans="1:18" x14ac:dyDescent="0.25">
      <c r="A15">
        <v>14</v>
      </c>
      <c r="B15" t="s">
        <v>216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2241</v>
      </c>
      <c r="L15">
        <v>176.55</v>
      </c>
      <c r="M15">
        <v>0</v>
      </c>
      <c r="N15">
        <v>0</v>
      </c>
      <c r="Q15">
        <v>4</v>
      </c>
      <c r="R15">
        <f>K21</f>
        <v>12378</v>
      </c>
    </row>
    <row r="16" spans="1:18" x14ac:dyDescent="0.25">
      <c r="A16">
        <v>15</v>
      </c>
      <c r="B16" t="s">
        <v>216</v>
      </c>
      <c r="C16">
        <v>1</v>
      </c>
      <c r="D16">
        <v>16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29118</v>
      </c>
      <c r="L16">
        <v>177.8</v>
      </c>
      <c r="M16">
        <v>0</v>
      </c>
      <c r="N16">
        <v>0</v>
      </c>
      <c r="R16">
        <f>K17+K18+K19+K20</f>
        <v>15484</v>
      </c>
    </row>
    <row r="17" spans="1:18" x14ac:dyDescent="0.25">
      <c r="A17">
        <v>16</v>
      </c>
      <c r="B17" t="s">
        <v>216</v>
      </c>
      <c r="C17">
        <v>1</v>
      </c>
      <c r="D17">
        <v>17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2447</v>
      </c>
      <c r="L17">
        <v>176.95</v>
      </c>
      <c r="M17">
        <v>0</v>
      </c>
      <c r="N17">
        <v>0</v>
      </c>
      <c r="Q17">
        <v>5</v>
      </c>
      <c r="R17">
        <f>K22</f>
        <v>14303</v>
      </c>
    </row>
    <row r="18" spans="1:18" x14ac:dyDescent="0.25">
      <c r="A18">
        <v>17</v>
      </c>
      <c r="B18" t="s">
        <v>216</v>
      </c>
      <c r="C18">
        <v>1</v>
      </c>
      <c r="D18">
        <v>18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8255</v>
      </c>
      <c r="L18">
        <v>160.80000000000001</v>
      </c>
      <c r="M18">
        <v>0</v>
      </c>
      <c r="N18">
        <v>0</v>
      </c>
    </row>
    <row r="19" spans="1:18" x14ac:dyDescent="0.25">
      <c r="A19">
        <v>18</v>
      </c>
      <c r="B19" t="s">
        <v>216</v>
      </c>
      <c r="C19">
        <v>1</v>
      </c>
      <c r="D19">
        <v>19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3016</v>
      </c>
      <c r="L19">
        <v>164.78</v>
      </c>
      <c r="M19">
        <v>0</v>
      </c>
      <c r="N19">
        <v>0</v>
      </c>
    </row>
    <row r="20" spans="1:18" x14ac:dyDescent="0.25">
      <c r="A20">
        <v>19</v>
      </c>
      <c r="B20" t="s">
        <v>216</v>
      </c>
      <c r="C20">
        <v>1</v>
      </c>
      <c r="D20">
        <v>20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1766</v>
      </c>
      <c r="L20">
        <v>172.46</v>
      </c>
      <c r="M20">
        <v>0</v>
      </c>
      <c r="N20">
        <v>0</v>
      </c>
    </row>
    <row r="21" spans="1:18" x14ac:dyDescent="0.25">
      <c r="A21">
        <v>20</v>
      </c>
      <c r="B21" t="s">
        <v>216</v>
      </c>
      <c r="C21">
        <v>1</v>
      </c>
      <c r="D21">
        <v>21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12378</v>
      </c>
      <c r="L21">
        <v>154.13999999999999</v>
      </c>
      <c r="M21">
        <v>0</v>
      </c>
      <c r="N21">
        <v>0</v>
      </c>
    </row>
    <row r="22" spans="1:18" x14ac:dyDescent="0.25">
      <c r="A22">
        <v>21</v>
      </c>
      <c r="B22" t="s">
        <v>216</v>
      </c>
      <c r="C22">
        <v>1</v>
      </c>
      <c r="D22">
        <v>22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14303</v>
      </c>
      <c r="L22">
        <v>164.94</v>
      </c>
      <c r="M22">
        <v>0</v>
      </c>
      <c r="N22">
        <v>0</v>
      </c>
    </row>
    <row r="23" spans="1:18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8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8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8" x14ac:dyDescent="0.25">
      <c r="A26" t="s">
        <v>33</v>
      </c>
      <c r="B26">
        <v>19003</v>
      </c>
      <c r="C26">
        <v>22105.919999999998</v>
      </c>
      <c r="D26">
        <v>1648</v>
      </c>
      <c r="E26">
        <v>74286</v>
      </c>
    </row>
    <row r="27" spans="1:18" x14ac:dyDescent="0.25">
      <c r="A27" t="s">
        <v>34</v>
      </c>
      <c r="B27">
        <v>177.38</v>
      </c>
      <c r="C27">
        <v>10.33</v>
      </c>
      <c r="D27">
        <v>154.13999999999999</v>
      </c>
      <c r="E27">
        <v>200.59</v>
      </c>
    </row>
    <row r="28" spans="1:18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8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Q6" sqref="Q6:R16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213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66391</v>
      </c>
      <c r="L2">
        <v>194.21</v>
      </c>
      <c r="M2">
        <v>0</v>
      </c>
      <c r="N2">
        <v>0</v>
      </c>
    </row>
    <row r="3" spans="1:18" x14ac:dyDescent="0.25">
      <c r="A3">
        <v>2</v>
      </c>
      <c r="B3" t="s">
        <v>213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61145</v>
      </c>
      <c r="L3">
        <v>188.74</v>
      </c>
      <c r="M3">
        <v>0</v>
      </c>
      <c r="N3">
        <v>0</v>
      </c>
    </row>
    <row r="4" spans="1:18" x14ac:dyDescent="0.25">
      <c r="A4">
        <v>3</v>
      </c>
      <c r="B4" t="s">
        <v>213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53429</v>
      </c>
      <c r="L4">
        <v>185.42</v>
      </c>
      <c r="M4">
        <v>0</v>
      </c>
      <c r="N4">
        <v>0</v>
      </c>
    </row>
    <row r="5" spans="1:18" x14ac:dyDescent="0.25">
      <c r="A5">
        <v>4</v>
      </c>
      <c r="B5" t="s">
        <v>213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39567</v>
      </c>
      <c r="L5">
        <v>188.74</v>
      </c>
      <c r="M5">
        <v>0</v>
      </c>
      <c r="N5">
        <v>0</v>
      </c>
    </row>
    <row r="6" spans="1:18" x14ac:dyDescent="0.25">
      <c r="A6">
        <v>5</v>
      </c>
      <c r="B6" t="s">
        <v>213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20444</v>
      </c>
      <c r="L6">
        <v>178.77</v>
      </c>
      <c r="M6">
        <v>0</v>
      </c>
      <c r="N6">
        <v>0</v>
      </c>
      <c r="R6">
        <v>66391</v>
      </c>
    </row>
    <row r="7" spans="1:18" x14ac:dyDescent="0.25">
      <c r="A7">
        <v>6</v>
      </c>
      <c r="B7" t="s">
        <v>213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47523</v>
      </c>
      <c r="L7">
        <v>187.84</v>
      </c>
      <c r="M7">
        <v>0</v>
      </c>
      <c r="N7">
        <v>0</v>
      </c>
      <c r="R7">
        <v>61145</v>
      </c>
    </row>
    <row r="8" spans="1:18" x14ac:dyDescent="0.25">
      <c r="A8">
        <v>7</v>
      </c>
      <c r="B8" t="s">
        <v>213</v>
      </c>
      <c r="C8">
        <v>1</v>
      </c>
      <c r="D8">
        <v>8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37055</v>
      </c>
      <c r="L8">
        <v>181.69</v>
      </c>
      <c r="M8">
        <v>0</v>
      </c>
      <c r="N8">
        <v>0</v>
      </c>
      <c r="R8">
        <v>53429</v>
      </c>
    </row>
    <row r="9" spans="1:18" x14ac:dyDescent="0.25">
      <c r="A9">
        <v>8</v>
      </c>
      <c r="B9" t="s">
        <v>213</v>
      </c>
      <c r="C9">
        <v>1</v>
      </c>
      <c r="D9">
        <v>9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974</v>
      </c>
      <c r="L9">
        <v>178.22</v>
      </c>
      <c r="M9">
        <v>0</v>
      </c>
      <c r="N9">
        <v>0</v>
      </c>
      <c r="R9">
        <v>39567</v>
      </c>
    </row>
    <row r="10" spans="1:18" x14ac:dyDescent="0.25">
      <c r="A10">
        <v>9</v>
      </c>
      <c r="B10" t="s">
        <v>213</v>
      </c>
      <c r="C10">
        <v>1</v>
      </c>
      <c r="D10">
        <v>10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2257</v>
      </c>
      <c r="L10">
        <v>173.38</v>
      </c>
      <c r="M10">
        <v>0</v>
      </c>
      <c r="N10">
        <v>0</v>
      </c>
      <c r="R10">
        <v>20444</v>
      </c>
    </row>
    <row r="11" spans="1:18" x14ac:dyDescent="0.25">
      <c r="A11">
        <v>10</v>
      </c>
      <c r="B11" t="s">
        <v>213</v>
      </c>
      <c r="C11">
        <v>1</v>
      </c>
      <c r="D11">
        <v>11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1711</v>
      </c>
      <c r="L11">
        <v>176.23</v>
      </c>
      <c r="M11">
        <v>0</v>
      </c>
      <c r="N11">
        <v>0</v>
      </c>
    </row>
    <row r="12" spans="1:18" x14ac:dyDescent="0.25">
      <c r="A12">
        <v>11</v>
      </c>
      <c r="B12" t="s">
        <v>213</v>
      </c>
      <c r="C12">
        <v>1</v>
      </c>
      <c r="D12">
        <v>12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17012</v>
      </c>
      <c r="L12">
        <v>171.13</v>
      </c>
      <c r="M12">
        <v>0</v>
      </c>
      <c r="N12">
        <v>0</v>
      </c>
      <c r="P12" t="s">
        <v>165</v>
      </c>
      <c r="Q12">
        <v>1</v>
      </c>
      <c r="R12">
        <f>K7</f>
        <v>47523</v>
      </c>
    </row>
    <row r="13" spans="1:18" x14ac:dyDescent="0.25">
      <c r="A13">
        <v>12</v>
      </c>
      <c r="B13" t="s">
        <v>213</v>
      </c>
      <c r="C13">
        <v>1</v>
      </c>
      <c r="D13">
        <v>13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2928</v>
      </c>
      <c r="L13">
        <v>172.76</v>
      </c>
      <c r="M13">
        <v>0</v>
      </c>
      <c r="N13">
        <v>0</v>
      </c>
      <c r="Q13">
        <v>2</v>
      </c>
      <c r="R13">
        <f>K8+K9+K10+K11</f>
        <v>41997</v>
      </c>
    </row>
    <row r="14" spans="1:18" x14ac:dyDescent="0.25">
      <c r="A14">
        <v>13</v>
      </c>
      <c r="B14" t="s">
        <v>213</v>
      </c>
      <c r="C14">
        <v>1</v>
      </c>
      <c r="D14">
        <v>14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2986</v>
      </c>
      <c r="L14">
        <v>168.94</v>
      </c>
      <c r="M14">
        <v>0</v>
      </c>
      <c r="N14">
        <v>0</v>
      </c>
      <c r="Q14">
        <v>3</v>
      </c>
      <c r="R14">
        <f>K12+K13+K14</f>
        <v>22926</v>
      </c>
    </row>
    <row r="15" spans="1:18" x14ac:dyDescent="0.25">
      <c r="A15">
        <v>14</v>
      </c>
      <c r="B15" t="s">
        <v>213</v>
      </c>
      <c r="C15">
        <v>1</v>
      </c>
      <c r="D15">
        <v>15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6108</v>
      </c>
      <c r="L15">
        <v>175.99</v>
      </c>
      <c r="M15">
        <v>0</v>
      </c>
      <c r="N15">
        <v>0</v>
      </c>
      <c r="Q15">
        <v>4</v>
      </c>
      <c r="R15">
        <f>K15+K16+K17+K18+K19</f>
        <v>16950</v>
      </c>
    </row>
    <row r="16" spans="1:18" x14ac:dyDescent="0.25">
      <c r="A16">
        <v>15</v>
      </c>
      <c r="B16" t="s">
        <v>213</v>
      </c>
      <c r="C16">
        <v>1</v>
      </c>
      <c r="D16">
        <v>16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1086</v>
      </c>
      <c r="L16">
        <v>169.64</v>
      </c>
      <c r="M16">
        <v>0</v>
      </c>
      <c r="N16">
        <v>0</v>
      </c>
      <c r="Q16">
        <v>5</v>
      </c>
      <c r="R16">
        <f>K20</f>
        <v>19096</v>
      </c>
    </row>
    <row r="17" spans="1:14" x14ac:dyDescent="0.25">
      <c r="A17">
        <v>16</v>
      </c>
      <c r="B17" t="s">
        <v>213</v>
      </c>
      <c r="C17">
        <v>1</v>
      </c>
      <c r="D17">
        <v>17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2667</v>
      </c>
      <c r="L17">
        <v>172.48</v>
      </c>
      <c r="M17">
        <v>0</v>
      </c>
      <c r="N17">
        <v>0</v>
      </c>
    </row>
    <row r="18" spans="1:14" x14ac:dyDescent="0.25">
      <c r="A18">
        <v>17</v>
      </c>
      <c r="B18" t="s">
        <v>213</v>
      </c>
      <c r="C18">
        <v>1</v>
      </c>
      <c r="D18">
        <v>18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3948</v>
      </c>
      <c r="L18">
        <v>175.2</v>
      </c>
      <c r="M18">
        <v>0</v>
      </c>
      <c r="N18">
        <v>0</v>
      </c>
    </row>
    <row r="19" spans="1:14" x14ac:dyDescent="0.25">
      <c r="A19">
        <v>18</v>
      </c>
      <c r="B19" t="s">
        <v>213</v>
      </c>
      <c r="C19">
        <v>1</v>
      </c>
      <c r="D19">
        <v>19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3141</v>
      </c>
      <c r="L19">
        <v>170.65</v>
      </c>
      <c r="M19">
        <v>0</v>
      </c>
      <c r="N19">
        <v>0</v>
      </c>
    </row>
    <row r="20" spans="1:14" x14ac:dyDescent="0.25">
      <c r="A20">
        <v>19</v>
      </c>
      <c r="B20" t="s">
        <v>213</v>
      </c>
      <c r="C20">
        <v>1</v>
      </c>
      <c r="D20">
        <v>20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19096</v>
      </c>
      <c r="L20">
        <v>179.58</v>
      </c>
      <c r="M20">
        <v>0</v>
      </c>
      <c r="N20">
        <v>0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20498.32</v>
      </c>
      <c r="C24">
        <v>22224.080000000002</v>
      </c>
      <c r="D24">
        <v>974</v>
      </c>
      <c r="E24">
        <v>66391</v>
      </c>
    </row>
    <row r="25" spans="1:14" x14ac:dyDescent="0.25">
      <c r="A25" t="s">
        <v>34</v>
      </c>
      <c r="B25">
        <v>178.4</v>
      </c>
      <c r="C25">
        <v>7.28</v>
      </c>
      <c r="D25">
        <v>168.94</v>
      </c>
      <c r="E25">
        <v>194.21</v>
      </c>
    </row>
    <row r="26" spans="1:14" x14ac:dyDescent="0.25">
      <c r="A26" t="s">
        <v>35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36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80" zoomScaleNormal="80" workbookViewId="0">
      <selection activeCell="Q4" sqref="Q4:S13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117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65893</v>
      </c>
      <c r="L2">
        <v>198.72</v>
      </c>
      <c r="M2">
        <v>0</v>
      </c>
      <c r="N2">
        <v>0</v>
      </c>
    </row>
    <row r="3" spans="1:19" x14ac:dyDescent="0.25">
      <c r="A3">
        <v>2</v>
      </c>
      <c r="B3" t="s">
        <v>117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48754</v>
      </c>
      <c r="L3">
        <v>190.97</v>
      </c>
      <c r="M3">
        <v>0</v>
      </c>
      <c r="N3">
        <v>0</v>
      </c>
    </row>
    <row r="4" spans="1:19" x14ac:dyDescent="0.25">
      <c r="A4">
        <v>3</v>
      </c>
      <c r="B4" t="s">
        <v>117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78138</v>
      </c>
      <c r="L4">
        <v>185.06</v>
      </c>
      <c r="M4">
        <v>0</v>
      </c>
      <c r="N4">
        <v>0</v>
      </c>
      <c r="Q4" t="s">
        <v>5</v>
      </c>
      <c r="R4" t="s">
        <v>58</v>
      </c>
      <c r="S4">
        <f>K7+K8+K9+K10+K11+K12+K13+K14+K15+K16</f>
        <v>17350</v>
      </c>
    </row>
    <row r="5" spans="1:19" x14ac:dyDescent="0.25">
      <c r="A5">
        <v>4</v>
      </c>
      <c r="B5" t="s">
        <v>117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43989</v>
      </c>
      <c r="L5">
        <v>194.16</v>
      </c>
      <c r="M5">
        <v>0</v>
      </c>
      <c r="N5">
        <v>0</v>
      </c>
    </row>
    <row r="6" spans="1:19" x14ac:dyDescent="0.25">
      <c r="A6">
        <v>5</v>
      </c>
      <c r="B6" t="s">
        <v>117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28318</v>
      </c>
      <c r="L6">
        <v>194.19</v>
      </c>
      <c r="M6">
        <v>0</v>
      </c>
      <c r="N6">
        <v>0</v>
      </c>
      <c r="Q6" t="s">
        <v>6</v>
      </c>
      <c r="R6" t="s">
        <v>58</v>
      </c>
      <c r="S6">
        <f>K17+K18+K19+K20+K21+K22+K23+K24+K25</f>
        <v>16980</v>
      </c>
    </row>
    <row r="7" spans="1:19" x14ac:dyDescent="0.25">
      <c r="A7">
        <v>6</v>
      </c>
      <c r="B7" t="s">
        <v>117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1176</v>
      </c>
      <c r="L7">
        <v>181.48</v>
      </c>
      <c r="M7">
        <v>0</v>
      </c>
      <c r="N7">
        <v>0</v>
      </c>
    </row>
    <row r="8" spans="1:19" x14ac:dyDescent="0.25">
      <c r="A8">
        <v>7</v>
      </c>
      <c r="B8" t="s">
        <v>117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2010</v>
      </c>
      <c r="L8">
        <v>187.85</v>
      </c>
      <c r="M8">
        <v>0</v>
      </c>
      <c r="N8">
        <v>0</v>
      </c>
      <c r="Q8" t="s">
        <v>7</v>
      </c>
      <c r="R8" t="s">
        <v>57</v>
      </c>
      <c r="S8">
        <f>K26+K29+K30+K31</f>
        <v>30796</v>
      </c>
    </row>
    <row r="9" spans="1:19" x14ac:dyDescent="0.25">
      <c r="A9">
        <v>8</v>
      </c>
      <c r="B9" t="s">
        <v>117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1002</v>
      </c>
      <c r="L9">
        <v>180.65</v>
      </c>
      <c r="M9">
        <v>0</v>
      </c>
      <c r="N9">
        <v>0</v>
      </c>
      <c r="R9" t="s">
        <v>58</v>
      </c>
      <c r="S9">
        <f>K27+K28</f>
        <v>2735</v>
      </c>
    </row>
    <row r="10" spans="1:19" x14ac:dyDescent="0.25">
      <c r="A10">
        <v>9</v>
      </c>
      <c r="B10" t="s">
        <v>117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6510</v>
      </c>
      <c r="L10">
        <v>178.13</v>
      </c>
      <c r="M10">
        <v>0</v>
      </c>
      <c r="N10">
        <v>0</v>
      </c>
    </row>
    <row r="11" spans="1:19" x14ac:dyDescent="0.25">
      <c r="A11">
        <v>10</v>
      </c>
      <c r="B11" t="s">
        <v>117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1135</v>
      </c>
      <c r="L11">
        <v>178.48</v>
      </c>
      <c r="M11">
        <v>0</v>
      </c>
      <c r="N11">
        <v>0</v>
      </c>
      <c r="Q11" t="s">
        <v>8</v>
      </c>
      <c r="R11" t="s">
        <v>57</v>
      </c>
      <c r="S11">
        <f>K32+K33+K34+K35+K36</f>
        <v>15497</v>
      </c>
    </row>
    <row r="12" spans="1:19" x14ac:dyDescent="0.25">
      <c r="A12">
        <v>11</v>
      </c>
      <c r="B12" t="s">
        <v>117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1446</v>
      </c>
      <c r="L12">
        <v>173.33</v>
      </c>
      <c r="M12">
        <v>0</v>
      </c>
      <c r="N12">
        <v>0</v>
      </c>
    </row>
    <row r="13" spans="1:19" x14ac:dyDescent="0.25">
      <c r="A13">
        <v>12</v>
      </c>
      <c r="B13" t="s">
        <v>117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1545</v>
      </c>
      <c r="L13">
        <v>178.28</v>
      </c>
      <c r="M13">
        <v>0</v>
      </c>
      <c r="N13">
        <v>0</v>
      </c>
      <c r="Q13" t="s">
        <v>9</v>
      </c>
      <c r="R13" t="s">
        <v>57</v>
      </c>
      <c r="S13">
        <f>K37+K38+K39+K40+K41</f>
        <v>6310</v>
      </c>
    </row>
    <row r="14" spans="1:19" x14ac:dyDescent="0.25">
      <c r="A14">
        <v>13</v>
      </c>
      <c r="B14" t="s">
        <v>117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174</v>
      </c>
      <c r="L14">
        <v>183.39</v>
      </c>
      <c r="M14">
        <v>0</v>
      </c>
      <c r="N14">
        <v>0</v>
      </c>
    </row>
    <row r="15" spans="1:19" x14ac:dyDescent="0.25">
      <c r="A15">
        <v>14</v>
      </c>
      <c r="B15" t="s">
        <v>117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851</v>
      </c>
      <c r="L15">
        <v>192.43</v>
      </c>
      <c r="M15">
        <v>0</v>
      </c>
      <c r="N15">
        <v>0</v>
      </c>
    </row>
    <row r="16" spans="1:19" x14ac:dyDescent="0.25">
      <c r="A16">
        <v>15</v>
      </c>
      <c r="B16" t="s">
        <v>117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1501</v>
      </c>
      <c r="L16">
        <v>187.86</v>
      </c>
      <c r="M16">
        <v>0</v>
      </c>
      <c r="N16">
        <v>0</v>
      </c>
    </row>
    <row r="17" spans="1:14" x14ac:dyDescent="0.25">
      <c r="A17">
        <v>16</v>
      </c>
      <c r="B17" t="s">
        <v>117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4583</v>
      </c>
      <c r="L17">
        <v>178.54</v>
      </c>
      <c r="M17">
        <v>0</v>
      </c>
      <c r="N17">
        <v>0</v>
      </c>
    </row>
    <row r="18" spans="1:14" x14ac:dyDescent="0.25">
      <c r="A18">
        <v>17</v>
      </c>
      <c r="B18" t="s">
        <v>117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1266</v>
      </c>
      <c r="L18">
        <v>173.23</v>
      </c>
      <c r="M18">
        <v>0</v>
      </c>
      <c r="N18">
        <v>0</v>
      </c>
    </row>
    <row r="19" spans="1:14" x14ac:dyDescent="0.25">
      <c r="A19">
        <v>18</v>
      </c>
      <c r="B19" t="s">
        <v>117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2400</v>
      </c>
      <c r="L19">
        <v>180.1</v>
      </c>
      <c r="M19">
        <v>0</v>
      </c>
      <c r="N19">
        <v>0</v>
      </c>
    </row>
    <row r="20" spans="1:14" x14ac:dyDescent="0.25">
      <c r="A20">
        <v>19</v>
      </c>
      <c r="B20" t="s">
        <v>117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1453</v>
      </c>
      <c r="L20">
        <v>165.7</v>
      </c>
      <c r="M20">
        <v>0</v>
      </c>
      <c r="N20">
        <v>0</v>
      </c>
    </row>
    <row r="21" spans="1:14" x14ac:dyDescent="0.25">
      <c r="A21">
        <v>20</v>
      </c>
      <c r="B21" t="s">
        <v>117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1547</v>
      </c>
      <c r="L21">
        <v>174.61</v>
      </c>
      <c r="M21">
        <v>0</v>
      </c>
      <c r="N21">
        <v>0</v>
      </c>
    </row>
    <row r="22" spans="1:14" x14ac:dyDescent="0.25">
      <c r="A22">
        <v>21</v>
      </c>
      <c r="B22" t="s">
        <v>117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1566</v>
      </c>
      <c r="L22">
        <v>180.42</v>
      </c>
      <c r="M22">
        <v>0</v>
      </c>
      <c r="N22">
        <v>0</v>
      </c>
    </row>
    <row r="23" spans="1:14" x14ac:dyDescent="0.25">
      <c r="A23">
        <v>22</v>
      </c>
      <c r="B23" t="s">
        <v>117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461</v>
      </c>
      <c r="L23">
        <v>170.7</v>
      </c>
      <c r="M23">
        <v>0</v>
      </c>
      <c r="N23">
        <v>0</v>
      </c>
    </row>
    <row r="24" spans="1:14" x14ac:dyDescent="0.25">
      <c r="A24">
        <v>23</v>
      </c>
      <c r="B24" t="s">
        <v>117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1193</v>
      </c>
      <c r="L24">
        <v>183.3</v>
      </c>
      <c r="M24">
        <v>0</v>
      </c>
      <c r="N24">
        <v>0</v>
      </c>
    </row>
    <row r="25" spans="1:14" x14ac:dyDescent="0.25">
      <c r="A25">
        <v>24</v>
      </c>
      <c r="B25" t="s">
        <v>117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2511</v>
      </c>
      <c r="L25">
        <v>171.85</v>
      </c>
      <c r="M25">
        <v>0</v>
      </c>
      <c r="N25">
        <v>0</v>
      </c>
    </row>
    <row r="26" spans="1:14" x14ac:dyDescent="0.25">
      <c r="A26">
        <v>25</v>
      </c>
      <c r="B26" t="s">
        <v>117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27307</v>
      </c>
      <c r="L26">
        <v>162.54</v>
      </c>
      <c r="M26">
        <v>0</v>
      </c>
      <c r="N26">
        <v>0</v>
      </c>
    </row>
    <row r="27" spans="1:14" x14ac:dyDescent="0.25">
      <c r="A27">
        <v>26</v>
      </c>
      <c r="B27" t="s">
        <v>117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514</v>
      </c>
      <c r="L27">
        <v>184.24</v>
      </c>
      <c r="M27">
        <v>0</v>
      </c>
      <c r="N27">
        <v>0</v>
      </c>
    </row>
    <row r="28" spans="1:14" x14ac:dyDescent="0.25">
      <c r="A28">
        <v>27</v>
      </c>
      <c r="B28" t="s">
        <v>117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2221</v>
      </c>
      <c r="L28">
        <v>171.58</v>
      </c>
      <c r="M28">
        <v>0</v>
      </c>
      <c r="N28">
        <v>0</v>
      </c>
    </row>
    <row r="29" spans="1:14" x14ac:dyDescent="0.25">
      <c r="A29">
        <v>28</v>
      </c>
      <c r="B29" t="s">
        <v>117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1770</v>
      </c>
      <c r="L29">
        <v>185.85</v>
      </c>
      <c r="M29">
        <v>0</v>
      </c>
      <c r="N29">
        <v>0</v>
      </c>
    </row>
    <row r="30" spans="1:14" x14ac:dyDescent="0.25">
      <c r="A30">
        <v>29</v>
      </c>
      <c r="B30" t="s">
        <v>117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779</v>
      </c>
      <c r="L30">
        <v>174.68</v>
      </c>
      <c r="M30">
        <v>0</v>
      </c>
      <c r="N30">
        <v>0</v>
      </c>
    </row>
    <row r="31" spans="1:14" x14ac:dyDescent="0.25">
      <c r="A31">
        <v>30</v>
      </c>
      <c r="B31" t="s">
        <v>117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940</v>
      </c>
      <c r="L31">
        <v>180.91</v>
      </c>
      <c r="M31">
        <v>0</v>
      </c>
      <c r="N31">
        <v>0</v>
      </c>
    </row>
    <row r="32" spans="1:14" x14ac:dyDescent="0.25">
      <c r="A32">
        <v>31</v>
      </c>
      <c r="B32" t="s">
        <v>117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4673</v>
      </c>
      <c r="L32">
        <v>180.09</v>
      </c>
      <c r="M32">
        <v>0</v>
      </c>
      <c r="N32">
        <v>0</v>
      </c>
    </row>
    <row r="33" spans="1:14" x14ac:dyDescent="0.25">
      <c r="A33">
        <v>32</v>
      </c>
      <c r="B33" t="s">
        <v>117</v>
      </c>
      <c r="C33">
        <v>1</v>
      </c>
      <c r="D33">
        <v>32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3322</v>
      </c>
      <c r="L33">
        <v>179.12</v>
      </c>
      <c r="M33">
        <v>0</v>
      </c>
      <c r="N33">
        <v>0</v>
      </c>
    </row>
    <row r="34" spans="1:14" x14ac:dyDescent="0.25">
      <c r="A34">
        <v>33</v>
      </c>
      <c r="B34" t="s">
        <v>117</v>
      </c>
      <c r="C34">
        <v>1</v>
      </c>
      <c r="D34">
        <v>33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3318</v>
      </c>
      <c r="L34">
        <v>172.54</v>
      </c>
      <c r="M34">
        <v>0</v>
      </c>
      <c r="N34">
        <v>0</v>
      </c>
    </row>
    <row r="35" spans="1:14" x14ac:dyDescent="0.25">
      <c r="A35">
        <v>34</v>
      </c>
      <c r="B35" t="s">
        <v>117</v>
      </c>
      <c r="C35">
        <v>1</v>
      </c>
      <c r="D35">
        <v>34</v>
      </c>
      <c r="F35" t="s">
        <v>38</v>
      </c>
      <c r="G35" t="s">
        <v>38</v>
      </c>
      <c r="H35" t="s">
        <v>38</v>
      </c>
      <c r="I35">
        <v>0</v>
      </c>
      <c r="J35">
        <v>0</v>
      </c>
      <c r="K35">
        <v>2078</v>
      </c>
      <c r="L35">
        <v>176.11</v>
      </c>
      <c r="M35">
        <v>0</v>
      </c>
      <c r="N35">
        <v>0</v>
      </c>
    </row>
    <row r="36" spans="1:14" x14ac:dyDescent="0.25">
      <c r="A36">
        <v>35</v>
      </c>
      <c r="B36" t="s">
        <v>117</v>
      </c>
      <c r="C36">
        <v>1</v>
      </c>
      <c r="D36">
        <v>35</v>
      </c>
      <c r="F36" t="s">
        <v>38</v>
      </c>
      <c r="G36" t="s">
        <v>38</v>
      </c>
      <c r="H36" t="s">
        <v>38</v>
      </c>
      <c r="I36">
        <v>0</v>
      </c>
      <c r="J36">
        <v>0</v>
      </c>
      <c r="K36">
        <v>2106</v>
      </c>
      <c r="L36">
        <v>183.87</v>
      </c>
      <c r="M36">
        <v>0</v>
      </c>
      <c r="N36">
        <v>0</v>
      </c>
    </row>
    <row r="37" spans="1:14" x14ac:dyDescent="0.25">
      <c r="A37">
        <v>36</v>
      </c>
      <c r="B37" t="s">
        <v>117</v>
      </c>
      <c r="C37">
        <v>1</v>
      </c>
      <c r="D37">
        <v>36</v>
      </c>
      <c r="F37" t="s">
        <v>38</v>
      </c>
      <c r="G37" t="s">
        <v>38</v>
      </c>
      <c r="H37" t="s">
        <v>38</v>
      </c>
      <c r="I37">
        <v>0</v>
      </c>
      <c r="J37">
        <v>0</v>
      </c>
      <c r="K37">
        <v>1609</v>
      </c>
      <c r="L37">
        <v>177.29</v>
      </c>
      <c r="M37">
        <v>0</v>
      </c>
      <c r="N37">
        <v>0</v>
      </c>
    </row>
    <row r="38" spans="1:14" x14ac:dyDescent="0.25">
      <c r="A38">
        <v>37</v>
      </c>
      <c r="B38" t="s">
        <v>117</v>
      </c>
      <c r="C38">
        <v>1</v>
      </c>
      <c r="D38">
        <v>37</v>
      </c>
      <c r="F38" t="s">
        <v>38</v>
      </c>
      <c r="G38" t="s">
        <v>38</v>
      </c>
      <c r="H38" t="s">
        <v>38</v>
      </c>
      <c r="I38">
        <v>0</v>
      </c>
      <c r="J38">
        <v>0</v>
      </c>
      <c r="K38">
        <v>2491</v>
      </c>
      <c r="L38">
        <v>166.57</v>
      </c>
      <c r="M38">
        <v>0</v>
      </c>
      <c r="N38">
        <v>0</v>
      </c>
    </row>
    <row r="39" spans="1:14" x14ac:dyDescent="0.25">
      <c r="A39">
        <v>38</v>
      </c>
      <c r="B39" t="s">
        <v>117</v>
      </c>
      <c r="C39">
        <v>1</v>
      </c>
      <c r="D39">
        <v>38</v>
      </c>
      <c r="F39" t="s">
        <v>38</v>
      </c>
      <c r="G39" t="s">
        <v>38</v>
      </c>
      <c r="H39" t="s">
        <v>38</v>
      </c>
      <c r="I39">
        <v>0</v>
      </c>
      <c r="J39">
        <v>0</v>
      </c>
      <c r="K39">
        <v>409</v>
      </c>
      <c r="L39">
        <v>177.95</v>
      </c>
      <c r="M39">
        <v>0</v>
      </c>
      <c r="N39">
        <v>0</v>
      </c>
    </row>
    <row r="40" spans="1:14" x14ac:dyDescent="0.25">
      <c r="A40">
        <v>39</v>
      </c>
      <c r="B40" t="s">
        <v>117</v>
      </c>
      <c r="C40">
        <v>1</v>
      </c>
      <c r="D40">
        <v>39</v>
      </c>
      <c r="F40" t="s">
        <v>38</v>
      </c>
      <c r="G40" t="s">
        <v>38</v>
      </c>
      <c r="H40" t="s">
        <v>38</v>
      </c>
      <c r="I40">
        <v>0</v>
      </c>
      <c r="J40">
        <v>0</v>
      </c>
      <c r="K40">
        <v>1126</v>
      </c>
      <c r="L40">
        <v>176.46</v>
      </c>
      <c r="M40">
        <v>0</v>
      </c>
      <c r="N40">
        <v>0</v>
      </c>
    </row>
    <row r="41" spans="1:14" x14ac:dyDescent="0.25">
      <c r="A41">
        <v>40</v>
      </c>
      <c r="B41" t="s">
        <v>117</v>
      </c>
      <c r="C41">
        <v>1</v>
      </c>
      <c r="D41">
        <v>40</v>
      </c>
      <c r="F41" t="s">
        <v>38</v>
      </c>
      <c r="G41" t="s">
        <v>38</v>
      </c>
      <c r="H41" t="s">
        <v>38</v>
      </c>
      <c r="I41">
        <v>0</v>
      </c>
      <c r="J41">
        <v>0</v>
      </c>
      <c r="K41">
        <v>675</v>
      </c>
      <c r="L41">
        <v>186.95</v>
      </c>
      <c r="M41">
        <v>0</v>
      </c>
      <c r="N41">
        <v>0</v>
      </c>
    </row>
    <row r="42" spans="1:14" x14ac:dyDescent="0.25">
      <c r="A42" t="s">
        <v>39</v>
      </c>
      <c r="B42" t="s">
        <v>40</v>
      </c>
      <c r="C42" t="s">
        <v>41</v>
      </c>
      <c r="D42" t="s">
        <v>42</v>
      </c>
      <c r="E42" t="s">
        <v>43</v>
      </c>
    </row>
    <row r="43" spans="1:14" x14ac:dyDescent="0.25">
      <c r="A43" t="s">
        <v>31</v>
      </c>
      <c r="B43">
        <v>0</v>
      </c>
      <c r="C43">
        <v>0</v>
      </c>
      <c r="D43">
        <v>0</v>
      </c>
      <c r="E43">
        <v>0</v>
      </c>
    </row>
    <row r="44" spans="1:14" x14ac:dyDescent="0.25">
      <c r="A44" t="s">
        <v>32</v>
      </c>
      <c r="B44">
        <v>0</v>
      </c>
      <c r="C44">
        <v>0</v>
      </c>
      <c r="D44">
        <v>0</v>
      </c>
      <c r="E44">
        <v>0</v>
      </c>
    </row>
    <row r="45" spans="1:14" x14ac:dyDescent="0.25">
      <c r="A45" t="s">
        <v>33</v>
      </c>
      <c r="B45">
        <v>8869</v>
      </c>
      <c r="C45">
        <v>18258.3</v>
      </c>
      <c r="D45">
        <v>174</v>
      </c>
      <c r="E45">
        <v>78138</v>
      </c>
    </row>
    <row r="46" spans="1:14" x14ac:dyDescent="0.25">
      <c r="A46" t="s">
        <v>34</v>
      </c>
      <c r="B46">
        <v>180</v>
      </c>
      <c r="C46">
        <v>7.88</v>
      </c>
      <c r="D46">
        <v>162.54</v>
      </c>
      <c r="E46">
        <v>198.72</v>
      </c>
    </row>
    <row r="47" spans="1:14" x14ac:dyDescent="0.25">
      <c r="A47" t="s">
        <v>35</v>
      </c>
      <c r="B47">
        <v>0</v>
      </c>
      <c r="C47">
        <v>0</v>
      </c>
      <c r="D47">
        <v>0</v>
      </c>
      <c r="E47">
        <v>0</v>
      </c>
    </row>
    <row r="48" spans="1:14" x14ac:dyDescent="0.25">
      <c r="A48" t="s">
        <v>36</v>
      </c>
      <c r="B48">
        <v>0</v>
      </c>
      <c r="C48">
        <v>0</v>
      </c>
      <c r="D48">
        <v>0</v>
      </c>
      <c r="E48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zoomScaleNormal="80" workbookViewId="0">
      <selection activeCell="P3" sqref="P3:R11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118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70427</v>
      </c>
      <c r="L2">
        <v>206.44</v>
      </c>
      <c r="M2">
        <v>0</v>
      </c>
      <c r="N2">
        <v>0</v>
      </c>
    </row>
    <row r="3" spans="1:18" x14ac:dyDescent="0.25">
      <c r="A3">
        <v>2</v>
      </c>
      <c r="B3" t="s">
        <v>118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66064</v>
      </c>
      <c r="L3">
        <v>208.77</v>
      </c>
      <c r="M3">
        <v>0</v>
      </c>
      <c r="N3">
        <v>0</v>
      </c>
      <c r="P3" t="s">
        <v>5</v>
      </c>
      <c r="Q3" t="s">
        <v>57</v>
      </c>
      <c r="R3">
        <f>K7+K8+K9+K10+K11+K12+K13+K14+K15+K16</f>
        <v>22798</v>
      </c>
    </row>
    <row r="4" spans="1:18" x14ac:dyDescent="0.25">
      <c r="A4">
        <v>3</v>
      </c>
      <c r="B4" t="s">
        <v>118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65064</v>
      </c>
      <c r="L4">
        <v>191.61</v>
      </c>
      <c r="M4">
        <v>0</v>
      </c>
      <c r="N4">
        <v>0</v>
      </c>
    </row>
    <row r="5" spans="1:18" x14ac:dyDescent="0.25">
      <c r="A5">
        <v>4</v>
      </c>
      <c r="B5" t="s">
        <v>118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56848</v>
      </c>
      <c r="L5">
        <v>187.27</v>
      </c>
      <c r="M5">
        <v>0</v>
      </c>
      <c r="N5">
        <v>0</v>
      </c>
      <c r="P5" t="s">
        <v>6</v>
      </c>
      <c r="Q5" t="s">
        <v>57</v>
      </c>
      <c r="R5">
        <f>K17+K18+K19+K20+K21</f>
        <v>14048</v>
      </c>
    </row>
    <row r="6" spans="1:18" x14ac:dyDescent="0.25">
      <c r="A6">
        <v>5</v>
      </c>
      <c r="B6" t="s">
        <v>118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27657</v>
      </c>
      <c r="L6">
        <v>196.6</v>
      </c>
      <c r="M6">
        <v>0</v>
      </c>
      <c r="N6">
        <v>0</v>
      </c>
    </row>
    <row r="7" spans="1:18" x14ac:dyDescent="0.25">
      <c r="A7">
        <v>6</v>
      </c>
      <c r="B7" t="s">
        <v>118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6049</v>
      </c>
      <c r="L7">
        <v>188.82</v>
      </c>
      <c r="M7">
        <v>0</v>
      </c>
      <c r="N7">
        <v>0</v>
      </c>
      <c r="P7" t="s">
        <v>7</v>
      </c>
      <c r="Q7" t="s">
        <v>57</v>
      </c>
      <c r="R7">
        <f>K22+K23+K24+K25</f>
        <v>34554</v>
      </c>
    </row>
    <row r="8" spans="1:18" x14ac:dyDescent="0.25">
      <c r="A8">
        <v>7</v>
      </c>
      <c r="B8" t="s">
        <v>118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2157</v>
      </c>
      <c r="L8">
        <v>194.36</v>
      </c>
      <c r="M8">
        <v>0</v>
      </c>
      <c r="N8">
        <v>0</v>
      </c>
    </row>
    <row r="9" spans="1:18" x14ac:dyDescent="0.25">
      <c r="A9">
        <v>8</v>
      </c>
      <c r="B9" t="s">
        <v>118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3210</v>
      </c>
      <c r="L9">
        <v>188.47</v>
      </c>
      <c r="M9">
        <v>0</v>
      </c>
      <c r="N9">
        <v>0</v>
      </c>
      <c r="P9" t="s">
        <v>8</v>
      </c>
      <c r="Q9" t="s">
        <v>57</v>
      </c>
      <c r="R9">
        <f>K26+K27+K28</f>
        <v>38205</v>
      </c>
    </row>
    <row r="10" spans="1:18" x14ac:dyDescent="0.25">
      <c r="A10">
        <v>9</v>
      </c>
      <c r="B10" t="s">
        <v>118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1418</v>
      </c>
      <c r="L10">
        <v>196.87</v>
      </c>
      <c r="M10">
        <v>0</v>
      </c>
      <c r="N10">
        <v>0</v>
      </c>
    </row>
    <row r="11" spans="1:18" x14ac:dyDescent="0.25">
      <c r="A11">
        <v>10</v>
      </c>
      <c r="B11" t="s">
        <v>118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1073</v>
      </c>
      <c r="L11">
        <v>188.4</v>
      </c>
      <c r="M11">
        <v>0</v>
      </c>
      <c r="N11">
        <v>0</v>
      </c>
      <c r="P11" t="s">
        <v>9</v>
      </c>
      <c r="Q11" t="s">
        <v>57</v>
      </c>
      <c r="R11">
        <f>K29+K30+K31+K32</f>
        <v>6961</v>
      </c>
    </row>
    <row r="12" spans="1:18" x14ac:dyDescent="0.25">
      <c r="A12">
        <v>11</v>
      </c>
      <c r="B12" t="s">
        <v>118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601</v>
      </c>
      <c r="L12">
        <v>191.41</v>
      </c>
      <c r="M12">
        <v>0</v>
      </c>
      <c r="N12">
        <v>0</v>
      </c>
    </row>
    <row r="13" spans="1:18" x14ac:dyDescent="0.25">
      <c r="A13">
        <v>12</v>
      </c>
      <c r="B13" t="s">
        <v>118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576</v>
      </c>
      <c r="L13">
        <v>195.02</v>
      </c>
      <c r="M13">
        <v>0</v>
      </c>
      <c r="N13">
        <v>0</v>
      </c>
    </row>
    <row r="14" spans="1:18" x14ac:dyDescent="0.25">
      <c r="A14">
        <v>13</v>
      </c>
      <c r="B14" t="s">
        <v>118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634</v>
      </c>
      <c r="L14">
        <v>194.41</v>
      </c>
      <c r="M14">
        <v>0</v>
      </c>
      <c r="N14">
        <v>0</v>
      </c>
    </row>
    <row r="15" spans="1:18" x14ac:dyDescent="0.25">
      <c r="A15">
        <v>14</v>
      </c>
      <c r="B15" t="s">
        <v>118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2781</v>
      </c>
      <c r="L15">
        <v>188.17</v>
      </c>
      <c r="M15">
        <v>0</v>
      </c>
      <c r="N15">
        <v>0</v>
      </c>
    </row>
    <row r="16" spans="1:18" x14ac:dyDescent="0.25">
      <c r="A16">
        <v>15</v>
      </c>
      <c r="B16" t="s">
        <v>118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4299</v>
      </c>
      <c r="L16">
        <v>181.61</v>
      </c>
      <c r="M16">
        <v>0</v>
      </c>
      <c r="N16">
        <v>0</v>
      </c>
    </row>
    <row r="17" spans="1:14" x14ac:dyDescent="0.25">
      <c r="A17">
        <v>16</v>
      </c>
      <c r="B17" t="s">
        <v>118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1818</v>
      </c>
      <c r="L17">
        <v>200.72</v>
      </c>
      <c r="M17">
        <v>0</v>
      </c>
      <c r="N17">
        <v>0</v>
      </c>
    </row>
    <row r="18" spans="1:14" x14ac:dyDescent="0.25">
      <c r="A18">
        <v>17</v>
      </c>
      <c r="B18" t="s">
        <v>118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947</v>
      </c>
      <c r="L18">
        <v>186.04</v>
      </c>
      <c r="M18">
        <v>0</v>
      </c>
      <c r="N18">
        <v>0</v>
      </c>
    </row>
    <row r="19" spans="1:14" x14ac:dyDescent="0.25">
      <c r="A19">
        <v>18</v>
      </c>
      <c r="B19" t="s">
        <v>118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2600</v>
      </c>
      <c r="L19">
        <v>181.79</v>
      </c>
      <c r="M19">
        <v>0</v>
      </c>
      <c r="N19">
        <v>0</v>
      </c>
    </row>
    <row r="20" spans="1:14" x14ac:dyDescent="0.25">
      <c r="A20">
        <v>19</v>
      </c>
      <c r="B20" t="s">
        <v>118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8101</v>
      </c>
      <c r="L20">
        <v>185.95</v>
      </c>
      <c r="M20">
        <v>0</v>
      </c>
      <c r="N20">
        <v>0</v>
      </c>
    </row>
    <row r="21" spans="1:14" x14ac:dyDescent="0.25">
      <c r="A21">
        <v>20</v>
      </c>
      <c r="B21" t="s">
        <v>118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582</v>
      </c>
      <c r="L21">
        <v>190.25</v>
      </c>
      <c r="M21">
        <v>0</v>
      </c>
      <c r="N21">
        <v>0</v>
      </c>
    </row>
    <row r="22" spans="1:14" x14ac:dyDescent="0.25">
      <c r="A22">
        <v>21</v>
      </c>
      <c r="B22" t="s">
        <v>118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13134</v>
      </c>
      <c r="L22">
        <v>175.11</v>
      </c>
      <c r="M22">
        <v>0</v>
      </c>
      <c r="N22">
        <v>0</v>
      </c>
    </row>
    <row r="23" spans="1:14" x14ac:dyDescent="0.25">
      <c r="A23">
        <v>22</v>
      </c>
      <c r="B23" t="s">
        <v>118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2110</v>
      </c>
      <c r="L23">
        <v>181.41</v>
      </c>
      <c r="M23">
        <v>0</v>
      </c>
      <c r="N23">
        <v>0</v>
      </c>
    </row>
    <row r="24" spans="1:14" x14ac:dyDescent="0.25">
      <c r="A24">
        <v>23</v>
      </c>
      <c r="B24" t="s">
        <v>118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3124</v>
      </c>
      <c r="L24">
        <v>174.42</v>
      </c>
      <c r="M24">
        <v>0</v>
      </c>
      <c r="N24">
        <v>0</v>
      </c>
    </row>
    <row r="25" spans="1:14" x14ac:dyDescent="0.25">
      <c r="A25">
        <v>24</v>
      </c>
      <c r="B25" t="s">
        <v>118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16186</v>
      </c>
      <c r="L25">
        <v>175.96</v>
      </c>
      <c r="M25">
        <v>0</v>
      </c>
      <c r="N25">
        <v>0</v>
      </c>
    </row>
    <row r="26" spans="1:14" x14ac:dyDescent="0.25">
      <c r="A26">
        <v>25</v>
      </c>
      <c r="B26" t="s">
        <v>118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36898</v>
      </c>
      <c r="L26">
        <v>175.82</v>
      </c>
      <c r="M26">
        <v>0</v>
      </c>
      <c r="N26">
        <v>0</v>
      </c>
    </row>
    <row r="27" spans="1:14" x14ac:dyDescent="0.25">
      <c r="A27">
        <v>26</v>
      </c>
      <c r="B27" t="s">
        <v>118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646</v>
      </c>
      <c r="L27">
        <v>193.61</v>
      </c>
      <c r="M27">
        <v>0</v>
      </c>
      <c r="N27">
        <v>0</v>
      </c>
    </row>
    <row r="28" spans="1:14" x14ac:dyDescent="0.25">
      <c r="A28">
        <v>27</v>
      </c>
      <c r="B28" t="s">
        <v>118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661</v>
      </c>
      <c r="L28">
        <v>194.84</v>
      </c>
      <c r="M28">
        <v>0</v>
      </c>
      <c r="N28">
        <v>0</v>
      </c>
    </row>
    <row r="29" spans="1:14" x14ac:dyDescent="0.25">
      <c r="A29">
        <v>28</v>
      </c>
      <c r="B29" t="s">
        <v>118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1052</v>
      </c>
      <c r="L29">
        <v>174.4</v>
      </c>
      <c r="M29">
        <v>0</v>
      </c>
      <c r="N29">
        <v>0</v>
      </c>
    </row>
    <row r="30" spans="1:14" x14ac:dyDescent="0.25">
      <c r="A30">
        <v>29</v>
      </c>
      <c r="B30" t="s">
        <v>118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2490</v>
      </c>
      <c r="L30">
        <v>180.17</v>
      </c>
      <c r="M30">
        <v>0</v>
      </c>
      <c r="N30">
        <v>0</v>
      </c>
    </row>
    <row r="31" spans="1:14" x14ac:dyDescent="0.25">
      <c r="A31">
        <v>30</v>
      </c>
      <c r="B31" t="s">
        <v>118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2667</v>
      </c>
      <c r="L31">
        <v>170.7</v>
      </c>
      <c r="M31">
        <v>0</v>
      </c>
      <c r="N31">
        <v>0</v>
      </c>
    </row>
    <row r="32" spans="1:14" x14ac:dyDescent="0.25">
      <c r="A32">
        <v>31</v>
      </c>
      <c r="B32" t="s">
        <v>118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752</v>
      </c>
      <c r="L32">
        <v>196.18</v>
      </c>
      <c r="M32">
        <v>0</v>
      </c>
      <c r="N32">
        <v>0</v>
      </c>
    </row>
    <row r="33" spans="1:5" x14ac:dyDescent="0.25">
      <c r="A33" t="s">
        <v>39</v>
      </c>
      <c r="B33" t="s">
        <v>40</v>
      </c>
      <c r="C33" t="s">
        <v>41</v>
      </c>
      <c r="D33" t="s">
        <v>42</v>
      </c>
      <c r="E33" t="s">
        <v>43</v>
      </c>
    </row>
    <row r="34" spans="1:5" x14ac:dyDescent="0.25">
      <c r="A34" t="s">
        <v>31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32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33</v>
      </c>
      <c r="B36">
        <v>12987.94</v>
      </c>
      <c r="C36">
        <v>21485.19</v>
      </c>
      <c r="D36">
        <v>576</v>
      </c>
      <c r="E36">
        <v>70427</v>
      </c>
    </row>
    <row r="37" spans="1:5" x14ac:dyDescent="0.25">
      <c r="A37" t="s">
        <v>34</v>
      </c>
      <c r="B37">
        <v>188.24</v>
      </c>
      <c r="C37">
        <v>9.35</v>
      </c>
      <c r="D37">
        <v>170.7</v>
      </c>
      <c r="E37">
        <v>208.77</v>
      </c>
    </row>
    <row r="38" spans="1:5" x14ac:dyDescent="0.25">
      <c r="A38" t="s">
        <v>35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36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Q1" sqref="Q1:S10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S1">
        <v>39554</v>
      </c>
    </row>
    <row r="2" spans="1:19" x14ac:dyDescent="0.25">
      <c r="A2">
        <v>1</v>
      </c>
      <c r="B2" t="s">
        <v>348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39554</v>
      </c>
      <c r="L2">
        <v>195.73</v>
      </c>
      <c r="M2">
        <v>0</v>
      </c>
      <c r="N2">
        <v>0</v>
      </c>
      <c r="S2">
        <v>30671</v>
      </c>
    </row>
    <row r="3" spans="1:19" x14ac:dyDescent="0.25">
      <c r="A3">
        <v>2</v>
      </c>
      <c r="B3" t="s">
        <v>348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30671</v>
      </c>
      <c r="L3">
        <v>189.33</v>
      </c>
      <c r="M3">
        <v>0</v>
      </c>
      <c r="N3">
        <v>0</v>
      </c>
      <c r="S3">
        <v>20277</v>
      </c>
    </row>
    <row r="4" spans="1:19" x14ac:dyDescent="0.25">
      <c r="A4">
        <v>3</v>
      </c>
      <c r="B4" t="s">
        <v>348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20277</v>
      </c>
      <c r="L4">
        <v>193.83</v>
      </c>
      <c r="M4">
        <v>0</v>
      </c>
      <c r="N4">
        <v>0</v>
      </c>
      <c r="S4">
        <v>15433</v>
      </c>
    </row>
    <row r="5" spans="1:19" x14ac:dyDescent="0.25">
      <c r="A5">
        <v>4</v>
      </c>
      <c r="B5" t="s">
        <v>348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15433</v>
      </c>
      <c r="L5">
        <v>187.83</v>
      </c>
      <c r="M5">
        <v>0</v>
      </c>
      <c r="N5">
        <v>0</v>
      </c>
      <c r="S5">
        <v>11407</v>
      </c>
    </row>
    <row r="6" spans="1:19" x14ac:dyDescent="0.25">
      <c r="A6">
        <v>5</v>
      </c>
      <c r="B6" t="s">
        <v>348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11407</v>
      </c>
      <c r="L6">
        <v>179.89</v>
      </c>
      <c r="M6">
        <v>0</v>
      </c>
      <c r="N6">
        <v>0</v>
      </c>
      <c r="P6" t="s">
        <v>304</v>
      </c>
      <c r="Q6">
        <v>1</v>
      </c>
      <c r="R6" t="s">
        <v>58</v>
      </c>
      <c r="S6">
        <f>SUM(K7:K11)</f>
        <v>7697</v>
      </c>
    </row>
    <row r="7" spans="1:19" x14ac:dyDescent="0.25">
      <c r="A7">
        <v>6</v>
      </c>
      <c r="B7" t="s">
        <v>348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3851</v>
      </c>
      <c r="L7">
        <v>168.01</v>
      </c>
      <c r="M7">
        <v>0</v>
      </c>
      <c r="N7">
        <v>0</v>
      </c>
      <c r="Q7">
        <v>2</v>
      </c>
      <c r="R7" t="s">
        <v>58</v>
      </c>
      <c r="S7">
        <f>SUM(K12:K16)</f>
        <v>5788</v>
      </c>
    </row>
    <row r="8" spans="1:19" x14ac:dyDescent="0.25">
      <c r="A8">
        <v>7</v>
      </c>
      <c r="B8" t="s">
        <v>348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3193</v>
      </c>
      <c r="L8">
        <v>165.84</v>
      </c>
      <c r="M8">
        <v>0</v>
      </c>
      <c r="N8">
        <v>0</v>
      </c>
      <c r="Q8">
        <v>3</v>
      </c>
      <c r="R8" t="s">
        <v>58</v>
      </c>
      <c r="S8">
        <f>SUM(K17:K18)</f>
        <v>1294</v>
      </c>
    </row>
    <row r="9" spans="1:19" x14ac:dyDescent="0.25">
      <c r="A9">
        <v>8</v>
      </c>
      <c r="B9" t="s">
        <v>348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207</v>
      </c>
      <c r="L9">
        <v>176.89</v>
      </c>
      <c r="M9">
        <v>0</v>
      </c>
      <c r="N9">
        <v>0</v>
      </c>
      <c r="Q9">
        <v>4</v>
      </c>
      <c r="R9" t="s">
        <v>58</v>
      </c>
      <c r="S9">
        <f>SUM(K19)</f>
        <v>647</v>
      </c>
    </row>
    <row r="10" spans="1:19" x14ac:dyDescent="0.25">
      <c r="A10">
        <v>9</v>
      </c>
      <c r="B10" t="s">
        <v>348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300</v>
      </c>
      <c r="L10">
        <v>167.96</v>
      </c>
      <c r="M10">
        <v>0</v>
      </c>
      <c r="N10">
        <v>0</v>
      </c>
      <c r="Q10">
        <v>5</v>
      </c>
      <c r="R10" t="s">
        <v>58</v>
      </c>
      <c r="S10">
        <f>SUM(K20:K22)</f>
        <v>1450</v>
      </c>
    </row>
    <row r="11" spans="1:19" x14ac:dyDescent="0.25">
      <c r="A11">
        <v>10</v>
      </c>
      <c r="B11" t="s">
        <v>348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146</v>
      </c>
      <c r="L11">
        <v>167.11</v>
      </c>
      <c r="M11">
        <v>0</v>
      </c>
      <c r="N11">
        <v>0</v>
      </c>
    </row>
    <row r="12" spans="1:19" x14ac:dyDescent="0.25">
      <c r="A12">
        <v>11</v>
      </c>
      <c r="B12" t="s">
        <v>348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2586</v>
      </c>
      <c r="L12">
        <v>160.19</v>
      </c>
      <c r="M12">
        <v>0</v>
      </c>
      <c r="N12">
        <v>0</v>
      </c>
    </row>
    <row r="13" spans="1:19" x14ac:dyDescent="0.25">
      <c r="A13">
        <v>12</v>
      </c>
      <c r="B13" t="s">
        <v>348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300</v>
      </c>
      <c r="L13">
        <v>157.25</v>
      </c>
      <c r="M13">
        <v>0</v>
      </c>
      <c r="N13">
        <v>0</v>
      </c>
    </row>
    <row r="14" spans="1:19" x14ac:dyDescent="0.25">
      <c r="A14">
        <v>13</v>
      </c>
      <c r="B14" t="s">
        <v>348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2406</v>
      </c>
      <c r="L14">
        <v>161.88999999999999</v>
      </c>
      <c r="M14">
        <v>0</v>
      </c>
      <c r="N14">
        <v>0</v>
      </c>
    </row>
    <row r="15" spans="1:19" x14ac:dyDescent="0.25">
      <c r="A15">
        <v>14</v>
      </c>
      <c r="B15" t="s">
        <v>348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335</v>
      </c>
      <c r="L15">
        <v>165.8</v>
      </c>
      <c r="M15">
        <v>0</v>
      </c>
      <c r="N15">
        <v>0</v>
      </c>
    </row>
    <row r="16" spans="1:19" x14ac:dyDescent="0.25">
      <c r="A16">
        <v>15</v>
      </c>
      <c r="B16" t="s">
        <v>348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161</v>
      </c>
      <c r="L16">
        <v>167.95</v>
      </c>
      <c r="M16">
        <v>0</v>
      </c>
      <c r="N16">
        <v>0</v>
      </c>
    </row>
    <row r="17" spans="1:14" x14ac:dyDescent="0.25">
      <c r="A17">
        <v>16</v>
      </c>
      <c r="B17" t="s">
        <v>348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987</v>
      </c>
      <c r="L17">
        <v>154.97999999999999</v>
      </c>
      <c r="M17">
        <v>0</v>
      </c>
      <c r="N17">
        <v>0</v>
      </c>
    </row>
    <row r="18" spans="1:14" x14ac:dyDescent="0.25">
      <c r="A18">
        <v>17</v>
      </c>
      <c r="B18" t="s">
        <v>348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307</v>
      </c>
      <c r="L18">
        <v>162.49</v>
      </c>
      <c r="M18">
        <v>0</v>
      </c>
      <c r="N18">
        <v>0</v>
      </c>
    </row>
    <row r="19" spans="1:14" x14ac:dyDescent="0.25">
      <c r="A19">
        <v>18</v>
      </c>
      <c r="B19" t="s">
        <v>348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647</v>
      </c>
      <c r="L19">
        <v>166.6</v>
      </c>
      <c r="M19">
        <v>0</v>
      </c>
      <c r="N19">
        <v>0</v>
      </c>
    </row>
    <row r="20" spans="1:14" x14ac:dyDescent="0.25">
      <c r="A20">
        <v>19</v>
      </c>
      <c r="B20" t="s">
        <v>348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751</v>
      </c>
      <c r="L20">
        <v>163.03</v>
      </c>
      <c r="M20">
        <v>0</v>
      </c>
      <c r="N20">
        <v>0</v>
      </c>
    </row>
    <row r="21" spans="1:14" x14ac:dyDescent="0.25">
      <c r="A21">
        <v>20</v>
      </c>
      <c r="B21" t="s">
        <v>348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152</v>
      </c>
      <c r="L21">
        <v>159.5</v>
      </c>
      <c r="M21">
        <v>0</v>
      </c>
      <c r="N21">
        <v>0</v>
      </c>
    </row>
    <row r="22" spans="1:14" x14ac:dyDescent="0.25">
      <c r="A22">
        <v>21</v>
      </c>
      <c r="B22" t="s">
        <v>348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547</v>
      </c>
      <c r="L22">
        <v>162.07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6391.33</v>
      </c>
      <c r="C26">
        <v>10838.88</v>
      </c>
      <c r="D26">
        <v>146</v>
      </c>
      <c r="E26">
        <v>39554</v>
      </c>
    </row>
    <row r="27" spans="1:14" x14ac:dyDescent="0.25">
      <c r="A27" t="s">
        <v>34</v>
      </c>
      <c r="B27">
        <v>170.2</v>
      </c>
      <c r="C27">
        <v>11.88</v>
      </c>
      <c r="D27">
        <v>154.97999999999999</v>
      </c>
      <c r="E27">
        <v>195.73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0" zoomScaleNormal="80" workbookViewId="0">
      <selection activeCell="S10" sqref="S10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121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62336</v>
      </c>
      <c r="L2">
        <v>202.69</v>
      </c>
      <c r="M2">
        <v>0</v>
      </c>
      <c r="N2">
        <v>0</v>
      </c>
    </row>
    <row r="3" spans="1:17" x14ac:dyDescent="0.25">
      <c r="A3">
        <v>2</v>
      </c>
      <c r="B3" t="s">
        <v>121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60271</v>
      </c>
      <c r="L3">
        <v>200.32</v>
      </c>
      <c r="M3">
        <v>0</v>
      </c>
      <c r="N3">
        <v>0</v>
      </c>
    </row>
    <row r="4" spans="1:17" x14ac:dyDescent="0.25">
      <c r="A4">
        <v>3</v>
      </c>
      <c r="B4" t="s">
        <v>121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50072</v>
      </c>
      <c r="L4">
        <v>195.76</v>
      </c>
      <c r="M4">
        <v>0</v>
      </c>
      <c r="N4">
        <v>0</v>
      </c>
    </row>
    <row r="5" spans="1:17" x14ac:dyDescent="0.25">
      <c r="A5">
        <v>4</v>
      </c>
      <c r="B5" t="s">
        <v>121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43895</v>
      </c>
      <c r="L5">
        <v>191.22</v>
      </c>
      <c r="M5">
        <v>0</v>
      </c>
      <c r="N5">
        <v>0</v>
      </c>
    </row>
    <row r="6" spans="1:17" x14ac:dyDescent="0.25">
      <c r="A6">
        <v>5</v>
      </c>
      <c r="B6" t="s">
        <v>121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27047</v>
      </c>
      <c r="L6">
        <v>187.64</v>
      </c>
      <c r="M6">
        <v>0</v>
      </c>
      <c r="N6">
        <v>0</v>
      </c>
    </row>
    <row r="7" spans="1:17" x14ac:dyDescent="0.25">
      <c r="A7">
        <v>6</v>
      </c>
      <c r="B7" t="s">
        <v>121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11132</v>
      </c>
      <c r="L7">
        <v>191.85</v>
      </c>
      <c r="M7">
        <v>0</v>
      </c>
      <c r="N7">
        <v>0</v>
      </c>
      <c r="P7" t="s">
        <v>5</v>
      </c>
      <c r="Q7">
        <f>K7+K8+K9</f>
        <v>26906</v>
      </c>
    </row>
    <row r="8" spans="1:17" x14ac:dyDescent="0.25">
      <c r="A8">
        <v>7</v>
      </c>
      <c r="B8" t="s">
        <v>121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3504</v>
      </c>
      <c r="L8">
        <v>188</v>
      </c>
      <c r="M8">
        <v>0</v>
      </c>
      <c r="N8">
        <v>0</v>
      </c>
    </row>
    <row r="9" spans="1:17" x14ac:dyDescent="0.25">
      <c r="A9">
        <v>8</v>
      </c>
      <c r="B9" t="s">
        <v>121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12270</v>
      </c>
      <c r="L9">
        <v>188.75</v>
      </c>
      <c r="M9">
        <v>0</v>
      </c>
      <c r="N9">
        <v>0</v>
      </c>
      <c r="P9" t="s">
        <v>6</v>
      </c>
      <c r="Q9">
        <f>K10+K11</f>
        <v>14648</v>
      </c>
    </row>
    <row r="10" spans="1:17" x14ac:dyDescent="0.25">
      <c r="A10">
        <v>9</v>
      </c>
      <c r="B10" t="s">
        <v>121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3070</v>
      </c>
      <c r="L10">
        <v>193.35</v>
      </c>
      <c r="M10">
        <v>0</v>
      </c>
      <c r="N10">
        <v>0</v>
      </c>
      <c r="Q10">
        <f>K12+K13+K14+K15+K16</f>
        <v>13146</v>
      </c>
    </row>
    <row r="11" spans="1:17" x14ac:dyDescent="0.25">
      <c r="A11">
        <v>10</v>
      </c>
      <c r="B11" t="s">
        <v>121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11578</v>
      </c>
      <c r="L11">
        <v>183.7</v>
      </c>
      <c r="M11">
        <v>0</v>
      </c>
      <c r="N11">
        <v>0</v>
      </c>
    </row>
    <row r="12" spans="1:17" x14ac:dyDescent="0.25">
      <c r="A12">
        <v>11</v>
      </c>
      <c r="B12" t="s">
        <v>121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5608</v>
      </c>
      <c r="L12">
        <v>186.33</v>
      </c>
      <c r="M12">
        <v>0</v>
      </c>
      <c r="N12">
        <v>0</v>
      </c>
      <c r="P12" t="s">
        <v>7</v>
      </c>
      <c r="Q12">
        <f>K17+K18+K19+K20</f>
        <v>8743</v>
      </c>
    </row>
    <row r="13" spans="1:17" x14ac:dyDescent="0.25">
      <c r="A13">
        <v>12</v>
      </c>
      <c r="B13" t="s">
        <v>121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3422</v>
      </c>
      <c r="L13">
        <v>190.42</v>
      </c>
      <c r="M13">
        <v>0</v>
      </c>
      <c r="N13">
        <v>0</v>
      </c>
      <c r="Q13">
        <f>K21+K22+K23+K24</f>
        <v>12097</v>
      </c>
    </row>
    <row r="14" spans="1:17" x14ac:dyDescent="0.25">
      <c r="A14">
        <v>13</v>
      </c>
      <c r="B14" t="s">
        <v>121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2251</v>
      </c>
      <c r="L14">
        <v>184.35</v>
      </c>
      <c r="M14">
        <v>0</v>
      </c>
      <c r="N14">
        <v>0</v>
      </c>
    </row>
    <row r="15" spans="1:17" x14ac:dyDescent="0.25">
      <c r="A15">
        <v>14</v>
      </c>
      <c r="B15" t="s">
        <v>121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634</v>
      </c>
      <c r="L15">
        <v>182.42</v>
      </c>
      <c r="M15">
        <v>0</v>
      </c>
      <c r="N15">
        <v>0</v>
      </c>
      <c r="P15" t="s">
        <v>8</v>
      </c>
      <c r="Q15">
        <f>K25+K26+K27+K28+K29+K30+K31</f>
        <v>23304</v>
      </c>
    </row>
    <row r="16" spans="1:17" x14ac:dyDescent="0.25">
      <c r="A16">
        <v>15</v>
      </c>
      <c r="B16" t="s">
        <v>121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1231</v>
      </c>
      <c r="L16">
        <v>192.19</v>
      </c>
      <c r="M16">
        <v>0</v>
      </c>
      <c r="N16">
        <v>0</v>
      </c>
    </row>
    <row r="17" spans="1:17" x14ac:dyDescent="0.25">
      <c r="A17">
        <v>16</v>
      </c>
      <c r="B17" t="s">
        <v>121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3156</v>
      </c>
      <c r="L17">
        <v>180.83</v>
      </c>
      <c r="M17">
        <v>0</v>
      </c>
      <c r="N17">
        <v>0</v>
      </c>
      <c r="P17" t="s">
        <v>9</v>
      </c>
      <c r="Q17">
        <f>K32+K33+K34</f>
        <v>13174</v>
      </c>
    </row>
    <row r="18" spans="1:17" x14ac:dyDescent="0.25">
      <c r="A18">
        <v>17</v>
      </c>
      <c r="B18" t="s">
        <v>121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1947</v>
      </c>
      <c r="L18">
        <v>185.6</v>
      </c>
      <c r="M18">
        <v>0</v>
      </c>
      <c r="N18">
        <v>0</v>
      </c>
    </row>
    <row r="19" spans="1:17" x14ac:dyDescent="0.25">
      <c r="A19">
        <v>18</v>
      </c>
      <c r="B19" t="s">
        <v>121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1255</v>
      </c>
      <c r="L19">
        <v>188.7</v>
      </c>
      <c r="M19">
        <v>0</v>
      </c>
      <c r="N19">
        <v>0</v>
      </c>
    </row>
    <row r="20" spans="1:17" x14ac:dyDescent="0.25">
      <c r="A20">
        <v>19</v>
      </c>
      <c r="B20" t="s">
        <v>121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2385</v>
      </c>
      <c r="L20">
        <v>184.84</v>
      </c>
      <c r="M20">
        <v>0</v>
      </c>
      <c r="N20">
        <v>0</v>
      </c>
    </row>
    <row r="21" spans="1:17" x14ac:dyDescent="0.25">
      <c r="A21">
        <v>20</v>
      </c>
      <c r="B21" t="s">
        <v>121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4793</v>
      </c>
      <c r="L21">
        <v>182.8</v>
      </c>
      <c r="M21">
        <v>0</v>
      </c>
      <c r="N21">
        <v>0</v>
      </c>
    </row>
    <row r="22" spans="1:17" x14ac:dyDescent="0.25">
      <c r="A22">
        <v>21</v>
      </c>
      <c r="B22" t="s">
        <v>121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417</v>
      </c>
      <c r="L22">
        <v>189.85</v>
      </c>
      <c r="M22">
        <v>0</v>
      </c>
      <c r="N22">
        <v>0</v>
      </c>
    </row>
    <row r="23" spans="1:17" x14ac:dyDescent="0.25">
      <c r="A23">
        <v>22</v>
      </c>
      <c r="B23" t="s">
        <v>121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1542</v>
      </c>
      <c r="L23">
        <v>175.09</v>
      </c>
      <c r="M23">
        <v>0</v>
      </c>
      <c r="N23">
        <v>0</v>
      </c>
    </row>
    <row r="24" spans="1:17" x14ac:dyDescent="0.25">
      <c r="A24">
        <v>23</v>
      </c>
      <c r="B24" t="s">
        <v>121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5345</v>
      </c>
      <c r="L24">
        <v>183.6</v>
      </c>
      <c r="M24">
        <v>0</v>
      </c>
      <c r="N24">
        <v>0</v>
      </c>
    </row>
    <row r="25" spans="1:17" x14ac:dyDescent="0.25">
      <c r="A25">
        <v>24</v>
      </c>
      <c r="B25" t="s">
        <v>121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1551</v>
      </c>
      <c r="L25">
        <v>179.37</v>
      </c>
      <c r="M25">
        <v>0</v>
      </c>
      <c r="N25">
        <v>0</v>
      </c>
    </row>
    <row r="26" spans="1:17" x14ac:dyDescent="0.25">
      <c r="A26">
        <v>25</v>
      </c>
      <c r="B26" t="s">
        <v>121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1814</v>
      </c>
      <c r="L26">
        <v>180.65</v>
      </c>
      <c r="M26">
        <v>0</v>
      </c>
      <c r="N26">
        <v>0</v>
      </c>
    </row>
    <row r="27" spans="1:17" x14ac:dyDescent="0.25">
      <c r="A27">
        <v>26</v>
      </c>
      <c r="B27" t="s">
        <v>121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662</v>
      </c>
      <c r="L27">
        <v>185.22</v>
      </c>
      <c r="M27">
        <v>0</v>
      </c>
      <c r="N27">
        <v>0</v>
      </c>
    </row>
    <row r="28" spans="1:17" x14ac:dyDescent="0.25">
      <c r="A28">
        <v>27</v>
      </c>
      <c r="B28" t="s">
        <v>121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11668</v>
      </c>
      <c r="L28">
        <v>175.08</v>
      </c>
      <c r="M28">
        <v>0</v>
      </c>
      <c r="N28">
        <v>0</v>
      </c>
    </row>
    <row r="29" spans="1:17" x14ac:dyDescent="0.25">
      <c r="A29">
        <v>28</v>
      </c>
      <c r="B29" t="s">
        <v>121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550</v>
      </c>
      <c r="L29">
        <v>185.37</v>
      </c>
      <c r="M29">
        <v>0</v>
      </c>
      <c r="N29">
        <v>0</v>
      </c>
    </row>
    <row r="30" spans="1:17" x14ac:dyDescent="0.25">
      <c r="A30">
        <v>29</v>
      </c>
      <c r="B30" t="s">
        <v>121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2278</v>
      </c>
      <c r="L30">
        <v>180.58</v>
      </c>
      <c r="M30">
        <v>0</v>
      </c>
      <c r="N30">
        <v>0</v>
      </c>
    </row>
    <row r="31" spans="1:17" x14ac:dyDescent="0.25">
      <c r="A31">
        <v>30</v>
      </c>
      <c r="B31" t="s">
        <v>121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4781</v>
      </c>
      <c r="L31">
        <v>175.42</v>
      </c>
      <c r="M31">
        <v>0</v>
      </c>
      <c r="N31">
        <v>0</v>
      </c>
    </row>
    <row r="32" spans="1:17" x14ac:dyDescent="0.25">
      <c r="A32">
        <v>31</v>
      </c>
      <c r="B32" t="s">
        <v>121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11685</v>
      </c>
      <c r="L32">
        <v>173.86</v>
      </c>
      <c r="M32">
        <v>0</v>
      </c>
      <c r="N32">
        <v>0</v>
      </c>
    </row>
    <row r="33" spans="1:14" x14ac:dyDescent="0.25">
      <c r="A33">
        <v>32</v>
      </c>
      <c r="B33" t="s">
        <v>121</v>
      </c>
      <c r="C33">
        <v>1</v>
      </c>
      <c r="D33">
        <v>32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464</v>
      </c>
      <c r="L33">
        <v>167.03</v>
      </c>
      <c r="M33">
        <v>0</v>
      </c>
      <c r="N33">
        <v>0</v>
      </c>
    </row>
    <row r="34" spans="1:14" x14ac:dyDescent="0.25">
      <c r="A34">
        <v>33</v>
      </c>
      <c r="B34" t="s">
        <v>121</v>
      </c>
      <c r="C34">
        <v>1</v>
      </c>
      <c r="D34">
        <v>33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1025</v>
      </c>
      <c r="L34">
        <v>171.65</v>
      </c>
      <c r="M34">
        <v>0</v>
      </c>
      <c r="N34">
        <v>0</v>
      </c>
    </row>
    <row r="35" spans="1:14" x14ac:dyDescent="0.25">
      <c r="A35" t="s">
        <v>39</v>
      </c>
      <c r="B35" t="s">
        <v>40</v>
      </c>
      <c r="C35" t="s">
        <v>41</v>
      </c>
      <c r="D35" t="s">
        <v>42</v>
      </c>
      <c r="E35" t="s">
        <v>43</v>
      </c>
    </row>
    <row r="36" spans="1:14" x14ac:dyDescent="0.25">
      <c r="A36" t="s">
        <v>31</v>
      </c>
      <c r="B36">
        <v>0</v>
      </c>
      <c r="C36">
        <v>0</v>
      </c>
      <c r="D36">
        <v>0</v>
      </c>
      <c r="E36">
        <v>0</v>
      </c>
    </row>
    <row r="37" spans="1:14" x14ac:dyDescent="0.25">
      <c r="A37" t="s">
        <v>32</v>
      </c>
      <c r="B37">
        <v>0</v>
      </c>
      <c r="C37">
        <v>0</v>
      </c>
      <c r="D37">
        <v>0</v>
      </c>
      <c r="E37">
        <v>0</v>
      </c>
    </row>
    <row r="38" spans="1:14" x14ac:dyDescent="0.25">
      <c r="A38" t="s">
        <v>33</v>
      </c>
      <c r="B38">
        <v>10776.94</v>
      </c>
      <c r="C38">
        <v>17158</v>
      </c>
      <c r="D38">
        <v>417</v>
      </c>
      <c r="E38">
        <v>62336</v>
      </c>
    </row>
    <row r="39" spans="1:14" x14ac:dyDescent="0.25">
      <c r="A39" t="s">
        <v>34</v>
      </c>
      <c r="B39">
        <v>184.99</v>
      </c>
      <c r="C39">
        <v>7.76</v>
      </c>
      <c r="D39">
        <v>167.03</v>
      </c>
      <c r="E39">
        <v>202.69</v>
      </c>
    </row>
    <row r="40" spans="1:14" x14ac:dyDescent="0.25">
      <c r="A40" t="s">
        <v>35</v>
      </c>
      <c r="B40">
        <v>0</v>
      </c>
      <c r="C40">
        <v>0</v>
      </c>
      <c r="D40">
        <v>0</v>
      </c>
      <c r="E40">
        <v>0</v>
      </c>
    </row>
    <row r="41" spans="1:14" x14ac:dyDescent="0.25">
      <c r="A41" t="s">
        <v>36</v>
      </c>
      <c r="B41">
        <v>0</v>
      </c>
      <c r="C41">
        <v>0</v>
      </c>
      <c r="D41">
        <v>0</v>
      </c>
      <c r="E4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Q4" sqref="Q4:Q12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123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89871</v>
      </c>
      <c r="L2">
        <v>195.85</v>
      </c>
      <c r="M2">
        <v>0</v>
      </c>
      <c r="N2">
        <v>0</v>
      </c>
    </row>
    <row r="3" spans="1:17" x14ac:dyDescent="0.25">
      <c r="A3">
        <v>2</v>
      </c>
      <c r="B3" t="s">
        <v>123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83079</v>
      </c>
      <c r="L3">
        <v>190.55</v>
      </c>
      <c r="M3">
        <v>0</v>
      </c>
      <c r="N3">
        <v>0</v>
      </c>
      <c r="Q3" t="s">
        <v>57</v>
      </c>
    </row>
    <row r="4" spans="1:17" x14ac:dyDescent="0.25">
      <c r="A4">
        <v>3</v>
      </c>
      <c r="B4" t="s">
        <v>123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48228</v>
      </c>
      <c r="L4">
        <v>186.11</v>
      </c>
      <c r="M4">
        <v>0</v>
      </c>
      <c r="N4">
        <v>0</v>
      </c>
      <c r="P4" t="s">
        <v>5</v>
      </c>
      <c r="Q4">
        <f>K7+K8+K9+K10+K11+K12</f>
        <v>34397</v>
      </c>
    </row>
    <row r="5" spans="1:17" x14ac:dyDescent="0.25">
      <c r="A5">
        <v>4</v>
      </c>
      <c r="B5" t="s">
        <v>123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37133</v>
      </c>
      <c r="L5">
        <v>183.61</v>
      </c>
      <c r="M5">
        <v>0</v>
      </c>
      <c r="N5">
        <v>0</v>
      </c>
    </row>
    <row r="6" spans="1:17" x14ac:dyDescent="0.25">
      <c r="A6">
        <v>5</v>
      </c>
      <c r="B6" t="s">
        <v>123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21740</v>
      </c>
      <c r="L6">
        <v>185.63</v>
      </c>
      <c r="M6">
        <v>0</v>
      </c>
      <c r="N6">
        <v>0</v>
      </c>
      <c r="P6" t="s">
        <v>6</v>
      </c>
      <c r="Q6">
        <f>K13+K14+K15+K16+K17+K18+K19</f>
        <v>35371</v>
      </c>
    </row>
    <row r="7" spans="1:17" x14ac:dyDescent="0.25">
      <c r="A7">
        <v>6</v>
      </c>
      <c r="B7" t="s">
        <v>123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5344</v>
      </c>
      <c r="L7">
        <v>172.46</v>
      </c>
      <c r="M7">
        <v>0</v>
      </c>
      <c r="N7">
        <v>0</v>
      </c>
    </row>
    <row r="8" spans="1:17" x14ac:dyDescent="0.25">
      <c r="A8">
        <v>7</v>
      </c>
      <c r="B8" t="s">
        <v>123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6423</v>
      </c>
      <c r="L8">
        <v>169.85</v>
      </c>
      <c r="M8">
        <v>0</v>
      </c>
      <c r="N8">
        <v>0</v>
      </c>
      <c r="P8" t="s">
        <v>7</v>
      </c>
      <c r="Q8">
        <f>K20+K21+K22+K23</f>
        <v>23574</v>
      </c>
    </row>
    <row r="9" spans="1:17" x14ac:dyDescent="0.25">
      <c r="A9">
        <v>8</v>
      </c>
      <c r="B9" t="s">
        <v>123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11715</v>
      </c>
      <c r="L9">
        <v>180.98</v>
      </c>
      <c r="M9">
        <v>0</v>
      </c>
      <c r="N9">
        <v>0</v>
      </c>
    </row>
    <row r="10" spans="1:17" x14ac:dyDescent="0.25">
      <c r="A10">
        <v>9</v>
      </c>
      <c r="B10" t="s">
        <v>123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800</v>
      </c>
      <c r="L10">
        <v>189.44</v>
      </c>
      <c r="M10">
        <v>0</v>
      </c>
      <c r="N10">
        <v>0</v>
      </c>
      <c r="P10" t="s">
        <v>8</v>
      </c>
      <c r="Q10">
        <f>K24+K25+K26</f>
        <v>24088</v>
      </c>
    </row>
    <row r="11" spans="1:17" x14ac:dyDescent="0.25">
      <c r="A11">
        <v>10</v>
      </c>
      <c r="B11" t="s">
        <v>123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3413</v>
      </c>
      <c r="L11">
        <v>179.56</v>
      </c>
      <c r="M11">
        <v>0</v>
      </c>
      <c r="N11">
        <v>0</v>
      </c>
    </row>
    <row r="12" spans="1:17" x14ac:dyDescent="0.25">
      <c r="A12">
        <v>11</v>
      </c>
      <c r="B12" t="s">
        <v>123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6702</v>
      </c>
      <c r="L12">
        <v>186.21</v>
      </c>
      <c r="M12">
        <v>0</v>
      </c>
      <c r="N12">
        <v>0</v>
      </c>
      <c r="P12" t="s">
        <v>9</v>
      </c>
      <c r="Q12">
        <f>K27+K28+K29+K30</f>
        <v>8258</v>
      </c>
    </row>
    <row r="13" spans="1:17" x14ac:dyDescent="0.25">
      <c r="A13">
        <v>12</v>
      </c>
      <c r="B13" t="s">
        <v>123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5595</v>
      </c>
      <c r="L13">
        <v>163.41</v>
      </c>
      <c r="M13">
        <v>0</v>
      </c>
      <c r="N13">
        <v>0</v>
      </c>
    </row>
    <row r="14" spans="1:17" x14ac:dyDescent="0.25">
      <c r="A14">
        <v>13</v>
      </c>
      <c r="B14" t="s">
        <v>123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12325</v>
      </c>
      <c r="L14">
        <v>174.05</v>
      </c>
      <c r="M14">
        <v>0</v>
      </c>
      <c r="N14">
        <v>0</v>
      </c>
    </row>
    <row r="15" spans="1:17" x14ac:dyDescent="0.25">
      <c r="A15">
        <v>14</v>
      </c>
      <c r="B15" t="s">
        <v>123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2335</v>
      </c>
      <c r="L15">
        <v>176.49</v>
      </c>
      <c r="M15">
        <v>0</v>
      </c>
      <c r="N15">
        <v>0</v>
      </c>
    </row>
    <row r="16" spans="1:17" x14ac:dyDescent="0.25">
      <c r="A16">
        <v>15</v>
      </c>
      <c r="B16" t="s">
        <v>123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1625</v>
      </c>
      <c r="L16">
        <v>172.09</v>
      </c>
      <c r="M16">
        <v>0</v>
      </c>
      <c r="N16">
        <v>0</v>
      </c>
    </row>
    <row r="17" spans="1:14" x14ac:dyDescent="0.25">
      <c r="A17">
        <v>16</v>
      </c>
      <c r="B17" t="s">
        <v>123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5182</v>
      </c>
      <c r="L17">
        <v>175.85</v>
      </c>
      <c r="M17">
        <v>0</v>
      </c>
      <c r="N17">
        <v>0</v>
      </c>
    </row>
    <row r="18" spans="1:14" x14ac:dyDescent="0.25">
      <c r="A18">
        <v>17</v>
      </c>
      <c r="B18" t="s">
        <v>123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7076</v>
      </c>
      <c r="L18">
        <v>182.5</v>
      </c>
      <c r="M18">
        <v>0</v>
      </c>
      <c r="N18">
        <v>0</v>
      </c>
    </row>
    <row r="19" spans="1:14" x14ac:dyDescent="0.25">
      <c r="A19">
        <v>18</v>
      </c>
      <c r="B19" t="s">
        <v>123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1233</v>
      </c>
      <c r="L19">
        <v>176.12</v>
      </c>
      <c r="M19">
        <v>0</v>
      </c>
      <c r="N19">
        <v>0</v>
      </c>
    </row>
    <row r="20" spans="1:14" x14ac:dyDescent="0.25">
      <c r="A20">
        <v>19</v>
      </c>
      <c r="B20" t="s">
        <v>123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18470</v>
      </c>
      <c r="L20">
        <v>166.52</v>
      </c>
      <c r="M20">
        <v>0</v>
      </c>
      <c r="N20">
        <v>0</v>
      </c>
    </row>
    <row r="21" spans="1:14" x14ac:dyDescent="0.25">
      <c r="A21">
        <v>20</v>
      </c>
      <c r="B21" t="s">
        <v>123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3556</v>
      </c>
      <c r="L21">
        <v>168.8</v>
      </c>
      <c r="M21">
        <v>0</v>
      </c>
      <c r="N21">
        <v>0</v>
      </c>
    </row>
    <row r="22" spans="1:14" x14ac:dyDescent="0.25">
      <c r="A22">
        <v>21</v>
      </c>
      <c r="B22" t="s">
        <v>123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652</v>
      </c>
      <c r="L22">
        <v>177.99</v>
      </c>
      <c r="M22">
        <v>0</v>
      </c>
      <c r="N22">
        <v>0</v>
      </c>
    </row>
    <row r="23" spans="1:14" x14ac:dyDescent="0.25">
      <c r="A23">
        <v>22</v>
      </c>
      <c r="B23" t="s">
        <v>123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896</v>
      </c>
      <c r="L23">
        <v>185.4</v>
      </c>
      <c r="M23">
        <v>0</v>
      </c>
      <c r="N23">
        <v>0</v>
      </c>
    </row>
    <row r="24" spans="1:14" x14ac:dyDescent="0.25">
      <c r="A24">
        <v>23</v>
      </c>
      <c r="B24" t="s">
        <v>123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571</v>
      </c>
      <c r="L24">
        <v>178.72</v>
      </c>
      <c r="M24">
        <v>0</v>
      </c>
      <c r="N24">
        <v>0</v>
      </c>
    </row>
    <row r="25" spans="1:14" x14ac:dyDescent="0.25">
      <c r="A25">
        <v>24</v>
      </c>
      <c r="B25" t="s">
        <v>123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1487</v>
      </c>
      <c r="L25">
        <v>173.53</v>
      </c>
      <c r="M25">
        <v>0</v>
      </c>
      <c r="N25">
        <v>0</v>
      </c>
    </row>
    <row r="26" spans="1:14" x14ac:dyDescent="0.25">
      <c r="A26">
        <v>25</v>
      </c>
      <c r="B26" t="s">
        <v>123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22030</v>
      </c>
      <c r="L26">
        <v>173.5</v>
      </c>
      <c r="M26">
        <v>0</v>
      </c>
      <c r="N26">
        <v>0</v>
      </c>
    </row>
    <row r="27" spans="1:14" x14ac:dyDescent="0.25">
      <c r="A27">
        <v>26</v>
      </c>
      <c r="B27" t="s">
        <v>123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1115</v>
      </c>
      <c r="L27">
        <v>167.77</v>
      </c>
      <c r="M27">
        <v>0</v>
      </c>
      <c r="N27">
        <v>0</v>
      </c>
    </row>
    <row r="28" spans="1:14" x14ac:dyDescent="0.25">
      <c r="A28">
        <v>27</v>
      </c>
      <c r="B28" t="s">
        <v>123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1862</v>
      </c>
      <c r="L28">
        <v>166.1</v>
      </c>
      <c r="M28">
        <v>0</v>
      </c>
      <c r="N28">
        <v>0</v>
      </c>
    </row>
    <row r="29" spans="1:14" x14ac:dyDescent="0.25">
      <c r="A29">
        <v>28</v>
      </c>
      <c r="B29" t="s">
        <v>123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2948</v>
      </c>
      <c r="L29">
        <v>162.19</v>
      </c>
      <c r="M29">
        <v>0</v>
      </c>
      <c r="N29">
        <v>0</v>
      </c>
    </row>
    <row r="30" spans="1:14" x14ac:dyDescent="0.25">
      <c r="A30">
        <v>29</v>
      </c>
      <c r="B30" t="s">
        <v>123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2333</v>
      </c>
      <c r="L30">
        <v>183.06</v>
      </c>
      <c r="M30">
        <v>0</v>
      </c>
      <c r="N30">
        <v>0</v>
      </c>
    </row>
    <row r="31" spans="1:14" x14ac:dyDescent="0.25">
      <c r="A31" t="s">
        <v>39</v>
      </c>
      <c r="B31" t="s">
        <v>40</v>
      </c>
      <c r="C31" t="s">
        <v>41</v>
      </c>
      <c r="D31" t="s">
        <v>42</v>
      </c>
      <c r="E31" t="s">
        <v>43</v>
      </c>
    </row>
    <row r="32" spans="1:14" x14ac:dyDescent="0.25">
      <c r="A32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33</v>
      </c>
      <c r="B34">
        <v>13991</v>
      </c>
      <c r="C34">
        <v>22648.26</v>
      </c>
      <c r="D34">
        <v>571</v>
      </c>
      <c r="E34">
        <v>89871</v>
      </c>
    </row>
    <row r="35" spans="1:5" x14ac:dyDescent="0.25">
      <c r="A35" t="s">
        <v>34</v>
      </c>
      <c r="B35">
        <v>177.39</v>
      </c>
      <c r="C35">
        <v>8.42</v>
      </c>
      <c r="D35">
        <v>162.19</v>
      </c>
      <c r="E35">
        <v>195.85</v>
      </c>
    </row>
    <row r="36" spans="1:5" x14ac:dyDescent="0.25">
      <c r="A36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R4" sqref="R4:R8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125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80504</v>
      </c>
      <c r="L2">
        <v>200.56</v>
      </c>
      <c r="M2">
        <v>0</v>
      </c>
      <c r="N2">
        <v>0</v>
      </c>
    </row>
    <row r="3" spans="1:18" x14ac:dyDescent="0.25">
      <c r="A3">
        <v>2</v>
      </c>
      <c r="B3" t="s">
        <v>125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68018</v>
      </c>
      <c r="L3">
        <v>202.21</v>
      </c>
      <c r="M3">
        <v>0</v>
      </c>
      <c r="N3">
        <v>0</v>
      </c>
      <c r="R3" t="s">
        <v>57</v>
      </c>
    </row>
    <row r="4" spans="1:18" x14ac:dyDescent="0.25">
      <c r="A4">
        <v>3</v>
      </c>
      <c r="B4" t="s">
        <v>125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54229</v>
      </c>
      <c r="L4">
        <v>183.6</v>
      </c>
      <c r="M4">
        <v>0</v>
      </c>
      <c r="N4">
        <v>0</v>
      </c>
      <c r="Q4" t="s">
        <v>44</v>
      </c>
      <c r="R4">
        <f>K7+K8+K9+K10+K11+K12</f>
        <v>23911</v>
      </c>
    </row>
    <row r="5" spans="1:18" x14ac:dyDescent="0.25">
      <c r="A5">
        <v>4</v>
      </c>
      <c r="B5" t="s">
        <v>125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43240</v>
      </c>
      <c r="L5">
        <v>193.69</v>
      </c>
      <c r="M5">
        <v>0</v>
      </c>
      <c r="N5">
        <v>0</v>
      </c>
      <c r="Q5" t="s">
        <v>45</v>
      </c>
      <c r="R5">
        <f>K13+K14+K15+K16+K17</f>
        <v>14003</v>
      </c>
    </row>
    <row r="6" spans="1:18" x14ac:dyDescent="0.25">
      <c r="A6">
        <v>5</v>
      </c>
      <c r="B6" t="s">
        <v>125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25675</v>
      </c>
      <c r="L6">
        <v>201.31</v>
      </c>
      <c r="M6">
        <v>0</v>
      </c>
      <c r="N6">
        <v>0</v>
      </c>
      <c r="Q6" t="s">
        <v>51</v>
      </c>
      <c r="R6">
        <f>K19+K18</f>
        <v>37387</v>
      </c>
    </row>
    <row r="7" spans="1:18" x14ac:dyDescent="0.25">
      <c r="A7">
        <v>6</v>
      </c>
      <c r="B7" t="s">
        <v>125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786</v>
      </c>
      <c r="L7">
        <v>187.34</v>
      </c>
      <c r="M7">
        <v>0</v>
      </c>
      <c r="N7">
        <v>0</v>
      </c>
      <c r="Q7" t="s">
        <v>47</v>
      </c>
      <c r="R7">
        <f>K20</f>
        <v>23692</v>
      </c>
    </row>
    <row r="8" spans="1:18" x14ac:dyDescent="0.25">
      <c r="A8">
        <v>7</v>
      </c>
      <c r="B8" t="s">
        <v>125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1690</v>
      </c>
      <c r="L8">
        <v>169.33</v>
      </c>
      <c r="M8">
        <v>0</v>
      </c>
      <c r="N8">
        <v>0</v>
      </c>
      <c r="Q8" t="s">
        <v>48</v>
      </c>
      <c r="R8">
        <f>K21+K22</f>
        <v>4983</v>
      </c>
    </row>
    <row r="9" spans="1:18" x14ac:dyDescent="0.25">
      <c r="A9">
        <v>8</v>
      </c>
      <c r="B9" t="s">
        <v>125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4195</v>
      </c>
      <c r="L9">
        <v>172.37</v>
      </c>
      <c r="M9">
        <v>0</v>
      </c>
      <c r="N9">
        <v>0</v>
      </c>
    </row>
    <row r="10" spans="1:18" x14ac:dyDescent="0.25">
      <c r="A10">
        <v>9</v>
      </c>
      <c r="B10" t="s">
        <v>125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3838</v>
      </c>
      <c r="L10">
        <v>180.85</v>
      </c>
      <c r="M10">
        <v>0</v>
      </c>
      <c r="N10">
        <v>0</v>
      </c>
    </row>
    <row r="11" spans="1:18" x14ac:dyDescent="0.25">
      <c r="A11">
        <v>10</v>
      </c>
      <c r="B11" t="s">
        <v>125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1578</v>
      </c>
      <c r="L11">
        <v>172.38</v>
      </c>
      <c r="M11">
        <v>0</v>
      </c>
      <c r="N11">
        <v>0</v>
      </c>
    </row>
    <row r="12" spans="1:18" x14ac:dyDescent="0.25">
      <c r="A12">
        <v>11</v>
      </c>
      <c r="B12" t="s">
        <v>125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11824</v>
      </c>
      <c r="L12">
        <v>182.31</v>
      </c>
      <c r="M12">
        <v>0</v>
      </c>
      <c r="N12">
        <v>0</v>
      </c>
    </row>
    <row r="13" spans="1:18" x14ac:dyDescent="0.25">
      <c r="A13">
        <v>12</v>
      </c>
      <c r="B13" t="s">
        <v>125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593</v>
      </c>
      <c r="L13">
        <v>190.42</v>
      </c>
      <c r="M13">
        <v>0</v>
      </c>
      <c r="N13">
        <v>0</v>
      </c>
    </row>
    <row r="14" spans="1:18" x14ac:dyDescent="0.25">
      <c r="A14">
        <v>13</v>
      </c>
      <c r="B14" t="s">
        <v>125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10822</v>
      </c>
      <c r="L14">
        <v>170.47</v>
      </c>
      <c r="M14">
        <v>0</v>
      </c>
      <c r="N14">
        <v>0</v>
      </c>
    </row>
    <row r="15" spans="1:18" x14ac:dyDescent="0.25">
      <c r="A15">
        <v>14</v>
      </c>
      <c r="B15" t="s">
        <v>125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779</v>
      </c>
      <c r="L15">
        <v>168.06</v>
      </c>
      <c r="M15">
        <v>0</v>
      </c>
      <c r="N15">
        <v>0</v>
      </c>
    </row>
    <row r="16" spans="1:18" x14ac:dyDescent="0.25">
      <c r="A16">
        <v>15</v>
      </c>
      <c r="B16" t="s">
        <v>125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714</v>
      </c>
      <c r="L16">
        <v>185.63</v>
      </c>
      <c r="M16">
        <v>0</v>
      </c>
      <c r="N16">
        <v>0</v>
      </c>
    </row>
    <row r="17" spans="1:14" x14ac:dyDescent="0.25">
      <c r="A17">
        <v>16</v>
      </c>
      <c r="B17" t="s">
        <v>125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1095</v>
      </c>
      <c r="L17">
        <v>196.6</v>
      </c>
      <c r="M17">
        <v>0</v>
      </c>
      <c r="N17">
        <v>0</v>
      </c>
    </row>
    <row r="18" spans="1:14" x14ac:dyDescent="0.25">
      <c r="A18">
        <v>17</v>
      </c>
      <c r="B18" t="s">
        <v>125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35528</v>
      </c>
      <c r="L18">
        <v>171.96</v>
      </c>
      <c r="M18">
        <v>0</v>
      </c>
      <c r="N18">
        <v>0</v>
      </c>
    </row>
    <row r="19" spans="1:14" x14ac:dyDescent="0.25">
      <c r="A19">
        <v>18</v>
      </c>
      <c r="B19" t="s">
        <v>125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1859</v>
      </c>
      <c r="L19">
        <v>187.69</v>
      </c>
      <c r="M19">
        <v>0</v>
      </c>
      <c r="N19">
        <v>0</v>
      </c>
    </row>
    <row r="20" spans="1:14" x14ac:dyDescent="0.25">
      <c r="A20">
        <v>19</v>
      </c>
      <c r="B20" t="s">
        <v>125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23692</v>
      </c>
      <c r="L20">
        <v>181.12</v>
      </c>
      <c r="M20">
        <v>0</v>
      </c>
      <c r="N20">
        <v>0</v>
      </c>
    </row>
    <row r="21" spans="1:14" x14ac:dyDescent="0.25">
      <c r="A21">
        <v>20</v>
      </c>
      <c r="B21" t="s">
        <v>125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2279</v>
      </c>
      <c r="L21">
        <v>180.4</v>
      </c>
      <c r="M21">
        <v>0</v>
      </c>
      <c r="N21">
        <v>0</v>
      </c>
    </row>
    <row r="22" spans="1:14" x14ac:dyDescent="0.25">
      <c r="A22">
        <v>21</v>
      </c>
      <c r="B22" t="s">
        <v>125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2704</v>
      </c>
      <c r="L22">
        <v>186.83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17887.71</v>
      </c>
      <c r="C26">
        <v>23899.64</v>
      </c>
      <c r="D26">
        <v>593</v>
      </c>
      <c r="E26">
        <v>80504</v>
      </c>
    </row>
    <row r="27" spans="1:14" x14ac:dyDescent="0.25">
      <c r="A27" t="s">
        <v>34</v>
      </c>
      <c r="B27">
        <v>184.05</v>
      </c>
      <c r="C27">
        <v>10.55</v>
      </c>
      <c r="D27">
        <v>168.06</v>
      </c>
      <c r="E27">
        <v>202.21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Q4" sqref="Q4:Q8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126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86463</v>
      </c>
      <c r="L2">
        <v>195.51</v>
      </c>
      <c r="M2">
        <v>0</v>
      </c>
      <c r="N2">
        <v>0</v>
      </c>
    </row>
    <row r="3" spans="1:17" x14ac:dyDescent="0.25">
      <c r="A3">
        <v>2</v>
      </c>
      <c r="B3" t="s">
        <v>126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57623</v>
      </c>
      <c r="L3">
        <v>198.63</v>
      </c>
      <c r="M3">
        <v>0</v>
      </c>
      <c r="N3">
        <v>0</v>
      </c>
      <c r="Q3" t="s">
        <v>57</v>
      </c>
    </row>
    <row r="4" spans="1:17" x14ac:dyDescent="0.25">
      <c r="A4">
        <v>3</v>
      </c>
      <c r="B4" t="s">
        <v>126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66535</v>
      </c>
      <c r="L4">
        <v>184.2</v>
      </c>
      <c r="M4">
        <v>0</v>
      </c>
      <c r="N4">
        <v>0</v>
      </c>
      <c r="P4" t="s">
        <v>5</v>
      </c>
      <c r="Q4">
        <f>K7+K8+K9</f>
        <v>51107</v>
      </c>
    </row>
    <row r="5" spans="1:17" x14ac:dyDescent="0.25">
      <c r="A5">
        <v>4</v>
      </c>
      <c r="B5" t="s">
        <v>126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47452</v>
      </c>
      <c r="L5">
        <v>194.18</v>
      </c>
      <c r="M5">
        <v>0</v>
      </c>
      <c r="N5">
        <v>0</v>
      </c>
      <c r="P5" t="s">
        <v>6</v>
      </c>
      <c r="Q5">
        <f>K10+K11+K12+K13</f>
        <v>19781</v>
      </c>
    </row>
    <row r="6" spans="1:17" x14ac:dyDescent="0.25">
      <c r="A6">
        <v>5</v>
      </c>
      <c r="B6" t="s">
        <v>126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34634</v>
      </c>
      <c r="L6">
        <v>192.04</v>
      </c>
      <c r="M6">
        <v>0</v>
      </c>
      <c r="N6">
        <v>0</v>
      </c>
      <c r="P6" t="s">
        <v>7</v>
      </c>
      <c r="Q6">
        <f>K14+K15</f>
        <v>45336</v>
      </c>
    </row>
    <row r="7" spans="1:17" x14ac:dyDescent="0.25">
      <c r="A7">
        <v>6</v>
      </c>
      <c r="B7" t="s">
        <v>126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47343</v>
      </c>
      <c r="L7">
        <v>185.94</v>
      </c>
      <c r="M7">
        <v>0</v>
      </c>
      <c r="N7">
        <v>0</v>
      </c>
      <c r="P7" t="s">
        <v>8</v>
      </c>
      <c r="Q7">
        <f>K16</f>
        <v>20669</v>
      </c>
    </row>
    <row r="8" spans="1:17" x14ac:dyDescent="0.25">
      <c r="A8">
        <v>7</v>
      </c>
      <c r="B8" t="s">
        <v>126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2854</v>
      </c>
      <c r="L8">
        <v>183.96</v>
      </c>
      <c r="M8">
        <v>0</v>
      </c>
      <c r="N8">
        <v>0</v>
      </c>
      <c r="P8" t="s">
        <v>9</v>
      </c>
      <c r="Q8">
        <f>K17+K18+K19+K20</f>
        <v>15106</v>
      </c>
    </row>
    <row r="9" spans="1:17" x14ac:dyDescent="0.25">
      <c r="A9">
        <v>8</v>
      </c>
      <c r="B9" t="s">
        <v>126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910</v>
      </c>
      <c r="L9">
        <v>187.27</v>
      </c>
      <c r="M9">
        <v>0</v>
      </c>
      <c r="N9">
        <v>0</v>
      </c>
    </row>
    <row r="10" spans="1:17" x14ac:dyDescent="0.25">
      <c r="A10">
        <v>9</v>
      </c>
      <c r="B10" t="s">
        <v>126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10662</v>
      </c>
      <c r="L10">
        <v>179.08</v>
      </c>
      <c r="M10">
        <v>0</v>
      </c>
      <c r="N10">
        <v>0</v>
      </c>
    </row>
    <row r="11" spans="1:17" x14ac:dyDescent="0.25">
      <c r="A11">
        <v>10</v>
      </c>
      <c r="B11" t="s">
        <v>126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4301</v>
      </c>
      <c r="L11">
        <v>177.52</v>
      </c>
      <c r="M11">
        <v>0</v>
      </c>
      <c r="N11">
        <v>0</v>
      </c>
    </row>
    <row r="12" spans="1:17" x14ac:dyDescent="0.25">
      <c r="A12">
        <v>11</v>
      </c>
      <c r="B12" t="s">
        <v>126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3874</v>
      </c>
      <c r="L12">
        <v>181.95</v>
      </c>
      <c r="M12">
        <v>0</v>
      </c>
      <c r="N12">
        <v>0</v>
      </c>
    </row>
    <row r="13" spans="1:17" x14ac:dyDescent="0.25">
      <c r="A13">
        <v>12</v>
      </c>
      <c r="B13" t="s">
        <v>126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944</v>
      </c>
      <c r="L13">
        <v>185.38</v>
      </c>
      <c r="M13">
        <v>0</v>
      </c>
      <c r="N13">
        <v>0</v>
      </c>
    </row>
    <row r="14" spans="1:17" x14ac:dyDescent="0.25">
      <c r="A14">
        <v>13</v>
      </c>
      <c r="B14" t="s">
        <v>126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44665</v>
      </c>
      <c r="L14">
        <v>172.08</v>
      </c>
      <c r="M14">
        <v>0</v>
      </c>
      <c r="N14">
        <v>0</v>
      </c>
    </row>
    <row r="15" spans="1:17" x14ac:dyDescent="0.25">
      <c r="A15">
        <v>14</v>
      </c>
      <c r="B15" t="s">
        <v>126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671</v>
      </c>
      <c r="L15">
        <v>184.55</v>
      </c>
      <c r="M15">
        <v>0</v>
      </c>
      <c r="N15">
        <v>0</v>
      </c>
    </row>
    <row r="16" spans="1:17" x14ac:dyDescent="0.25">
      <c r="A16">
        <v>15</v>
      </c>
      <c r="B16" t="s">
        <v>126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20669</v>
      </c>
      <c r="L16">
        <v>176.52</v>
      </c>
      <c r="M16">
        <v>0</v>
      </c>
      <c r="N16">
        <v>0</v>
      </c>
    </row>
    <row r="17" spans="1:14" x14ac:dyDescent="0.25">
      <c r="A17">
        <v>16</v>
      </c>
      <c r="B17" t="s">
        <v>126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1686</v>
      </c>
      <c r="L17">
        <v>171.5</v>
      </c>
      <c r="M17">
        <v>0</v>
      </c>
      <c r="N17">
        <v>0</v>
      </c>
    </row>
    <row r="18" spans="1:14" x14ac:dyDescent="0.25">
      <c r="A18">
        <v>17</v>
      </c>
      <c r="B18" t="s">
        <v>126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11915</v>
      </c>
      <c r="L18">
        <v>177.31</v>
      </c>
      <c r="M18">
        <v>0</v>
      </c>
      <c r="N18">
        <v>0</v>
      </c>
    </row>
    <row r="19" spans="1:14" x14ac:dyDescent="0.25">
      <c r="A19">
        <v>18</v>
      </c>
      <c r="B19" t="s">
        <v>126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723</v>
      </c>
      <c r="L19">
        <v>176.64</v>
      </c>
      <c r="M19">
        <v>0</v>
      </c>
      <c r="N19">
        <v>0</v>
      </c>
    </row>
    <row r="20" spans="1:14" x14ac:dyDescent="0.25">
      <c r="A20">
        <v>19</v>
      </c>
      <c r="B20" t="s">
        <v>126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782</v>
      </c>
      <c r="L20">
        <v>182.03</v>
      </c>
      <c r="M20">
        <v>0</v>
      </c>
      <c r="N20">
        <v>0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23405.58</v>
      </c>
      <c r="C24">
        <v>26390.53</v>
      </c>
      <c r="D24">
        <v>671</v>
      </c>
      <c r="E24">
        <v>86463</v>
      </c>
    </row>
    <row r="25" spans="1:14" x14ac:dyDescent="0.25">
      <c r="A25" t="s">
        <v>34</v>
      </c>
      <c r="B25">
        <v>183.49</v>
      </c>
      <c r="C25">
        <v>7.45</v>
      </c>
      <c r="D25">
        <v>171.5</v>
      </c>
      <c r="E25">
        <v>198.63</v>
      </c>
    </row>
    <row r="26" spans="1:14" x14ac:dyDescent="0.25">
      <c r="A26" t="s">
        <v>35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36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K2" sqref="K2:K6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129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63689</v>
      </c>
      <c r="L2">
        <v>181.71</v>
      </c>
      <c r="M2">
        <v>0</v>
      </c>
      <c r="N2">
        <v>0</v>
      </c>
    </row>
    <row r="3" spans="1:17" x14ac:dyDescent="0.25">
      <c r="A3">
        <v>2</v>
      </c>
      <c r="B3" t="s">
        <v>129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55950</v>
      </c>
      <c r="L3">
        <v>175.87</v>
      </c>
      <c r="M3">
        <v>0</v>
      </c>
      <c r="N3">
        <v>0</v>
      </c>
    </row>
    <row r="4" spans="1:17" x14ac:dyDescent="0.25">
      <c r="A4">
        <v>3</v>
      </c>
      <c r="B4" t="s">
        <v>129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37018</v>
      </c>
      <c r="L4">
        <v>168.02</v>
      </c>
      <c r="M4">
        <v>0</v>
      </c>
      <c r="N4">
        <v>0</v>
      </c>
      <c r="Q4" t="s">
        <v>57</v>
      </c>
    </row>
    <row r="5" spans="1:17" x14ac:dyDescent="0.25">
      <c r="A5">
        <v>4</v>
      </c>
      <c r="B5" t="s">
        <v>129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49175</v>
      </c>
      <c r="L5">
        <v>175.85</v>
      </c>
      <c r="M5">
        <v>0</v>
      </c>
      <c r="N5">
        <v>0</v>
      </c>
      <c r="P5" t="s">
        <v>44</v>
      </c>
      <c r="Q5">
        <f>K7+K8</f>
        <v>37974</v>
      </c>
    </row>
    <row r="6" spans="1:17" x14ac:dyDescent="0.25">
      <c r="A6">
        <v>5</v>
      </c>
      <c r="B6" t="s">
        <v>129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35217</v>
      </c>
      <c r="L6">
        <v>181.72</v>
      </c>
      <c r="M6">
        <v>0</v>
      </c>
      <c r="N6">
        <v>0</v>
      </c>
      <c r="P6" t="s">
        <v>45</v>
      </c>
      <c r="Q6">
        <f>K9+K10+K11+K12</f>
        <v>26908</v>
      </c>
    </row>
    <row r="7" spans="1:17" x14ac:dyDescent="0.25">
      <c r="A7">
        <v>6</v>
      </c>
      <c r="B7" t="s">
        <v>129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17192</v>
      </c>
      <c r="L7">
        <v>169.4</v>
      </c>
      <c r="M7">
        <v>0</v>
      </c>
      <c r="N7">
        <v>0</v>
      </c>
      <c r="P7" t="s">
        <v>51</v>
      </c>
      <c r="Q7">
        <f>K13+K14+K15</f>
        <v>22513</v>
      </c>
    </row>
    <row r="8" spans="1:17" x14ac:dyDescent="0.25">
      <c r="A8">
        <v>7</v>
      </c>
      <c r="B8" t="s">
        <v>129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20782</v>
      </c>
      <c r="L8">
        <v>160.77000000000001</v>
      </c>
      <c r="M8">
        <v>0</v>
      </c>
      <c r="N8">
        <v>0</v>
      </c>
      <c r="P8" t="s">
        <v>47</v>
      </c>
      <c r="Q8">
        <f>K16+K17+K18+K19</f>
        <v>31159</v>
      </c>
    </row>
    <row r="9" spans="1:17" x14ac:dyDescent="0.25">
      <c r="A9">
        <v>8</v>
      </c>
      <c r="B9" t="s">
        <v>129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15656</v>
      </c>
      <c r="L9">
        <v>152.91999999999999</v>
      </c>
      <c r="M9">
        <v>0</v>
      </c>
      <c r="N9">
        <v>0</v>
      </c>
      <c r="P9" t="s">
        <v>48</v>
      </c>
      <c r="Q9">
        <f>K20+K21+K22+K23</f>
        <v>19858</v>
      </c>
    </row>
    <row r="10" spans="1:17" x14ac:dyDescent="0.25">
      <c r="A10">
        <v>9</v>
      </c>
      <c r="B10" t="s">
        <v>129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3169</v>
      </c>
      <c r="L10">
        <v>155.93</v>
      </c>
      <c r="M10">
        <v>0</v>
      </c>
      <c r="N10">
        <v>0</v>
      </c>
    </row>
    <row r="11" spans="1:17" x14ac:dyDescent="0.25">
      <c r="A11">
        <v>10</v>
      </c>
      <c r="B11" t="s">
        <v>129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7569</v>
      </c>
      <c r="L11">
        <v>151.06</v>
      </c>
      <c r="M11">
        <v>0</v>
      </c>
      <c r="N11">
        <v>0</v>
      </c>
    </row>
    <row r="12" spans="1:17" x14ac:dyDescent="0.25">
      <c r="A12">
        <v>11</v>
      </c>
      <c r="B12" t="s">
        <v>129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514</v>
      </c>
      <c r="L12">
        <v>173.8</v>
      </c>
      <c r="M12">
        <v>0</v>
      </c>
      <c r="N12">
        <v>0</v>
      </c>
    </row>
    <row r="13" spans="1:17" x14ac:dyDescent="0.25">
      <c r="A13">
        <v>12</v>
      </c>
      <c r="B13" t="s">
        <v>129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19880</v>
      </c>
      <c r="L13">
        <v>149.22999999999999</v>
      </c>
      <c r="M13">
        <v>0</v>
      </c>
      <c r="N13">
        <v>0</v>
      </c>
    </row>
    <row r="14" spans="1:17" x14ac:dyDescent="0.25">
      <c r="A14">
        <v>13</v>
      </c>
      <c r="B14" t="s">
        <v>129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1693</v>
      </c>
      <c r="L14">
        <v>143.71</v>
      </c>
      <c r="M14">
        <v>0</v>
      </c>
      <c r="N14">
        <v>0</v>
      </c>
    </row>
    <row r="15" spans="1:17" x14ac:dyDescent="0.25">
      <c r="A15">
        <v>14</v>
      </c>
      <c r="B15" t="s">
        <v>129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940</v>
      </c>
      <c r="L15">
        <v>158.75</v>
      </c>
      <c r="M15">
        <v>0</v>
      </c>
      <c r="N15">
        <v>0</v>
      </c>
    </row>
    <row r="16" spans="1:17" x14ac:dyDescent="0.25">
      <c r="A16">
        <v>15</v>
      </c>
      <c r="B16" t="s">
        <v>129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3556</v>
      </c>
      <c r="L16">
        <v>149.53</v>
      </c>
      <c r="M16">
        <v>0</v>
      </c>
      <c r="N16">
        <v>0</v>
      </c>
    </row>
    <row r="17" spans="1:14" x14ac:dyDescent="0.25">
      <c r="A17">
        <v>16</v>
      </c>
      <c r="B17" t="s">
        <v>129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1219</v>
      </c>
      <c r="L17">
        <v>159.79</v>
      </c>
      <c r="M17">
        <v>0</v>
      </c>
      <c r="N17">
        <v>0</v>
      </c>
    </row>
    <row r="18" spans="1:14" x14ac:dyDescent="0.25">
      <c r="A18">
        <v>17</v>
      </c>
      <c r="B18" t="s">
        <v>129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19425</v>
      </c>
      <c r="L18">
        <v>162.49</v>
      </c>
      <c r="M18">
        <v>0</v>
      </c>
      <c r="N18">
        <v>0</v>
      </c>
    </row>
    <row r="19" spans="1:14" x14ac:dyDescent="0.25">
      <c r="A19">
        <v>18</v>
      </c>
      <c r="B19" t="s">
        <v>129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6959</v>
      </c>
      <c r="L19">
        <v>163.63</v>
      </c>
      <c r="M19">
        <v>0</v>
      </c>
      <c r="N19">
        <v>0</v>
      </c>
    </row>
    <row r="20" spans="1:14" x14ac:dyDescent="0.25">
      <c r="A20">
        <v>19</v>
      </c>
      <c r="B20" t="s">
        <v>129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699</v>
      </c>
      <c r="L20">
        <v>175.34</v>
      </c>
      <c r="M20">
        <v>0</v>
      </c>
      <c r="N20">
        <v>0</v>
      </c>
    </row>
    <row r="21" spans="1:14" x14ac:dyDescent="0.25">
      <c r="A21">
        <v>20</v>
      </c>
      <c r="B21" t="s">
        <v>129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1636</v>
      </c>
      <c r="L21">
        <v>175.26</v>
      </c>
      <c r="M21">
        <v>0</v>
      </c>
      <c r="N21">
        <v>0</v>
      </c>
    </row>
    <row r="22" spans="1:14" x14ac:dyDescent="0.25">
      <c r="A22">
        <v>21</v>
      </c>
      <c r="B22" t="s">
        <v>129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11562</v>
      </c>
      <c r="L22">
        <v>164.88</v>
      </c>
      <c r="M22">
        <v>0</v>
      </c>
      <c r="N22">
        <v>0</v>
      </c>
    </row>
    <row r="23" spans="1:14" x14ac:dyDescent="0.25">
      <c r="A23">
        <v>22</v>
      </c>
      <c r="B23" t="s">
        <v>129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5961</v>
      </c>
      <c r="L23">
        <v>162.26</v>
      </c>
      <c r="M23">
        <v>0</v>
      </c>
      <c r="N23">
        <v>0</v>
      </c>
    </row>
    <row r="24" spans="1:14" x14ac:dyDescent="0.25">
      <c r="A24" t="s">
        <v>39</v>
      </c>
      <c r="B24" t="s">
        <v>40</v>
      </c>
      <c r="C24" t="s">
        <v>41</v>
      </c>
      <c r="D24" t="s">
        <v>42</v>
      </c>
      <c r="E24" t="s">
        <v>43</v>
      </c>
    </row>
    <row r="25" spans="1:14" x14ac:dyDescent="0.25">
      <c r="A25" t="s">
        <v>31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32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33</v>
      </c>
      <c r="B27">
        <v>17248.23</v>
      </c>
      <c r="C27">
        <v>18734.759999999998</v>
      </c>
      <c r="D27">
        <v>514</v>
      </c>
      <c r="E27">
        <v>63689</v>
      </c>
    </row>
    <row r="28" spans="1:14" x14ac:dyDescent="0.25">
      <c r="A28" t="s">
        <v>34</v>
      </c>
      <c r="B28">
        <v>164.18</v>
      </c>
      <c r="C28">
        <v>10.79</v>
      </c>
      <c r="D28">
        <v>143.71</v>
      </c>
      <c r="E28">
        <v>181.72</v>
      </c>
    </row>
    <row r="29" spans="1:14" x14ac:dyDescent="0.25">
      <c r="A29" t="s">
        <v>35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36</v>
      </c>
      <c r="B30">
        <v>0</v>
      </c>
      <c r="C30">
        <v>0</v>
      </c>
      <c r="D30">
        <v>0</v>
      </c>
      <c r="E30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Q3" sqref="Q3:Q7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131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90438</v>
      </c>
      <c r="L2">
        <v>174.25</v>
      </c>
      <c r="M2">
        <v>0</v>
      </c>
      <c r="N2">
        <v>0</v>
      </c>
      <c r="Q2" t="s">
        <v>57</v>
      </c>
    </row>
    <row r="3" spans="1:17" x14ac:dyDescent="0.25">
      <c r="A3">
        <v>2</v>
      </c>
      <c r="B3" t="s">
        <v>131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76979</v>
      </c>
      <c r="L3">
        <v>168.07</v>
      </c>
      <c r="M3">
        <v>0</v>
      </c>
      <c r="N3">
        <v>0</v>
      </c>
      <c r="P3" t="s">
        <v>44</v>
      </c>
      <c r="Q3">
        <f>K7</f>
        <v>69831</v>
      </c>
    </row>
    <row r="4" spans="1:17" x14ac:dyDescent="0.25">
      <c r="A4">
        <v>3</v>
      </c>
      <c r="B4" t="s">
        <v>131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56701</v>
      </c>
      <c r="L4">
        <v>160.97999999999999</v>
      </c>
      <c r="M4">
        <v>0</v>
      </c>
      <c r="N4">
        <v>0</v>
      </c>
      <c r="P4" t="s">
        <v>45</v>
      </c>
      <c r="Q4">
        <f>K8</f>
        <v>57554</v>
      </c>
    </row>
    <row r="5" spans="1:17" x14ac:dyDescent="0.25">
      <c r="A5">
        <v>4</v>
      </c>
      <c r="B5" t="s">
        <v>131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41781</v>
      </c>
      <c r="L5">
        <v>165.6</v>
      </c>
      <c r="M5">
        <v>0</v>
      </c>
      <c r="N5">
        <v>0</v>
      </c>
      <c r="P5" t="s">
        <v>51</v>
      </c>
      <c r="Q5">
        <f>K9</f>
        <v>51179</v>
      </c>
    </row>
    <row r="6" spans="1:17" x14ac:dyDescent="0.25">
      <c r="A6">
        <v>5</v>
      </c>
      <c r="B6" t="s">
        <v>131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19525</v>
      </c>
      <c r="L6">
        <v>158.91999999999999</v>
      </c>
      <c r="M6">
        <v>0</v>
      </c>
      <c r="N6">
        <v>0</v>
      </c>
      <c r="P6" t="s">
        <v>47</v>
      </c>
      <c r="Q6">
        <f>K10+K11</f>
        <v>30199</v>
      </c>
    </row>
    <row r="7" spans="1:17" x14ac:dyDescent="0.25">
      <c r="A7">
        <v>6</v>
      </c>
      <c r="B7" t="s">
        <v>131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69831</v>
      </c>
      <c r="L7">
        <v>167.28</v>
      </c>
      <c r="M7">
        <v>0</v>
      </c>
      <c r="N7">
        <v>0</v>
      </c>
      <c r="P7" t="s">
        <v>48</v>
      </c>
      <c r="Q7">
        <f>K12</f>
        <v>15400</v>
      </c>
    </row>
    <row r="8" spans="1:17" x14ac:dyDescent="0.25">
      <c r="A8">
        <v>7</v>
      </c>
      <c r="B8" t="s">
        <v>131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57554</v>
      </c>
      <c r="L8">
        <v>159.72</v>
      </c>
      <c r="M8">
        <v>0</v>
      </c>
      <c r="N8">
        <v>0</v>
      </c>
    </row>
    <row r="9" spans="1:17" x14ac:dyDescent="0.25">
      <c r="A9">
        <v>8</v>
      </c>
      <c r="B9" t="s">
        <v>131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51179</v>
      </c>
      <c r="L9">
        <v>156.9</v>
      </c>
      <c r="M9">
        <v>0</v>
      </c>
      <c r="N9">
        <v>0</v>
      </c>
    </row>
    <row r="10" spans="1:17" x14ac:dyDescent="0.25">
      <c r="A10">
        <v>9</v>
      </c>
      <c r="B10" t="s">
        <v>131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6637</v>
      </c>
      <c r="L10">
        <v>158.76</v>
      </c>
      <c r="M10">
        <v>0</v>
      </c>
      <c r="N10">
        <v>0</v>
      </c>
    </row>
    <row r="11" spans="1:17" x14ac:dyDescent="0.25">
      <c r="A11">
        <v>10</v>
      </c>
      <c r="B11" t="s">
        <v>131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23562</v>
      </c>
      <c r="L11">
        <v>159.32</v>
      </c>
      <c r="M11">
        <v>0</v>
      </c>
      <c r="N11">
        <v>0</v>
      </c>
    </row>
    <row r="12" spans="1:17" x14ac:dyDescent="0.25">
      <c r="A12">
        <v>11</v>
      </c>
      <c r="B12" t="s">
        <v>131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15400</v>
      </c>
      <c r="L12">
        <v>153.66</v>
      </c>
      <c r="M12">
        <v>0</v>
      </c>
      <c r="N12">
        <v>0</v>
      </c>
    </row>
    <row r="13" spans="1:17" x14ac:dyDescent="0.25">
      <c r="A13" t="s">
        <v>39</v>
      </c>
      <c r="B13" t="s">
        <v>40</v>
      </c>
      <c r="C13" t="s">
        <v>41</v>
      </c>
      <c r="D13" t="s">
        <v>42</v>
      </c>
      <c r="E13" t="s">
        <v>43</v>
      </c>
    </row>
    <row r="14" spans="1:17" x14ac:dyDescent="0.25">
      <c r="A14" t="s">
        <v>31</v>
      </c>
      <c r="B14">
        <v>0</v>
      </c>
      <c r="C14">
        <v>0</v>
      </c>
      <c r="D14">
        <v>0</v>
      </c>
      <c r="E14">
        <v>0</v>
      </c>
    </row>
    <row r="15" spans="1:17" x14ac:dyDescent="0.25">
      <c r="A15" t="s">
        <v>32</v>
      </c>
      <c r="B15">
        <v>0</v>
      </c>
      <c r="C15">
        <v>0</v>
      </c>
      <c r="D15">
        <v>0</v>
      </c>
      <c r="E15">
        <v>0</v>
      </c>
    </row>
    <row r="16" spans="1:17" x14ac:dyDescent="0.25">
      <c r="A16" t="s">
        <v>33</v>
      </c>
      <c r="B16">
        <v>46326.09</v>
      </c>
      <c r="C16">
        <v>26083.79</v>
      </c>
      <c r="D16">
        <v>6637</v>
      </c>
      <c r="E16">
        <v>90438</v>
      </c>
    </row>
    <row r="17" spans="1:5" x14ac:dyDescent="0.25">
      <c r="A17" t="s">
        <v>34</v>
      </c>
      <c r="B17">
        <v>162.13</v>
      </c>
      <c r="C17">
        <v>5.69</v>
      </c>
      <c r="D17">
        <v>153.66</v>
      </c>
      <c r="E17">
        <v>174.25</v>
      </c>
    </row>
    <row r="18" spans="1:5" x14ac:dyDescent="0.25">
      <c r="A18" t="s">
        <v>35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36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7" sqref="R7:R11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133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86922</v>
      </c>
      <c r="L2">
        <v>200.42</v>
      </c>
      <c r="M2">
        <v>0</v>
      </c>
      <c r="N2">
        <v>0</v>
      </c>
    </row>
    <row r="3" spans="1:18" x14ac:dyDescent="0.25">
      <c r="A3">
        <v>2</v>
      </c>
      <c r="B3" t="s">
        <v>133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70768</v>
      </c>
      <c r="L3">
        <v>185.92</v>
      </c>
      <c r="M3">
        <v>0</v>
      </c>
      <c r="N3">
        <v>0</v>
      </c>
    </row>
    <row r="4" spans="1:18" x14ac:dyDescent="0.25">
      <c r="A4">
        <v>3</v>
      </c>
      <c r="B4" t="s">
        <v>133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39370</v>
      </c>
      <c r="L4">
        <v>176.68</v>
      </c>
      <c r="M4">
        <v>0</v>
      </c>
      <c r="N4">
        <v>0</v>
      </c>
    </row>
    <row r="5" spans="1:18" x14ac:dyDescent="0.25">
      <c r="A5">
        <v>4</v>
      </c>
      <c r="B5" t="s">
        <v>133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32200</v>
      </c>
      <c r="L5">
        <v>185.54</v>
      </c>
      <c r="M5">
        <v>0</v>
      </c>
      <c r="N5">
        <v>0</v>
      </c>
    </row>
    <row r="6" spans="1:18" x14ac:dyDescent="0.25">
      <c r="A6">
        <v>5</v>
      </c>
      <c r="B6" t="s">
        <v>133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25560</v>
      </c>
      <c r="L6">
        <v>176.67</v>
      </c>
      <c r="M6">
        <v>0</v>
      </c>
      <c r="N6">
        <v>0</v>
      </c>
    </row>
    <row r="7" spans="1:18" x14ac:dyDescent="0.25">
      <c r="A7">
        <v>6</v>
      </c>
      <c r="B7" t="s">
        <v>133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2886</v>
      </c>
      <c r="L7">
        <v>180.92</v>
      </c>
      <c r="M7">
        <v>0</v>
      </c>
      <c r="N7">
        <v>0</v>
      </c>
      <c r="Q7" t="s">
        <v>44</v>
      </c>
      <c r="R7">
        <f>K7+K8+K9+K10+K11+K12+K13+K14</f>
        <v>29220</v>
      </c>
    </row>
    <row r="8" spans="1:18" x14ac:dyDescent="0.25">
      <c r="A8">
        <v>7</v>
      </c>
      <c r="B8" t="s">
        <v>133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5343</v>
      </c>
      <c r="L8">
        <v>190.28</v>
      </c>
      <c r="M8">
        <v>0</v>
      </c>
      <c r="N8">
        <v>0</v>
      </c>
      <c r="Q8" t="s">
        <v>45</v>
      </c>
      <c r="R8">
        <f>K15+K16+K17+K18+K19+K20</f>
        <v>32740</v>
      </c>
    </row>
    <row r="9" spans="1:18" x14ac:dyDescent="0.25">
      <c r="A9">
        <v>8</v>
      </c>
      <c r="B9" t="s">
        <v>133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1761</v>
      </c>
      <c r="L9">
        <v>187.92</v>
      </c>
      <c r="M9">
        <v>0</v>
      </c>
      <c r="N9">
        <v>0</v>
      </c>
      <c r="Q9" t="s">
        <v>51</v>
      </c>
      <c r="R9">
        <f>K21+K22</f>
        <v>23315</v>
      </c>
    </row>
    <row r="10" spans="1:18" x14ac:dyDescent="0.25">
      <c r="A10">
        <v>9</v>
      </c>
      <c r="B10" t="s">
        <v>133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5227</v>
      </c>
      <c r="L10">
        <v>177.26</v>
      </c>
      <c r="M10">
        <v>0</v>
      </c>
      <c r="N10">
        <v>0</v>
      </c>
      <c r="Q10" t="s">
        <v>47</v>
      </c>
      <c r="R10">
        <f>K23+K24+K25</f>
        <v>15155</v>
      </c>
    </row>
    <row r="11" spans="1:18" x14ac:dyDescent="0.25">
      <c r="A11">
        <v>10</v>
      </c>
      <c r="B11" t="s">
        <v>133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12172</v>
      </c>
      <c r="L11">
        <v>174.13</v>
      </c>
      <c r="M11">
        <v>0</v>
      </c>
      <c r="N11">
        <v>0</v>
      </c>
      <c r="Q11" t="s">
        <v>48</v>
      </c>
      <c r="R11">
        <f>K26</f>
        <v>18006</v>
      </c>
    </row>
    <row r="12" spans="1:18" x14ac:dyDescent="0.25">
      <c r="A12">
        <v>11</v>
      </c>
      <c r="B12" t="s">
        <v>133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681</v>
      </c>
      <c r="L12">
        <v>172.19</v>
      </c>
      <c r="M12">
        <v>0</v>
      </c>
      <c r="N12">
        <v>0</v>
      </c>
    </row>
    <row r="13" spans="1:18" x14ac:dyDescent="0.25">
      <c r="A13">
        <v>12</v>
      </c>
      <c r="B13" t="s">
        <v>133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837</v>
      </c>
      <c r="L13">
        <v>175.93</v>
      </c>
      <c r="M13">
        <v>0</v>
      </c>
      <c r="N13">
        <v>0</v>
      </c>
    </row>
    <row r="14" spans="1:18" x14ac:dyDescent="0.25">
      <c r="A14">
        <v>13</v>
      </c>
      <c r="B14" t="s">
        <v>133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313</v>
      </c>
      <c r="L14">
        <v>186.96</v>
      </c>
      <c r="M14">
        <v>0</v>
      </c>
      <c r="N14">
        <v>0</v>
      </c>
    </row>
    <row r="15" spans="1:18" x14ac:dyDescent="0.25">
      <c r="A15">
        <v>14</v>
      </c>
      <c r="B15" t="s">
        <v>133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7393</v>
      </c>
      <c r="L15">
        <v>160.13</v>
      </c>
      <c r="M15">
        <v>0</v>
      </c>
      <c r="N15">
        <v>0</v>
      </c>
    </row>
    <row r="16" spans="1:18" x14ac:dyDescent="0.25">
      <c r="A16">
        <v>15</v>
      </c>
      <c r="B16" t="s">
        <v>133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298</v>
      </c>
      <c r="L16">
        <v>163.82</v>
      </c>
      <c r="M16">
        <v>0</v>
      </c>
      <c r="N16">
        <v>0</v>
      </c>
    </row>
    <row r="17" spans="1:14" x14ac:dyDescent="0.25">
      <c r="A17">
        <v>16</v>
      </c>
      <c r="B17" t="s">
        <v>133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10371</v>
      </c>
      <c r="L17">
        <v>162.06</v>
      </c>
      <c r="M17">
        <v>0</v>
      </c>
      <c r="N17">
        <v>0</v>
      </c>
    </row>
    <row r="18" spans="1:14" x14ac:dyDescent="0.25">
      <c r="A18">
        <v>17</v>
      </c>
      <c r="B18" t="s">
        <v>133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13618</v>
      </c>
      <c r="L18">
        <v>176.74</v>
      </c>
      <c r="M18">
        <v>0</v>
      </c>
      <c r="N18">
        <v>0</v>
      </c>
    </row>
    <row r="19" spans="1:14" x14ac:dyDescent="0.25">
      <c r="A19">
        <v>18</v>
      </c>
      <c r="B19" t="s">
        <v>133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538</v>
      </c>
      <c r="L19">
        <v>179.8</v>
      </c>
      <c r="M19">
        <v>0</v>
      </c>
      <c r="N19">
        <v>0</v>
      </c>
    </row>
    <row r="20" spans="1:14" x14ac:dyDescent="0.25">
      <c r="A20">
        <v>19</v>
      </c>
      <c r="B20" t="s">
        <v>133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522</v>
      </c>
      <c r="L20">
        <v>180.64</v>
      </c>
      <c r="M20">
        <v>0</v>
      </c>
      <c r="N20">
        <v>0</v>
      </c>
    </row>
    <row r="21" spans="1:14" x14ac:dyDescent="0.25">
      <c r="A21">
        <v>20</v>
      </c>
      <c r="B21" t="s">
        <v>133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413</v>
      </c>
      <c r="L21">
        <v>171.64</v>
      </c>
      <c r="M21">
        <v>0</v>
      </c>
      <c r="N21">
        <v>0</v>
      </c>
    </row>
    <row r="22" spans="1:14" x14ac:dyDescent="0.25">
      <c r="A22">
        <v>21</v>
      </c>
      <c r="B22" t="s">
        <v>133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22902</v>
      </c>
      <c r="L22">
        <v>160.69999999999999</v>
      </c>
      <c r="M22">
        <v>0</v>
      </c>
      <c r="N22">
        <v>0</v>
      </c>
    </row>
    <row r="23" spans="1:14" x14ac:dyDescent="0.25">
      <c r="A23">
        <v>22</v>
      </c>
      <c r="B23" t="s">
        <v>133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13840</v>
      </c>
      <c r="L23">
        <v>169.26</v>
      </c>
      <c r="M23">
        <v>0</v>
      </c>
      <c r="N23">
        <v>0</v>
      </c>
    </row>
    <row r="24" spans="1:14" x14ac:dyDescent="0.25">
      <c r="A24">
        <v>23</v>
      </c>
      <c r="B24" t="s">
        <v>133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658</v>
      </c>
      <c r="L24">
        <v>172.54</v>
      </c>
      <c r="M24">
        <v>0</v>
      </c>
      <c r="N24">
        <v>0</v>
      </c>
    </row>
    <row r="25" spans="1:14" x14ac:dyDescent="0.25">
      <c r="A25">
        <v>24</v>
      </c>
      <c r="B25" t="s">
        <v>133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657</v>
      </c>
      <c r="L25">
        <v>170.47</v>
      </c>
      <c r="M25">
        <v>0</v>
      </c>
      <c r="N25">
        <v>0</v>
      </c>
    </row>
    <row r="26" spans="1:14" x14ac:dyDescent="0.25">
      <c r="A26">
        <v>25</v>
      </c>
      <c r="B26" t="s">
        <v>133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18006</v>
      </c>
      <c r="L26">
        <v>159.36000000000001</v>
      </c>
      <c r="M26">
        <v>0</v>
      </c>
      <c r="N26">
        <v>0</v>
      </c>
    </row>
    <row r="27" spans="1:14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</row>
    <row r="28" spans="1:14" x14ac:dyDescent="0.25">
      <c r="A28" t="s">
        <v>31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32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33</v>
      </c>
      <c r="B30">
        <v>14930.24</v>
      </c>
      <c r="C30">
        <v>21759.8</v>
      </c>
      <c r="D30">
        <v>298</v>
      </c>
      <c r="E30">
        <v>86922</v>
      </c>
    </row>
    <row r="31" spans="1:14" x14ac:dyDescent="0.25">
      <c r="A31" t="s">
        <v>34</v>
      </c>
      <c r="B31">
        <v>175.92</v>
      </c>
      <c r="C31">
        <v>10.09</v>
      </c>
      <c r="D31">
        <v>159.36000000000001</v>
      </c>
      <c r="E31">
        <v>200.42</v>
      </c>
    </row>
    <row r="32" spans="1:14" x14ac:dyDescent="0.25">
      <c r="A32" t="s">
        <v>35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>
        <v>0</v>
      </c>
      <c r="C33">
        <v>0</v>
      </c>
      <c r="D33">
        <v>0</v>
      </c>
      <c r="E3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7" sqref="Q7:Q11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135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95390</v>
      </c>
      <c r="L2">
        <v>177.4</v>
      </c>
      <c r="M2">
        <v>0</v>
      </c>
      <c r="N2">
        <v>0</v>
      </c>
    </row>
    <row r="3" spans="1:17" x14ac:dyDescent="0.25">
      <c r="A3">
        <v>2</v>
      </c>
      <c r="B3" t="s">
        <v>135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61450</v>
      </c>
      <c r="L3">
        <v>188.34</v>
      </c>
      <c r="M3">
        <v>0</v>
      </c>
      <c r="N3">
        <v>0</v>
      </c>
    </row>
    <row r="4" spans="1:17" x14ac:dyDescent="0.25">
      <c r="A4">
        <v>3</v>
      </c>
      <c r="B4" t="s">
        <v>135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48648</v>
      </c>
      <c r="L4">
        <v>180.74</v>
      </c>
      <c r="M4">
        <v>0</v>
      </c>
      <c r="N4">
        <v>0</v>
      </c>
    </row>
    <row r="5" spans="1:17" x14ac:dyDescent="0.25">
      <c r="A5">
        <v>4</v>
      </c>
      <c r="B5" t="s">
        <v>135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34567</v>
      </c>
      <c r="L5">
        <v>179.32</v>
      </c>
      <c r="M5">
        <v>0</v>
      </c>
      <c r="N5">
        <v>0</v>
      </c>
    </row>
    <row r="6" spans="1:17" x14ac:dyDescent="0.25">
      <c r="A6">
        <v>5</v>
      </c>
      <c r="B6" t="s">
        <v>135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36406</v>
      </c>
      <c r="L6">
        <v>184.51</v>
      </c>
      <c r="M6">
        <v>0</v>
      </c>
      <c r="N6">
        <v>0</v>
      </c>
    </row>
    <row r="7" spans="1:17" x14ac:dyDescent="0.25">
      <c r="A7">
        <v>6</v>
      </c>
      <c r="B7" t="s">
        <v>135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33147</v>
      </c>
      <c r="L7">
        <v>166.65</v>
      </c>
      <c r="M7">
        <v>0</v>
      </c>
      <c r="N7">
        <v>0</v>
      </c>
      <c r="P7" t="s">
        <v>44</v>
      </c>
      <c r="Q7">
        <f>K7+K8+K9+K10+K11+K12</f>
        <v>71709</v>
      </c>
    </row>
    <row r="8" spans="1:17" x14ac:dyDescent="0.25">
      <c r="A8">
        <v>7</v>
      </c>
      <c r="B8" t="s">
        <v>135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6814</v>
      </c>
      <c r="L8">
        <v>171.94</v>
      </c>
      <c r="M8">
        <v>0</v>
      </c>
      <c r="N8">
        <v>0</v>
      </c>
      <c r="P8" t="s">
        <v>45</v>
      </c>
      <c r="Q8">
        <f>K13+K14+K15</f>
        <v>31248</v>
      </c>
    </row>
    <row r="9" spans="1:17" x14ac:dyDescent="0.25">
      <c r="A9">
        <v>8</v>
      </c>
      <c r="B9" t="s">
        <v>135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28979</v>
      </c>
      <c r="L9">
        <v>162.54</v>
      </c>
      <c r="M9">
        <v>0</v>
      </c>
      <c r="N9">
        <v>0</v>
      </c>
      <c r="P9" t="s">
        <v>51</v>
      </c>
      <c r="Q9">
        <f>K16</f>
        <v>34170</v>
      </c>
    </row>
    <row r="10" spans="1:17" x14ac:dyDescent="0.25">
      <c r="A10">
        <v>9</v>
      </c>
      <c r="B10" t="s">
        <v>135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978</v>
      </c>
      <c r="L10">
        <v>177.17</v>
      </c>
      <c r="M10">
        <v>0</v>
      </c>
      <c r="N10">
        <v>0</v>
      </c>
      <c r="P10" t="s">
        <v>47</v>
      </c>
      <c r="Q10">
        <f>K17+K18</f>
        <v>20856</v>
      </c>
    </row>
    <row r="11" spans="1:17" x14ac:dyDescent="0.25">
      <c r="A11">
        <v>10</v>
      </c>
      <c r="B11" t="s">
        <v>135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920</v>
      </c>
      <c r="L11">
        <v>190.19</v>
      </c>
      <c r="M11">
        <v>0</v>
      </c>
      <c r="N11">
        <v>0</v>
      </c>
      <c r="P11" t="s">
        <v>48</v>
      </c>
      <c r="Q11">
        <f>K19+K20+K21</f>
        <v>13497</v>
      </c>
    </row>
    <row r="12" spans="1:17" x14ac:dyDescent="0.25">
      <c r="A12">
        <v>11</v>
      </c>
      <c r="B12" t="s">
        <v>135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871</v>
      </c>
      <c r="L12">
        <v>186.91</v>
      </c>
      <c r="M12">
        <v>0</v>
      </c>
      <c r="N12">
        <v>0</v>
      </c>
    </row>
    <row r="13" spans="1:17" x14ac:dyDescent="0.25">
      <c r="A13">
        <v>12</v>
      </c>
      <c r="B13" t="s">
        <v>135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15925</v>
      </c>
      <c r="L13">
        <v>168.39</v>
      </c>
      <c r="M13">
        <v>0</v>
      </c>
      <c r="N13">
        <v>0</v>
      </c>
    </row>
    <row r="14" spans="1:17" x14ac:dyDescent="0.25">
      <c r="A14">
        <v>13</v>
      </c>
      <c r="B14" t="s">
        <v>135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13654</v>
      </c>
      <c r="L14">
        <v>164.64</v>
      </c>
      <c r="M14">
        <v>0</v>
      </c>
      <c r="N14">
        <v>0</v>
      </c>
    </row>
    <row r="15" spans="1:17" x14ac:dyDescent="0.25">
      <c r="A15">
        <v>14</v>
      </c>
      <c r="B15" t="s">
        <v>135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1669</v>
      </c>
      <c r="L15">
        <v>178.69</v>
      </c>
      <c r="M15">
        <v>0</v>
      </c>
      <c r="N15">
        <v>0</v>
      </c>
    </row>
    <row r="16" spans="1:17" x14ac:dyDescent="0.25">
      <c r="A16">
        <v>15</v>
      </c>
      <c r="B16" t="s">
        <v>135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34170</v>
      </c>
      <c r="L16">
        <v>168.77</v>
      </c>
      <c r="M16">
        <v>0</v>
      </c>
      <c r="N16">
        <v>0</v>
      </c>
    </row>
    <row r="17" spans="1:14" x14ac:dyDescent="0.25">
      <c r="A17">
        <v>16</v>
      </c>
      <c r="B17" t="s">
        <v>135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17165</v>
      </c>
      <c r="L17">
        <v>162.32</v>
      </c>
      <c r="M17">
        <v>0</v>
      </c>
      <c r="N17">
        <v>0</v>
      </c>
    </row>
    <row r="18" spans="1:14" x14ac:dyDescent="0.25">
      <c r="A18">
        <v>17</v>
      </c>
      <c r="B18" t="s">
        <v>135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3691</v>
      </c>
      <c r="L18">
        <v>169.12</v>
      </c>
      <c r="M18">
        <v>0</v>
      </c>
      <c r="N18">
        <v>0</v>
      </c>
    </row>
    <row r="19" spans="1:14" x14ac:dyDescent="0.25">
      <c r="A19">
        <v>18</v>
      </c>
      <c r="B19" t="s">
        <v>135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8606</v>
      </c>
      <c r="L19">
        <v>156.76</v>
      </c>
      <c r="M19">
        <v>0</v>
      </c>
      <c r="N19">
        <v>0</v>
      </c>
    </row>
    <row r="20" spans="1:14" x14ac:dyDescent="0.25">
      <c r="A20">
        <v>19</v>
      </c>
      <c r="B20" t="s">
        <v>135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3915</v>
      </c>
      <c r="L20">
        <v>153.09</v>
      </c>
      <c r="M20">
        <v>0</v>
      </c>
      <c r="N20">
        <v>0</v>
      </c>
    </row>
    <row r="21" spans="1:14" x14ac:dyDescent="0.25">
      <c r="A21">
        <v>20</v>
      </c>
      <c r="B21" t="s">
        <v>135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976</v>
      </c>
      <c r="L21">
        <v>163.69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22397.05</v>
      </c>
      <c r="C25">
        <v>24213.85</v>
      </c>
      <c r="D25">
        <v>871</v>
      </c>
      <c r="E25">
        <v>95390</v>
      </c>
    </row>
    <row r="26" spans="1:14" x14ac:dyDescent="0.25">
      <c r="A26" t="s">
        <v>34</v>
      </c>
      <c r="B26">
        <v>172.56</v>
      </c>
      <c r="C26">
        <v>10.39</v>
      </c>
      <c r="D26">
        <v>153.09</v>
      </c>
      <c r="E26">
        <v>190.19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1" workbookViewId="0">
      <selection activeCell="R5" sqref="R5:R4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37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 s="11">
        <v>59503</v>
      </c>
      <c r="L2">
        <v>177.86</v>
      </c>
      <c r="M2">
        <v>0</v>
      </c>
      <c r="N2">
        <v>0</v>
      </c>
    </row>
    <row r="3" spans="1:18" x14ac:dyDescent="0.25">
      <c r="A3">
        <v>2</v>
      </c>
      <c r="B3" t="s">
        <v>37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 s="12">
        <v>53602</v>
      </c>
      <c r="L3">
        <v>188.72</v>
      </c>
      <c r="M3">
        <v>0</v>
      </c>
      <c r="N3">
        <v>0</v>
      </c>
    </row>
    <row r="4" spans="1:18" x14ac:dyDescent="0.25">
      <c r="A4">
        <v>3</v>
      </c>
      <c r="B4" t="s">
        <v>37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45594</v>
      </c>
      <c r="L4">
        <v>175.4</v>
      </c>
      <c r="M4">
        <v>0</v>
      </c>
      <c r="N4">
        <v>0</v>
      </c>
    </row>
    <row r="5" spans="1:18" x14ac:dyDescent="0.25">
      <c r="A5">
        <v>4</v>
      </c>
      <c r="B5" t="s">
        <v>37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 s="13">
        <v>45250</v>
      </c>
      <c r="L5">
        <v>175.61</v>
      </c>
      <c r="M5">
        <v>0</v>
      </c>
      <c r="N5">
        <v>0</v>
      </c>
      <c r="Q5" t="s">
        <v>44</v>
      </c>
      <c r="R5">
        <f>K7+K8+K9+K10+K11+K12+K13+K14+K15++K16</f>
        <v>34955</v>
      </c>
    </row>
    <row r="6" spans="1:18" x14ac:dyDescent="0.25">
      <c r="A6">
        <v>5</v>
      </c>
      <c r="B6" t="s">
        <v>37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 s="15">
        <v>19675</v>
      </c>
      <c r="L6">
        <v>179.63</v>
      </c>
      <c r="M6">
        <v>0</v>
      </c>
      <c r="N6">
        <v>0</v>
      </c>
    </row>
    <row r="7" spans="1:18" x14ac:dyDescent="0.25">
      <c r="A7">
        <v>6</v>
      </c>
      <c r="B7" t="s">
        <v>37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 s="11">
        <v>14409</v>
      </c>
      <c r="L7">
        <v>157.16</v>
      </c>
      <c r="M7">
        <v>0</v>
      </c>
      <c r="N7">
        <v>0</v>
      </c>
    </row>
    <row r="8" spans="1:18" x14ac:dyDescent="0.25">
      <c r="A8">
        <v>7</v>
      </c>
      <c r="B8" t="s">
        <v>37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 s="11">
        <v>446</v>
      </c>
      <c r="L8">
        <v>163.21</v>
      </c>
      <c r="M8">
        <v>0</v>
      </c>
      <c r="N8">
        <v>0</v>
      </c>
    </row>
    <row r="9" spans="1:18" x14ac:dyDescent="0.25">
      <c r="A9">
        <v>8</v>
      </c>
      <c r="B9" t="s">
        <v>37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 s="11">
        <v>3295</v>
      </c>
      <c r="L9">
        <v>159.29</v>
      </c>
      <c r="M9">
        <v>0</v>
      </c>
      <c r="N9">
        <v>0</v>
      </c>
    </row>
    <row r="10" spans="1:18" x14ac:dyDescent="0.25">
      <c r="A10">
        <v>9</v>
      </c>
      <c r="B10" t="s">
        <v>37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 s="11">
        <v>2118</v>
      </c>
      <c r="L10">
        <v>164.03</v>
      </c>
      <c r="M10">
        <v>0</v>
      </c>
      <c r="N10">
        <v>0</v>
      </c>
    </row>
    <row r="11" spans="1:18" x14ac:dyDescent="0.25">
      <c r="A11">
        <v>10</v>
      </c>
      <c r="B11" t="s">
        <v>37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 s="11">
        <v>628</v>
      </c>
      <c r="L11">
        <v>161.33000000000001</v>
      </c>
      <c r="M11">
        <v>0</v>
      </c>
      <c r="N11">
        <v>0</v>
      </c>
    </row>
    <row r="12" spans="1:18" x14ac:dyDescent="0.25">
      <c r="A12">
        <v>11</v>
      </c>
      <c r="B12" t="s">
        <v>37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 s="11">
        <v>252</v>
      </c>
      <c r="L12">
        <v>166.31</v>
      </c>
      <c r="M12">
        <v>0</v>
      </c>
      <c r="N12">
        <v>0</v>
      </c>
    </row>
    <row r="13" spans="1:18" x14ac:dyDescent="0.25">
      <c r="A13">
        <v>12</v>
      </c>
      <c r="B13" t="s">
        <v>37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 s="11">
        <v>2325</v>
      </c>
      <c r="L13">
        <v>161.41999999999999</v>
      </c>
      <c r="M13">
        <v>0</v>
      </c>
      <c r="N13">
        <v>0</v>
      </c>
    </row>
    <row r="14" spans="1:18" x14ac:dyDescent="0.25">
      <c r="A14">
        <v>13</v>
      </c>
      <c r="B14" t="s">
        <v>37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 s="11">
        <v>967</v>
      </c>
      <c r="L14">
        <v>173.77</v>
      </c>
      <c r="M14">
        <v>0</v>
      </c>
      <c r="N14">
        <v>0</v>
      </c>
    </row>
    <row r="15" spans="1:18" x14ac:dyDescent="0.25">
      <c r="A15">
        <v>14</v>
      </c>
      <c r="B15" t="s">
        <v>37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 s="11">
        <v>484</v>
      </c>
      <c r="L15">
        <v>174.66</v>
      </c>
      <c r="M15">
        <v>0</v>
      </c>
      <c r="N15">
        <v>0</v>
      </c>
    </row>
    <row r="16" spans="1:18" x14ac:dyDescent="0.25">
      <c r="A16">
        <v>15</v>
      </c>
      <c r="B16" t="s">
        <v>37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 s="12">
        <v>10031</v>
      </c>
      <c r="L16">
        <v>167.55</v>
      </c>
      <c r="M16">
        <v>0</v>
      </c>
      <c r="N16">
        <v>0</v>
      </c>
    </row>
    <row r="17" spans="1:18" x14ac:dyDescent="0.25">
      <c r="A17">
        <v>16</v>
      </c>
      <c r="B17" t="s">
        <v>37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 s="12">
        <v>2398</v>
      </c>
      <c r="L17">
        <v>173.64</v>
      </c>
      <c r="M17">
        <v>0</v>
      </c>
      <c r="N17">
        <v>0</v>
      </c>
    </row>
    <row r="18" spans="1:18" x14ac:dyDescent="0.25">
      <c r="A18">
        <v>17</v>
      </c>
      <c r="B18" t="s">
        <v>37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 s="12">
        <v>2127</v>
      </c>
      <c r="L18">
        <v>161.38999999999999</v>
      </c>
      <c r="M18">
        <v>0</v>
      </c>
      <c r="N18">
        <v>0</v>
      </c>
      <c r="Q18" t="s">
        <v>45</v>
      </c>
      <c r="R18">
        <f>K16+K17+K18+K19+K20+K21+K22+K23+K24+K25+K26</f>
        <v>31561</v>
      </c>
    </row>
    <row r="19" spans="1:18" x14ac:dyDescent="0.25">
      <c r="A19">
        <v>18</v>
      </c>
      <c r="B19" t="s">
        <v>37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 s="12">
        <v>652</v>
      </c>
      <c r="L19">
        <v>175.86</v>
      </c>
      <c r="M19">
        <v>0</v>
      </c>
      <c r="N19">
        <v>0</v>
      </c>
    </row>
    <row r="20" spans="1:18" x14ac:dyDescent="0.25">
      <c r="A20">
        <v>19</v>
      </c>
      <c r="B20" t="s">
        <v>37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 s="12">
        <v>1249</v>
      </c>
      <c r="L20">
        <v>187.36</v>
      </c>
      <c r="M20">
        <v>0</v>
      </c>
      <c r="N20">
        <v>0</v>
      </c>
    </row>
    <row r="21" spans="1:18" x14ac:dyDescent="0.25">
      <c r="A21">
        <v>20</v>
      </c>
      <c r="B21" t="s">
        <v>37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 s="12">
        <v>7661</v>
      </c>
      <c r="L21">
        <v>163.93</v>
      </c>
      <c r="M21">
        <v>0</v>
      </c>
      <c r="N21">
        <v>0</v>
      </c>
    </row>
    <row r="22" spans="1:18" x14ac:dyDescent="0.25">
      <c r="A22">
        <v>21</v>
      </c>
      <c r="B22" t="s">
        <v>37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 s="12">
        <v>1011</v>
      </c>
      <c r="L22">
        <v>170.92</v>
      </c>
      <c r="M22">
        <v>0</v>
      </c>
      <c r="N22">
        <v>0</v>
      </c>
    </row>
    <row r="23" spans="1:18" x14ac:dyDescent="0.25">
      <c r="A23">
        <v>22</v>
      </c>
      <c r="B23" t="s">
        <v>37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 s="12">
        <v>563</v>
      </c>
      <c r="L23">
        <v>165</v>
      </c>
      <c r="M23">
        <v>0</v>
      </c>
      <c r="N23">
        <v>0</v>
      </c>
    </row>
    <row r="24" spans="1:18" x14ac:dyDescent="0.25">
      <c r="A24">
        <v>23</v>
      </c>
      <c r="B24" t="s">
        <v>37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 s="12">
        <v>3879</v>
      </c>
      <c r="L24">
        <v>173.53</v>
      </c>
      <c r="M24">
        <v>0</v>
      </c>
      <c r="N24">
        <v>0</v>
      </c>
    </row>
    <row r="25" spans="1:18" x14ac:dyDescent="0.25">
      <c r="A25">
        <v>24</v>
      </c>
      <c r="B25" t="s">
        <v>37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 s="12">
        <v>1411</v>
      </c>
      <c r="L25">
        <v>163.80000000000001</v>
      </c>
      <c r="M25">
        <v>0</v>
      </c>
      <c r="N25">
        <v>0</v>
      </c>
    </row>
    <row r="26" spans="1:18" x14ac:dyDescent="0.25">
      <c r="A26">
        <v>25</v>
      </c>
      <c r="B26" t="s">
        <v>37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 s="12">
        <v>579</v>
      </c>
      <c r="L26">
        <v>188.09</v>
      </c>
      <c r="M26">
        <v>0</v>
      </c>
      <c r="N26">
        <v>0</v>
      </c>
    </row>
    <row r="27" spans="1:18" x14ac:dyDescent="0.25">
      <c r="A27">
        <v>26</v>
      </c>
      <c r="B27" t="s">
        <v>37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4309</v>
      </c>
      <c r="L27">
        <v>141.94999999999999</v>
      </c>
      <c r="M27">
        <v>0</v>
      </c>
      <c r="N27">
        <v>0</v>
      </c>
    </row>
    <row r="28" spans="1:18" x14ac:dyDescent="0.25">
      <c r="A28">
        <v>27</v>
      </c>
      <c r="B28" t="s">
        <v>37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510</v>
      </c>
      <c r="L28">
        <v>154.68</v>
      </c>
      <c r="M28">
        <v>0</v>
      </c>
      <c r="N28">
        <v>0</v>
      </c>
    </row>
    <row r="29" spans="1:18" x14ac:dyDescent="0.25">
      <c r="A29">
        <v>28</v>
      </c>
      <c r="B29" t="s">
        <v>37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583</v>
      </c>
      <c r="L29">
        <v>157.05000000000001</v>
      </c>
      <c r="M29">
        <v>0</v>
      </c>
      <c r="N29">
        <v>0</v>
      </c>
      <c r="Q29" t="s">
        <v>46</v>
      </c>
      <c r="R29">
        <f>K27+K28+K30+K29+K31+K32+K33+K34</f>
        <v>24942</v>
      </c>
    </row>
    <row r="30" spans="1:18" x14ac:dyDescent="0.25">
      <c r="A30">
        <v>29</v>
      </c>
      <c r="B30" t="s">
        <v>37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960</v>
      </c>
      <c r="L30">
        <v>164.86</v>
      </c>
      <c r="M30">
        <v>0</v>
      </c>
      <c r="N30">
        <v>0</v>
      </c>
    </row>
    <row r="31" spans="1:18" x14ac:dyDescent="0.25">
      <c r="A31">
        <v>30</v>
      </c>
      <c r="B31" t="s">
        <v>37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16719</v>
      </c>
      <c r="L31">
        <v>157.55000000000001</v>
      </c>
      <c r="M31">
        <v>0</v>
      </c>
      <c r="N31">
        <v>0</v>
      </c>
    </row>
    <row r="32" spans="1:18" x14ac:dyDescent="0.25">
      <c r="A32">
        <v>31</v>
      </c>
      <c r="B32" t="s">
        <v>37</v>
      </c>
      <c r="C32">
        <v>1</v>
      </c>
      <c r="D32">
        <v>31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800</v>
      </c>
      <c r="L32">
        <v>149.21</v>
      </c>
      <c r="M32">
        <v>0</v>
      </c>
      <c r="N32">
        <v>0</v>
      </c>
    </row>
    <row r="33" spans="1:18" x14ac:dyDescent="0.25">
      <c r="A33">
        <v>32</v>
      </c>
      <c r="B33" t="s">
        <v>37</v>
      </c>
      <c r="C33">
        <v>1</v>
      </c>
      <c r="D33">
        <v>32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782</v>
      </c>
      <c r="L33">
        <v>188.75</v>
      </c>
      <c r="M33">
        <v>0</v>
      </c>
      <c r="N33">
        <v>0</v>
      </c>
    </row>
    <row r="34" spans="1:18" x14ac:dyDescent="0.25">
      <c r="A34">
        <v>33</v>
      </c>
      <c r="B34" t="s">
        <v>37</v>
      </c>
      <c r="C34">
        <v>1</v>
      </c>
      <c r="D34">
        <v>33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279</v>
      </c>
      <c r="L34">
        <v>172.43</v>
      </c>
      <c r="M34">
        <v>0</v>
      </c>
      <c r="N34">
        <v>0</v>
      </c>
    </row>
    <row r="35" spans="1:18" x14ac:dyDescent="0.25">
      <c r="A35">
        <v>34</v>
      </c>
      <c r="B35" t="s">
        <v>37</v>
      </c>
      <c r="C35">
        <v>1</v>
      </c>
      <c r="D35">
        <v>34</v>
      </c>
      <c r="F35" t="s">
        <v>38</v>
      </c>
      <c r="G35" t="s">
        <v>38</v>
      </c>
      <c r="H35" t="s">
        <v>38</v>
      </c>
      <c r="I35">
        <v>0</v>
      </c>
      <c r="J35">
        <v>0</v>
      </c>
      <c r="K35" s="14">
        <v>8324</v>
      </c>
      <c r="L35">
        <v>156.69999999999999</v>
      </c>
      <c r="M35">
        <v>0</v>
      </c>
      <c r="N35">
        <v>0</v>
      </c>
    </row>
    <row r="36" spans="1:18" x14ac:dyDescent="0.25">
      <c r="A36">
        <v>35</v>
      </c>
      <c r="B36" t="s">
        <v>37</v>
      </c>
      <c r="C36">
        <v>1</v>
      </c>
      <c r="D36">
        <v>35</v>
      </c>
      <c r="F36" t="s">
        <v>38</v>
      </c>
      <c r="G36" t="s">
        <v>38</v>
      </c>
      <c r="H36" t="s">
        <v>38</v>
      </c>
      <c r="I36">
        <v>0</v>
      </c>
      <c r="J36">
        <v>0</v>
      </c>
      <c r="K36" s="14">
        <v>1967</v>
      </c>
      <c r="L36">
        <v>150.47999999999999</v>
      </c>
      <c r="M36">
        <v>0</v>
      </c>
      <c r="N36">
        <v>0</v>
      </c>
      <c r="Q36" t="s">
        <v>47</v>
      </c>
      <c r="R36">
        <f>K35+K36+K37+K38+K39</f>
        <v>24876</v>
      </c>
    </row>
    <row r="37" spans="1:18" x14ac:dyDescent="0.25">
      <c r="A37">
        <v>36</v>
      </c>
      <c r="B37" t="s">
        <v>37</v>
      </c>
      <c r="C37">
        <v>1</v>
      </c>
      <c r="D37">
        <v>36</v>
      </c>
      <c r="F37" t="s">
        <v>38</v>
      </c>
      <c r="G37" t="s">
        <v>38</v>
      </c>
      <c r="H37" t="s">
        <v>38</v>
      </c>
      <c r="I37">
        <v>0</v>
      </c>
      <c r="J37">
        <v>0</v>
      </c>
      <c r="K37" s="14">
        <v>8026</v>
      </c>
      <c r="L37">
        <v>149.5</v>
      </c>
      <c r="M37">
        <v>0</v>
      </c>
      <c r="N37">
        <v>0</v>
      </c>
    </row>
    <row r="38" spans="1:18" x14ac:dyDescent="0.25">
      <c r="A38">
        <v>37</v>
      </c>
      <c r="B38" t="s">
        <v>37</v>
      </c>
      <c r="C38">
        <v>1</v>
      </c>
      <c r="D38">
        <v>37</v>
      </c>
      <c r="F38" t="s">
        <v>38</v>
      </c>
      <c r="G38" t="s">
        <v>38</v>
      </c>
      <c r="H38" t="s">
        <v>38</v>
      </c>
      <c r="I38">
        <v>0</v>
      </c>
      <c r="J38">
        <v>0</v>
      </c>
      <c r="K38" s="14">
        <v>2781</v>
      </c>
      <c r="L38">
        <v>169.37</v>
      </c>
      <c r="M38">
        <v>0</v>
      </c>
      <c r="N38">
        <v>0</v>
      </c>
    </row>
    <row r="39" spans="1:18" x14ac:dyDescent="0.25">
      <c r="A39">
        <v>38</v>
      </c>
      <c r="B39" t="s">
        <v>37</v>
      </c>
      <c r="C39">
        <v>1</v>
      </c>
      <c r="D39">
        <v>38</v>
      </c>
      <c r="F39" t="s">
        <v>38</v>
      </c>
      <c r="G39" t="s">
        <v>38</v>
      </c>
      <c r="H39" t="s">
        <v>38</v>
      </c>
      <c r="I39">
        <v>0</v>
      </c>
      <c r="J39">
        <v>0</v>
      </c>
      <c r="K39" s="14">
        <v>3778</v>
      </c>
      <c r="L39">
        <v>150.93</v>
      </c>
      <c r="M39">
        <v>0</v>
      </c>
      <c r="N39">
        <v>0</v>
      </c>
    </row>
    <row r="40" spans="1:18" x14ac:dyDescent="0.25">
      <c r="A40">
        <v>39</v>
      </c>
      <c r="B40" t="s">
        <v>37</v>
      </c>
      <c r="C40">
        <v>1</v>
      </c>
      <c r="D40">
        <v>39</v>
      </c>
      <c r="F40" t="s">
        <v>38</v>
      </c>
      <c r="G40" t="s">
        <v>38</v>
      </c>
      <c r="H40" t="s">
        <v>38</v>
      </c>
      <c r="I40">
        <v>0</v>
      </c>
      <c r="J40">
        <v>0</v>
      </c>
      <c r="K40" s="15">
        <v>1392</v>
      </c>
      <c r="L40">
        <v>161.66999999999999</v>
      </c>
      <c r="M40">
        <v>0</v>
      </c>
      <c r="N40">
        <v>0</v>
      </c>
    </row>
    <row r="41" spans="1:18" x14ac:dyDescent="0.25">
      <c r="A41">
        <v>40</v>
      </c>
      <c r="B41" t="s">
        <v>37</v>
      </c>
      <c r="C41">
        <v>1</v>
      </c>
      <c r="D41">
        <v>40</v>
      </c>
      <c r="F41" t="s">
        <v>38</v>
      </c>
      <c r="G41" t="s">
        <v>38</v>
      </c>
      <c r="H41" t="s">
        <v>38</v>
      </c>
      <c r="I41">
        <v>0</v>
      </c>
      <c r="J41">
        <v>0</v>
      </c>
      <c r="K41" s="15">
        <v>793</v>
      </c>
      <c r="L41">
        <v>159.77000000000001</v>
      </c>
      <c r="M41">
        <v>0</v>
      </c>
      <c r="N41">
        <v>0</v>
      </c>
    </row>
    <row r="42" spans="1:18" x14ac:dyDescent="0.25">
      <c r="A42">
        <v>41</v>
      </c>
      <c r="B42" t="s">
        <v>37</v>
      </c>
      <c r="C42">
        <v>1</v>
      </c>
      <c r="D42">
        <v>41</v>
      </c>
      <c r="F42" t="s">
        <v>38</v>
      </c>
      <c r="G42" t="s">
        <v>38</v>
      </c>
      <c r="H42" t="s">
        <v>38</v>
      </c>
      <c r="I42">
        <v>0</v>
      </c>
      <c r="J42">
        <v>0</v>
      </c>
      <c r="K42" s="15">
        <v>3953</v>
      </c>
      <c r="L42">
        <v>158.38</v>
      </c>
      <c r="M42">
        <v>0</v>
      </c>
      <c r="N42">
        <v>0</v>
      </c>
      <c r="Q42" t="s">
        <v>48</v>
      </c>
      <c r="R42">
        <f>K40+K41+K42+K43+K44</f>
        <v>9009</v>
      </c>
    </row>
    <row r="43" spans="1:18" x14ac:dyDescent="0.25">
      <c r="A43">
        <v>42</v>
      </c>
      <c r="B43" t="s">
        <v>37</v>
      </c>
      <c r="C43">
        <v>1</v>
      </c>
      <c r="D43">
        <v>42</v>
      </c>
      <c r="F43" t="s">
        <v>38</v>
      </c>
      <c r="G43" t="s">
        <v>38</v>
      </c>
      <c r="H43" t="s">
        <v>38</v>
      </c>
      <c r="I43">
        <v>0</v>
      </c>
      <c r="J43">
        <v>0</v>
      </c>
      <c r="K43" s="15">
        <v>2065</v>
      </c>
      <c r="L43">
        <v>167.66</v>
      </c>
      <c r="M43">
        <v>0</v>
      </c>
      <c r="N43">
        <v>0</v>
      </c>
    </row>
    <row r="44" spans="1:18" x14ac:dyDescent="0.25">
      <c r="A44">
        <v>43</v>
      </c>
      <c r="B44" t="s">
        <v>37</v>
      </c>
      <c r="C44">
        <v>1</v>
      </c>
      <c r="D44">
        <v>43</v>
      </c>
      <c r="F44" t="s">
        <v>38</v>
      </c>
      <c r="G44" t="s">
        <v>38</v>
      </c>
      <c r="H44" t="s">
        <v>38</v>
      </c>
      <c r="I44">
        <v>0</v>
      </c>
      <c r="J44">
        <v>0</v>
      </c>
      <c r="K44" s="15">
        <v>806</v>
      </c>
      <c r="L44">
        <v>161.66</v>
      </c>
      <c r="M44">
        <v>0</v>
      </c>
      <c r="N44">
        <v>0</v>
      </c>
    </row>
    <row r="45" spans="1:18" x14ac:dyDescent="0.25">
      <c r="A45" t="s">
        <v>39</v>
      </c>
      <c r="B45" t="s">
        <v>40</v>
      </c>
      <c r="C45" t="s">
        <v>41</v>
      </c>
      <c r="D45" t="s">
        <v>42</v>
      </c>
      <c r="E45" t="s">
        <v>43</v>
      </c>
    </row>
    <row r="46" spans="1:18" x14ac:dyDescent="0.25">
      <c r="A46" t="s">
        <v>31</v>
      </c>
      <c r="B46">
        <v>0</v>
      </c>
      <c r="C46">
        <v>0</v>
      </c>
      <c r="D46">
        <v>0</v>
      </c>
      <c r="E46">
        <v>0</v>
      </c>
    </row>
    <row r="47" spans="1:18" x14ac:dyDescent="0.25">
      <c r="A47" t="s">
        <v>32</v>
      </c>
      <c r="B47">
        <v>0</v>
      </c>
      <c r="C47">
        <v>0</v>
      </c>
      <c r="D47">
        <v>0</v>
      </c>
      <c r="E47">
        <v>0</v>
      </c>
    </row>
    <row r="48" spans="1:18" x14ac:dyDescent="0.25">
      <c r="A48" t="s">
        <v>33</v>
      </c>
      <c r="B48">
        <v>7882.23</v>
      </c>
      <c r="C48">
        <v>14595.16</v>
      </c>
      <c r="D48">
        <v>252</v>
      </c>
      <c r="E48">
        <v>59503</v>
      </c>
    </row>
    <row r="49" spans="1:5" x14ac:dyDescent="0.25">
      <c r="A49" t="s">
        <v>34</v>
      </c>
      <c r="B49">
        <v>166.09</v>
      </c>
      <c r="C49">
        <v>11.02</v>
      </c>
      <c r="D49">
        <v>141.94999999999999</v>
      </c>
      <c r="E49">
        <v>188.75</v>
      </c>
    </row>
    <row r="50" spans="1:5" x14ac:dyDescent="0.25">
      <c r="A50" t="s">
        <v>35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t="s">
        <v>36</v>
      </c>
      <c r="B51">
        <v>0</v>
      </c>
      <c r="C51">
        <v>0</v>
      </c>
      <c r="D51">
        <v>0</v>
      </c>
      <c r="E5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6" sqref="Q6:Q10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137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74532</v>
      </c>
      <c r="L2">
        <v>189.35</v>
      </c>
      <c r="M2">
        <v>0</v>
      </c>
      <c r="N2">
        <v>0</v>
      </c>
    </row>
    <row r="3" spans="1:17" x14ac:dyDescent="0.25">
      <c r="A3">
        <v>2</v>
      </c>
      <c r="B3" t="s">
        <v>137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56395</v>
      </c>
      <c r="L3">
        <v>179.3</v>
      </c>
      <c r="M3">
        <v>0</v>
      </c>
      <c r="N3">
        <v>0</v>
      </c>
    </row>
    <row r="4" spans="1:17" x14ac:dyDescent="0.25">
      <c r="A4">
        <v>3</v>
      </c>
      <c r="B4" t="s">
        <v>137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52211</v>
      </c>
      <c r="L4">
        <v>172.37</v>
      </c>
      <c r="M4">
        <v>0</v>
      </c>
      <c r="N4">
        <v>0</v>
      </c>
    </row>
    <row r="5" spans="1:17" x14ac:dyDescent="0.25">
      <c r="A5">
        <v>4</v>
      </c>
      <c r="B5" t="s">
        <v>137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48819</v>
      </c>
      <c r="L5">
        <v>176.61</v>
      </c>
      <c r="M5">
        <v>0</v>
      </c>
      <c r="N5">
        <v>0</v>
      </c>
    </row>
    <row r="6" spans="1:17" x14ac:dyDescent="0.25">
      <c r="A6">
        <v>5</v>
      </c>
      <c r="B6" t="s">
        <v>137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18287</v>
      </c>
      <c r="L6">
        <v>173.91</v>
      </c>
      <c r="M6">
        <v>0</v>
      </c>
      <c r="N6">
        <v>0</v>
      </c>
      <c r="P6" t="s">
        <v>44</v>
      </c>
      <c r="Q6">
        <f>K7+K8</f>
        <v>49108</v>
      </c>
    </row>
    <row r="7" spans="1:17" x14ac:dyDescent="0.25">
      <c r="A7">
        <v>6</v>
      </c>
      <c r="B7" t="s">
        <v>137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48118</v>
      </c>
      <c r="L7">
        <v>176.3</v>
      </c>
      <c r="M7">
        <v>0</v>
      </c>
      <c r="N7">
        <v>0</v>
      </c>
      <c r="P7" t="s">
        <v>45</v>
      </c>
      <c r="Q7">
        <f>K9+K10+K11</f>
        <v>39996</v>
      </c>
    </row>
    <row r="8" spans="1:17" x14ac:dyDescent="0.25">
      <c r="A8">
        <v>7</v>
      </c>
      <c r="B8" t="s">
        <v>137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990</v>
      </c>
      <c r="L8">
        <v>178.88</v>
      </c>
      <c r="M8">
        <v>0</v>
      </c>
      <c r="N8">
        <v>0</v>
      </c>
      <c r="P8" t="s">
        <v>51</v>
      </c>
      <c r="Q8">
        <f>K12+K13</f>
        <v>39509</v>
      </c>
    </row>
    <row r="9" spans="1:17" x14ac:dyDescent="0.25">
      <c r="A9">
        <v>8</v>
      </c>
      <c r="B9" t="s">
        <v>137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38829</v>
      </c>
      <c r="L9">
        <v>168.1</v>
      </c>
      <c r="M9">
        <v>0</v>
      </c>
      <c r="N9">
        <v>0</v>
      </c>
      <c r="P9" t="s">
        <v>47</v>
      </c>
      <c r="Q9">
        <f>K14+K15+K16+K17</f>
        <v>32860</v>
      </c>
    </row>
    <row r="10" spans="1:17" x14ac:dyDescent="0.25">
      <c r="A10">
        <v>9</v>
      </c>
      <c r="B10" t="s">
        <v>137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535</v>
      </c>
      <c r="L10">
        <v>175.74</v>
      </c>
      <c r="M10">
        <v>0</v>
      </c>
      <c r="N10">
        <v>0</v>
      </c>
      <c r="P10" t="s">
        <v>48</v>
      </c>
      <c r="Q10">
        <f>K18+K19</f>
        <v>11573</v>
      </c>
    </row>
    <row r="11" spans="1:17" x14ac:dyDescent="0.25">
      <c r="A11">
        <v>10</v>
      </c>
      <c r="B11" t="s">
        <v>137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632</v>
      </c>
      <c r="L11">
        <v>173.15</v>
      </c>
      <c r="M11">
        <v>0</v>
      </c>
      <c r="N11">
        <v>0</v>
      </c>
    </row>
    <row r="12" spans="1:17" x14ac:dyDescent="0.25">
      <c r="A12">
        <v>11</v>
      </c>
      <c r="B12" t="s">
        <v>137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38564</v>
      </c>
      <c r="L12">
        <v>161.38</v>
      </c>
      <c r="M12">
        <v>0</v>
      </c>
      <c r="N12">
        <v>0</v>
      </c>
    </row>
    <row r="13" spans="1:17" x14ac:dyDescent="0.25">
      <c r="A13">
        <v>12</v>
      </c>
      <c r="B13" t="s">
        <v>137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945</v>
      </c>
      <c r="L13">
        <v>182.76</v>
      </c>
      <c r="M13">
        <v>0</v>
      </c>
      <c r="N13">
        <v>0</v>
      </c>
    </row>
    <row r="14" spans="1:17" x14ac:dyDescent="0.25">
      <c r="A14">
        <v>13</v>
      </c>
      <c r="B14" t="s">
        <v>137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15724</v>
      </c>
      <c r="L14">
        <v>165.76</v>
      </c>
      <c r="M14">
        <v>0</v>
      </c>
      <c r="N14">
        <v>0</v>
      </c>
    </row>
    <row r="15" spans="1:17" x14ac:dyDescent="0.25">
      <c r="A15">
        <v>14</v>
      </c>
      <c r="B15" t="s">
        <v>137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13408</v>
      </c>
      <c r="L15">
        <v>157.44999999999999</v>
      </c>
      <c r="M15">
        <v>0</v>
      </c>
      <c r="N15">
        <v>0</v>
      </c>
    </row>
    <row r="16" spans="1:17" x14ac:dyDescent="0.25">
      <c r="A16">
        <v>15</v>
      </c>
      <c r="B16" t="s">
        <v>137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2229</v>
      </c>
      <c r="L16">
        <v>161.97</v>
      </c>
      <c r="M16">
        <v>0</v>
      </c>
      <c r="N16">
        <v>0</v>
      </c>
    </row>
    <row r="17" spans="1:14" x14ac:dyDescent="0.25">
      <c r="A17">
        <v>16</v>
      </c>
      <c r="B17" t="s">
        <v>137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1499</v>
      </c>
      <c r="L17">
        <v>169.84</v>
      </c>
      <c r="M17">
        <v>0</v>
      </c>
      <c r="N17">
        <v>0</v>
      </c>
    </row>
    <row r="18" spans="1:14" x14ac:dyDescent="0.25">
      <c r="A18">
        <v>17</v>
      </c>
      <c r="B18" t="s">
        <v>137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9055</v>
      </c>
      <c r="L18">
        <v>158.78</v>
      </c>
      <c r="M18">
        <v>0</v>
      </c>
      <c r="N18">
        <v>0</v>
      </c>
    </row>
    <row r="19" spans="1:14" x14ac:dyDescent="0.25">
      <c r="A19">
        <v>18</v>
      </c>
      <c r="B19" t="s">
        <v>137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2518</v>
      </c>
      <c r="L19">
        <v>163.41</v>
      </c>
      <c r="M19">
        <v>0</v>
      </c>
      <c r="N19">
        <v>0</v>
      </c>
    </row>
    <row r="20" spans="1:14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4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33</v>
      </c>
      <c r="B23">
        <v>23516.11</v>
      </c>
      <c r="C23">
        <v>23641.21</v>
      </c>
      <c r="D23">
        <v>535</v>
      </c>
      <c r="E23">
        <v>74532</v>
      </c>
    </row>
    <row r="24" spans="1:14" x14ac:dyDescent="0.25">
      <c r="A24" t="s">
        <v>34</v>
      </c>
      <c r="B24">
        <v>171.39</v>
      </c>
      <c r="C24">
        <v>8.5</v>
      </c>
      <c r="D24">
        <v>157.44999999999999</v>
      </c>
      <c r="E24">
        <v>189.35</v>
      </c>
    </row>
    <row r="25" spans="1:14" x14ac:dyDescent="0.25">
      <c r="A25" t="s">
        <v>35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36</v>
      </c>
      <c r="B26">
        <v>0</v>
      </c>
      <c r="C26">
        <v>0</v>
      </c>
      <c r="D26">
        <v>0</v>
      </c>
      <c r="E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Q1" sqref="Q1:S10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S1">
        <v>35899</v>
      </c>
    </row>
    <row r="2" spans="1:19" x14ac:dyDescent="0.25">
      <c r="A2">
        <v>1</v>
      </c>
      <c r="B2" t="s">
        <v>350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35899</v>
      </c>
      <c r="L2">
        <v>193.83</v>
      </c>
      <c r="M2">
        <v>0</v>
      </c>
      <c r="N2">
        <v>0</v>
      </c>
      <c r="S2">
        <v>20554</v>
      </c>
    </row>
    <row r="3" spans="1:19" x14ac:dyDescent="0.25">
      <c r="A3">
        <v>2</v>
      </c>
      <c r="B3" t="s">
        <v>350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20554</v>
      </c>
      <c r="L3">
        <v>201.16</v>
      </c>
      <c r="M3">
        <v>0</v>
      </c>
      <c r="N3">
        <v>0</v>
      </c>
      <c r="S3">
        <v>18669</v>
      </c>
    </row>
    <row r="4" spans="1:19" x14ac:dyDescent="0.25">
      <c r="A4">
        <v>3</v>
      </c>
      <c r="B4" t="s">
        <v>350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18669</v>
      </c>
      <c r="L4">
        <v>199.46</v>
      </c>
      <c r="M4">
        <v>0</v>
      </c>
      <c r="N4">
        <v>0</v>
      </c>
      <c r="S4">
        <v>16736</v>
      </c>
    </row>
    <row r="5" spans="1:19" x14ac:dyDescent="0.25">
      <c r="A5">
        <v>4</v>
      </c>
      <c r="B5" t="s">
        <v>350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16736</v>
      </c>
      <c r="L5">
        <v>199.74</v>
      </c>
      <c r="M5">
        <v>0</v>
      </c>
      <c r="N5">
        <v>0</v>
      </c>
      <c r="S5">
        <v>9505</v>
      </c>
    </row>
    <row r="6" spans="1:19" x14ac:dyDescent="0.25">
      <c r="A6">
        <v>5</v>
      </c>
      <c r="B6" t="s">
        <v>350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9505</v>
      </c>
      <c r="L6">
        <v>205.38</v>
      </c>
      <c r="M6">
        <v>0</v>
      </c>
      <c r="N6">
        <v>0</v>
      </c>
      <c r="P6" t="s">
        <v>304</v>
      </c>
      <c r="Q6">
        <v>1</v>
      </c>
      <c r="R6" t="s">
        <v>58</v>
      </c>
    </row>
    <row r="7" spans="1:19" x14ac:dyDescent="0.25">
      <c r="A7">
        <v>6</v>
      </c>
      <c r="B7" t="s">
        <v>350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1107</v>
      </c>
      <c r="L7">
        <v>207.91</v>
      </c>
      <c r="M7">
        <v>0</v>
      </c>
      <c r="N7">
        <v>0</v>
      </c>
      <c r="Q7">
        <v>2</v>
      </c>
      <c r="R7" t="s">
        <v>58</v>
      </c>
      <c r="S7">
        <f>SUM(K11:K12)</f>
        <v>4843</v>
      </c>
    </row>
    <row r="8" spans="1:19" x14ac:dyDescent="0.25">
      <c r="A8">
        <v>7</v>
      </c>
      <c r="B8" t="s">
        <v>350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9932</v>
      </c>
      <c r="L8">
        <v>211.38</v>
      </c>
      <c r="M8">
        <v>0</v>
      </c>
      <c r="N8">
        <v>0</v>
      </c>
      <c r="Q8">
        <v>3</v>
      </c>
      <c r="R8" t="s">
        <v>58</v>
      </c>
      <c r="S8">
        <f>SUM(K13:K15)</f>
        <v>5424</v>
      </c>
    </row>
    <row r="9" spans="1:19" x14ac:dyDescent="0.25">
      <c r="A9">
        <v>8</v>
      </c>
      <c r="B9" t="s">
        <v>350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20710</v>
      </c>
      <c r="L9">
        <v>177.77</v>
      </c>
      <c r="M9">
        <v>0</v>
      </c>
      <c r="N9">
        <v>0</v>
      </c>
      <c r="Q9">
        <v>4</v>
      </c>
      <c r="R9" t="s">
        <v>58</v>
      </c>
      <c r="S9">
        <f>SUM(K16:K19)</f>
        <v>3849</v>
      </c>
    </row>
    <row r="10" spans="1:19" x14ac:dyDescent="0.25">
      <c r="A10">
        <v>9</v>
      </c>
      <c r="B10" t="s">
        <v>350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241</v>
      </c>
      <c r="L10">
        <v>181.59</v>
      </c>
      <c r="M10">
        <v>0</v>
      </c>
      <c r="N10">
        <v>0</v>
      </c>
      <c r="Q10">
        <v>5</v>
      </c>
      <c r="R10" t="s">
        <v>58</v>
      </c>
      <c r="S10">
        <f>SUM(K20:K21)</f>
        <v>1698</v>
      </c>
    </row>
    <row r="11" spans="1:19" x14ac:dyDescent="0.25">
      <c r="A11">
        <v>10</v>
      </c>
      <c r="B11" t="s">
        <v>350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4618</v>
      </c>
      <c r="L11">
        <v>169.26</v>
      </c>
      <c r="M11">
        <v>0</v>
      </c>
      <c r="N11">
        <v>0</v>
      </c>
    </row>
    <row r="12" spans="1:19" x14ac:dyDescent="0.25">
      <c r="A12">
        <v>11</v>
      </c>
      <c r="B12" t="s">
        <v>350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225</v>
      </c>
      <c r="L12">
        <v>174.66</v>
      </c>
      <c r="M12">
        <v>0</v>
      </c>
      <c r="N12">
        <v>0</v>
      </c>
    </row>
    <row r="13" spans="1:19" x14ac:dyDescent="0.25">
      <c r="A13">
        <v>12</v>
      </c>
      <c r="B13" t="s">
        <v>350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4899</v>
      </c>
      <c r="L13">
        <v>172.49</v>
      </c>
      <c r="M13">
        <v>0</v>
      </c>
      <c r="N13">
        <v>0</v>
      </c>
    </row>
    <row r="14" spans="1:19" x14ac:dyDescent="0.25">
      <c r="A14">
        <v>13</v>
      </c>
      <c r="B14" t="s">
        <v>350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378</v>
      </c>
      <c r="L14">
        <v>167.98</v>
      </c>
      <c r="M14">
        <v>0</v>
      </c>
      <c r="N14">
        <v>0</v>
      </c>
    </row>
    <row r="15" spans="1:19" x14ac:dyDescent="0.25">
      <c r="A15">
        <v>14</v>
      </c>
      <c r="B15" t="s">
        <v>350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147</v>
      </c>
      <c r="L15">
        <v>175.26</v>
      </c>
      <c r="M15">
        <v>0</v>
      </c>
      <c r="N15">
        <v>0</v>
      </c>
    </row>
    <row r="16" spans="1:19" x14ac:dyDescent="0.25">
      <c r="A16">
        <v>15</v>
      </c>
      <c r="B16" t="s">
        <v>350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665</v>
      </c>
      <c r="L16">
        <v>171.17</v>
      </c>
      <c r="M16">
        <v>0</v>
      </c>
      <c r="N16">
        <v>0</v>
      </c>
    </row>
    <row r="17" spans="1:14" x14ac:dyDescent="0.25">
      <c r="A17">
        <v>16</v>
      </c>
      <c r="B17" t="s">
        <v>350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304</v>
      </c>
      <c r="L17">
        <v>169.07</v>
      </c>
      <c r="M17">
        <v>0</v>
      </c>
      <c r="N17">
        <v>0</v>
      </c>
    </row>
    <row r="18" spans="1:14" x14ac:dyDescent="0.25">
      <c r="A18">
        <v>17</v>
      </c>
      <c r="B18" t="s">
        <v>350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1739</v>
      </c>
      <c r="L18">
        <v>173.14</v>
      </c>
      <c r="M18">
        <v>0</v>
      </c>
      <c r="N18">
        <v>0</v>
      </c>
    </row>
    <row r="19" spans="1:14" x14ac:dyDescent="0.25">
      <c r="A19">
        <v>18</v>
      </c>
      <c r="B19" t="s">
        <v>350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1141</v>
      </c>
      <c r="L19">
        <v>173.82</v>
      </c>
      <c r="M19">
        <v>0</v>
      </c>
      <c r="N19">
        <v>0</v>
      </c>
    </row>
    <row r="20" spans="1:14" x14ac:dyDescent="0.25">
      <c r="A20">
        <v>19</v>
      </c>
      <c r="B20" t="s">
        <v>350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1315</v>
      </c>
      <c r="L20">
        <v>176.67</v>
      </c>
      <c r="M20">
        <v>0</v>
      </c>
      <c r="N20">
        <v>0</v>
      </c>
    </row>
    <row r="21" spans="1:14" x14ac:dyDescent="0.25">
      <c r="A21">
        <v>20</v>
      </c>
      <c r="B21" t="s">
        <v>350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383</v>
      </c>
      <c r="L21">
        <v>181.27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7458.35</v>
      </c>
      <c r="C25">
        <v>9743.58</v>
      </c>
      <c r="D25">
        <v>147</v>
      </c>
      <c r="E25">
        <v>35899</v>
      </c>
    </row>
    <row r="26" spans="1:14" x14ac:dyDescent="0.25">
      <c r="A26" t="s">
        <v>34</v>
      </c>
      <c r="B26">
        <v>184.15</v>
      </c>
      <c r="C26">
        <v>14.39</v>
      </c>
      <c r="D26">
        <v>167.98</v>
      </c>
      <c r="E26">
        <v>211.38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Q8" sqref="Q8:Q11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139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90562</v>
      </c>
      <c r="L2">
        <v>186.52</v>
      </c>
      <c r="M2">
        <v>0</v>
      </c>
      <c r="N2">
        <v>0</v>
      </c>
    </row>
    <row r="3" spans="1:17" x14ac:dyDescent="0.25">
      <c r="A3">
        <v>2</v>
      </c>
      <c r="B3" t="s">
        <v>139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98345</v>
      </c>
      <c r="L3">
        <v>177.43</v>
      </c>
      <c r="M3">
        <v>0</v>
      </c>
      <c r="N3">
        <v>0</v>
      </c>
    </row>
    <row r="4" spans="1:17" x14ac:dyDescent="0.25">
      <c r="A4">
        <v>3</v>
      </c>
      <c r="B4" t="s">
        <v>139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58034</v>
      </c>
      <c r="L4">
        <v>182.24</v>
      </c>
      <c r="M4">
        <v>0</v>
      </c>
      <c r="N4">
        <v>0</v>
      </c>
    </row>
    <row r="5" spans="1:17" x14ac:dyDescent="0.25">
      <c r="A5">
        <v>4</v>
      </c>
      <c r="B5" t="s">
        <v>139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52931</v>
      </c>
      <c r="L5">
        <v>186.42</v>
      </c>
      <c r="M5">
        <v>0</v>
      </c>
      <c r="N5">
        <v>0</v>
      </c>
    </row>
    <row r="6" spans="1:17" x14ac:dyDescent="0.25">
      <c r="A6">
        <v>5</v>
      </c>
      <c r="B6" t="s">
        <v>139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21548</v>
      </c>
      <c r="L6">
        <v>169.32</v>
      </c>
      <c r="M6">
        <v>0</v>
      </c>
      <c r="N6">
        <v>0</v>
      </c>
    </row>
    <row r="7" spans="1:17" x14ac:dyDescent="0.25">
      <c r="A7">
        <v>6</v>
      </c>
      <c r="B7" t="s">
        <v>139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24052</v>
      </c>
      <c r="L7">
        <v>173.77</v>
      </c>
      <c r="M7">
        <v>0</v>
      </c>
      <c r="N7">
        <v>0</v>
      </c>
    </row>
    <row r="8" spans="1:17" x14ac:dyDescent="0.25">
      <c r="A8">
        <v>7</v>
      </c>
      <c r="B8" t="s">
        <v>139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5425</v>
      </c>
      <c r="L8">
        <v>177.95</v>
      </c>
      <c r="M8">
        <v>0</v>
      </c>
      <c r="N8">
        <v>0</v>
      </c>
      <c r="P8" t="s">
        <v>44</v>
      </c>
      <c r="Q8">
        <f>K6+K7+K8</f>
        <v>51025</v>
      </c>
    </row>
    <row r="9" spans="1:17" x14ac:dyDescent="0.25">
      <c r="A9">
        <v>8</v>
      </c>
      <c r="B9" t="s">
        <v>139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35228</v>
      </c>
      <c r="L9">
        <v>156.99</v>
      </c>
      <c r="M9">
        <v>0</v>
      </c>
      <c r="N9">
        <v>0</v>
      </c>
      <c r="P9" t="s">
        <v>45</v>
      </c>
      <c r="Q9">
        <f>K9+K10</f>
        <v>57163</v>
      </c>
    </row>
    <row r="10" spans="1:17" x14ac:dyDescent="0.25">
      <c r="A10">
        <v>9</v>
      </c>
      <c r="B10" t="s">
        <v>139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21935</v>
      </c>
      <c r="L10">
        <v>161.06</v>
      </c>
      <c r="M10">
        <v>0</v>
      </c>
      <c r="N10">
        <v>0</v>
      </c>
      <c r="P10" t="s">
        <v>51</v>
      </c>
      <c r="Q10">
        <f>K11+K12+K13+K14</f>
        <v>26061</v>
      </c>
    </row>
    <row r="11" spans="1:17" x14ac:dyDescent="0.25">
      <c r="A11">
        <v>10</v>
      </c>
      <c r="B11" t="s">
        <v>139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19756</v>
      </c>
      <c r="L11">
        <v>160.58000000000001</v>
      </c>
      <c r="M11">
        <v>0</v>
      </c>
      <c r="N11">
        <v>0</v>
      </c>
      <c r="P11" t="s">
        <v>47</v>
      </c>
      <c r="Q11">
        <f>K15</f>
        <v>31783</v>
      </c>
    </row>
    <row r="12" spans="1:17" x14ac:dyDescent="0.25">
      <c r="A12">
        <v>11</v>
      </c>
      <c r="B12" t="s">
        <v>139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1956</v>
      </c>
      <c r="L12">
        <v>150.19</v>
      </c>
      <c r="M12">
        <v>0</v>
      </c>
      <c r="N12">
        <v>0</v>
      </c>
      <c r="P12" t="s">
        <v>48</v>
      </c>
    </row>
    <row r="13" spans="1:17" x14ac:dyDescent="0.25">
      <c r="A13">
        <v>12</v>
      </c>
      <c r="B13" t="s">
        <v>139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2005</v>
      </c>
      <c r="L13">
        <v>163.53</v>
      </c>
      <c r="M13">
        <v>0</v>
      </c>
      <c r="N13">
        <v>0</v>
      </c>
    </row>
    <row r="14" spans="1:17" x14ac:dyDescent="0.25">
      <c r="A14">
        <v>13</v>
      </c>
      <c r="B14" t="s">
        <v>139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2344</v>
      </c>
      <c r="L14">
        <v>170.09</v>
      </c>
      <c r="M14">
        <v>0</v>
      </c>
      <c r="N14">
        <v>0</v>
      </c>
    </row>
    <row r="15" spans="1:17" x14ac:dyDescent="0.25">
      <c r="A15">
        <v>14</v>
      </c>
      <c r="B15" t="s">
        <v>139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31783</v>
      </c>
      <c r="L15">
        <v>171.22</v>
      </c>
      <c r="M15">
        <v>0</v>
      </c>
      <c r="N15">
        <v>0</v>
      </c>
    </row>
    <row r="16" spans="1:17" x14ac:dyDescent="0.25">
      <c r="A16" t="s">
        <v>39</v>
      </c>
      <c r="B16" t="s">
        <v>40</v>
      </c>
      <c r="C16" t="s">
        <v>41</v>
      </c>
      <c r="D16" t="s">
        <v>42</v>
      </c>
      <c r="E16" t="s">
        <v>43</v>
      </c>
    </row>
    <row r="17" spans="1:5" x14ac:dyDescent="0.25">
      <c r="A17" t="s">
        <v>31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32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33</v>
      </c>
      <c r="B19">
        <v>33278.86</v>
      </c>
      <c r="C19">
        <v>30173.66</v>
      </c>
      <c r="D19">
        <v>1956</v>
      </c>
      <c r="E19">
        <v>98345</v>
      </c>
    </row>
    <row r="20" spans="1:5" x14ac:dyDescent="0.25">
      <c r="A20" t="s">
        <v>34</v>
      </c>
      <c r="B20">
        <v>170.52</v>
      </c>
      <c r="C20">
        <v>10.67</v>
      </c>
      <c r="D20">
        <v>150.19</v>
      </c>
      <c r="E20">
        <v>186.52</v>
      </c>
    </row>
    <row r="21" spans="1:5" x14ac:dyDescent="0.25">
      <c r="A21" t="s">
        <v>35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36</v>
      </c>
      <c r="B22">
        <v>0</v>
      </c>
      <c r="C22">
        <v>0</v>
      </c>
      <c r="D22">
        <v>0</v>
      </c>
      <c r="E2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6" zoomScale="70" zoomScaleNormal="70" workbookViewId="0">
      <pane xSplit="4" topLeftCell="K1" activePane="topRight" state="frozen"/>
      <selection pane="topRight" activeCell="Q39" sqref="Q39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49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85235</v>
      </c>
      <c r="L2">
        <v>206.4</v>
      </c>
      <c r="M2">
        <v>0</v>
      </c>
      <c r="N2">
        <v>0</v>
      </c>
    </row>
    <row r="3" spans="1:17" x14ac:dyDescent="0.25">
      <c r="A3">
        <v>2</v>
      </c>
      <c r="B3" t="s">
        <v>49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3109</v>
      </c>
      <c r="L3">
        <v>211.19</v>
      </c>
      <c r="M3">
        <v>0</v>
      </c>
      <c r="N3">
        <v>0</v>
      </c>
      <c r="P3" t="s">
        <v>50</v>
      </c>
      <c r="Q3">
        <f>K10+K9+K11+K12+K13+K14+K15</f>
        <v>31264</v>
      </c>
    </row>
    <row r="4" spans="1:17" x14ac:dyDescent="0.25">
      <c r="A4">
        <v>3</v>
      </c>
      <c r="B4" t="s">
        <v>49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2085</v>
      </c>
      <c r="L4">
        <v>216.81</v>
      </c>
      <c r="M4">
        <v>0</v>
      </c>
      <c r="N4">
        <v>0</v>
      </c>
    </row>
    <row r="5" spans="1:17" x14ac:dyDescent="0.25">
      <c r="A5">
        <v>4</v>
      </c>
      <c r="B5" t="s">
        <v>49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64110</v>
      </c>
      <c r="L5">
        <v>201.12</v>
      </c>
      <c r="M5">
        <v>0</v>
      </c>
      <c r="N5">
        <v>0</v>
      </c>
    </row>
    <row r="6" spans="1:17" x14ac:dyDescent="0.25">
      <c r="A6">
        <v>5</v>
      </c>
      <c r="B6" t="s">
        <v>49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58590</v>
      </c>
      <c r="L6">
        <v>198.52</v>
      </c>
      <c r="M6">
        <v>0</v>
      </c>
      <c r="N6">
        <v>0</v>
      </c>
    </row>
    <row r="7" spans="1:17" x14ac:dyDescent="0.25">
      <c r="A7">
        <v>6</v>
      </c>
      <c r="B7" t="s">
        <v>49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43704</v>
      </c>
      <c r="L7">
        <v>197.07</v>
      </c>
      <c r="M7">
        <v>0</v>
      </c>
      <c r="N7">
        <v>0</v>
      </c>
    </row>
    <row r="8" spans="1:17" x14ac:dyDescent="0.25">
      <c r="A8">
        <v>7</v>
      </c>
      <c r="B8" t="s">
        <v>49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26219</v>
      </c>
      <c r="L8">
        <v>186.41</v>
      </c>
      <c r="M8">
        <v>0</v>
      </c>
      <c r="N8">
        <v>0</v>
      </c>
    </row>
    <row r="9" spans="1:17" x14ac:dyDescent="0.25">
      <c r="A9">
        <v>8</v>
      </c>
      <c r="B9" t="s">
        <v>49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 s="11">
        <v>1543</v>
      </c>
      <c r="L9">
        <v>182.23</v>
      </c>
      <c r="M9">
        <v>0</v>
      </c>
      <c r="N9">
        <v>0</v>
      </c>
    </row>
    <row r="10" spans="1:17" x14ac:dyDescent="0.25">
      <c r="A10">
        <v>9</v>
      </c>
      <c r="B10" t="s">
        <v>49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 s="11">
        <v>26567</v>
      </c>
      <c r="L10">
        <v>188.35</v>
      </c>
      <c r="M10">
        <v>0</v>
      </c>
      <c r="N10">
        <v>0</v>
      </c>
    </row>
    <row r="11" spans="1:17" x14ac:dyDescent="0.25">
      <c r="A11">
        <v>10</v>
      </c>
      <c r="B11" t="s">
        <v>49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 s="11">
        <v>546</v>
      </c>
      <c r="L11">
        <v>192.01</v>
      </c>
      <c r="M11">
        <v>0</v>
      </c>
      <c r="N11">
        <v>0</v>
      </c>
    </row>
    <row r="12" spans="1:17" x14ac:dyDescent="0.25">
      <c r="A12">
        <v>11</v>
      </c>
      <c r="B12" t="s">
        <v>49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 s="11">
        <v>1171</v>
      </c>
      <c r="L12">
        <v>179.71</v>
      </c>
      <c r="M12">
        <v>0</v>
      </c>
      <c r="N12">
        <v>0</v>
      </c>
    </row>
    <row r="13" spans="1:17" x14ac:dyDescent="0.25">
      <c r="A13">
        <v>12</v>
      </c>
      <c r="B13" t="s">
        <v>49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 s="11">
        <v>1082</v>
      </c>
      <c r="L13">
        <v>189.55</v>
      </c>
      <c r="M13">
        <v>0</v>
      </c>
      <c r="N13">
        <v>0</v>
      </c>
    </row>
    <row r="14" spans="1:17" x14ac:dyDescent="0.25">
      <c r="A14">
        <v>13</v>
      </c>
      <c r="B14" t="s">
        <v>49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 s="11">
        <v>40</v>
      </c>
      <c r="L14">
        <v>201.18</v>
      </c>
      <c r="M14">
        <v>0</v>
      </c>
      <c r="N14">
        <v>0</v>
      </c>
    </row>
    <row r="15" spans="1:17" x14ac:dyDescent="0.25">
      <c r="A15">
        <v>14</v>
      </c>
      <c r="B15" t="s">
        <v>49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 s="11">
        <v>315</v>
      </c>
      <c r="L15">
        <v>193.11</v>
      </c>
      <c r="M15">
        <v>0</v>
      </c>
      <c r="N15">
        <v>0</v>
      </c>
    </row>
    <row r="16" spans="1:17" x14ac:dyDescent="0.25">
      <c r="A16">
        <v>15</v>
      </c>
      <c r="B16" t="s">
        <v>49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 s="12">
        <v>2027</v>
      </c>
      <c r="L16">
        <v>181.9</v>
      </c>
      <c r="M16">
        <v>0</v>
      </c>
      <c r="N16">
        <v>0</v>
      </c>
    </row>
    <row r="17" spans="1:18" x14ac:dyDescent="0.25">
      <c r="A17">
        <v>16</v>
      </c>
      <c r="B17" t="s">
        <v>49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 s="12">
        <v>1238</v>
      </c>
      <c r="L17">
        <v>182.81</v>
      </c>
      <c r="M17">
        <v>0</v>
      </c>
      <c r="N17">
        <v>0</v>
      </c>
    </row>
    <row r="18" spans="1:18" x14ac:dyDescent="0.25">
      <c r="A18">
        <v>17</v>
      </c>
      <c r="B18" t="s">
        <v>49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 s="12">
        <v>2171</v>
      </c>
      <c r="L18">
        <v>188.69</v>
      </c>
      <c r="M18">
        <v>0</v>
      </c>
      <c r="N18">
        <v>0</v>
      </c>
      <c r="P18" t="s">
        <v>45</v>
      </c>
      <c r="Q18">
        <f>K16+K17+K18+K19+K20+K21+K22+K23</f>
        <v>19843</v>
      </c>
    </row>
    <row r="19" spans="1:18" x14ac:dyDescent="0.25">
      <c r="A19">
        <v>18</v>
      </c>
      <c r="B19" t="s">
        <v>49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 s="12">
        <v>385</v>
      </c>
      <c r="L19">
        <v>173.66</v>
      </c>
      <c r="M19">
        <v>0</v>
      </c>
      <c r="N19">
        <v>0</v>
      </c>
    </row>
    <row r="20" spans="1:18" x14ac:dyDescent="0.25">
      <c r="A20">
        <v>19</v>
      </c>
      <c r="B20" t="s">
        <v>49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 s="12">
        <v>977</v>
      </c>
      <c r="L20">
        <v>185.79</v>
      </c>
      <c r="M20">
        <v>0</v>
      </c>
      <c r="N20">
        <v>0</v>
      </c>
    </row>
    <row r="21" spans="1:18" x14ac:dyDescent="0.25">
      <c r="A21">
        <v>20</v>
      </c>
      <c r="B21" t="s">
        <v>49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 s="12">
        <v>7013</v>
      </c>
      <c r="L21">
        <v>175.11</v>
      </c>
      <c r="M21">
        <v>0</v>
      </c>
      <c r="N21">
        <v>0</v>
      </c>
    </row>
    <row r="22" spans="1:18" x14ac:dyDescent="0.25">
      <c r="A22">
        <v>21</v>
      </c>
      <c r="B22" t="s">
        <v>49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 s="12">
        <v>5587</v>
      </c>
      <c r="L22">
        <v>181.65</v>
      </c>
      <c r="M22">
        <v>0</v>
      </c>
      <c r="N22">
        <v>0</v>
      </c>
    </row>
    <row r="23" spans="1:18" x14ac:dyDescent="0.25">
      <c r="A23">
        <v>22</v>
      </c>
      <c r="B23" t="s">
        <v>49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 s="12">
        <v>445</v>
      </c>
      <c r="L23">
        <v>190.72</v>
      </c>
      <c r="M23">
        <v>0</v>
      </c>
      <c r="N23">
        <v>0</v>
      </c>
    </row>
    <row r="24" spans="1:18" x14ac:dyDescent="0.25">
      <c r="A24">
        <v>23</v>
      </c>
      <c r="B24" t="s">
        <v>49</v>
      </c>
      <c r="C24">
        <v>1</v>
      </c>
      <c r="D24">
        <v>24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 s="16">
        <v>2760</v>
      </c>
      <c r="L24">
        <v>185.76</v>
      </c>
      <c r="M24">
        <v>0</v>
      </c>
      <c r="N24">
        <v>0</v>
      </c>
    </row>
    <row r="25" spans="1:18" x14ac:dyDescent="0.25">
      <c r="A25">
        <v>24</v>
      </c>
      <c r="B25" t="s">
        <v>49</v>
      </c>
      <c r="C25">
        <v>1</v>
      </c>
      <c r="D25">
        <v>25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 s="16">
        <v>10936</v>
      </c>
      <c r="L25">
        <v>172.09</v>
      </c>
      <c r="M25">
        <v>0</v>
      </c>
      <c r="N25">
        <v>0</v>
      </c>
    </row>
    <row r="26" spans="1:18" x14ac:dyDescent="0.25">
      <c r="A26">
        <v>25</v>
      </c>
      <c r="B26" t="s">
        <v>49</v>
      </c>
      <c r="C26">
        <v>1</v>
      </c>
      <c r="D26">
        <v>26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 s="16">
        <v>2625</v>
      </c>
      <c r="L26">
        <v>190.76</v>
      </c>
      <c r="M26">
        <v>0</v>
      </c>
      <c r="N26">
        <v>0</v>
      </c>
      <c r="P26" t="s">
        <v>51</v>
      </c>
      <c r="Q26" t="s">
        <v>15</v>
      </c>
      <c r="R26">
        <f>K24+K26+K27+K28+K29+K30+K31</f>
        <v>15696</v>
      </c>
    </row>
    <row r="27" spans="1:18" x14ac:dyDescent="0.25">
      <c r="A27">
        <v>26</v>
      </c>
      <c r="B27" t="s">
        <v>49</v>
      </c>
      <c r="C27">
        <v>1</v>
      </c>
      <c r="D27">
        <v>27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 s="16">
        <v>8026</v>
      </c>
      <c r="L27">
        <v>188.92</v>
      </c>
      <c r="M27">
        <v>0</v>
      </c>
      <c r="N27">
        <v>0</v>
      </c>
      <c r="Q27" t="s">
        <v>52</v>
      </c>
      <c r="R27">
        <f>K25</f>
        <v>10936</v>
      </c>
    </row>
    <row r="28" spans="1:18" x14ac:dyDescent="0.25">
      <c r="A28">
        <v>27</v>
      </c>
      <c r="B28" t="s">
        <v>49</v>
      </c>
      <c r="C28">
        <v>1</v>
      </c>
      <c r="D28">
        <v>28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 s="16">
        <v>940</v>
      </c>
      <c r="L28">
        <v>192.64</v>
      </c>
      <c r="M28">
        <v>0</v>
      </c>
      <c r="N28">
        <v>0</v>
      </c>
    </row>
    <row r="29" spans="1:18" x14ac:dyDescent="0.25">
      <c r="A29">
        <v>28</v>
      </c>
      <c r="B29" t="s">
        <v>49</v>
      </c>
      <c r="C29">
        <v>1</v>
      </c>
      <c r="D29">
        <v>29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 s="16">
        <v>291</v>
      </c>
      <c r="L29">
        <v>190.32</v>
      </c>
      <c r="M29">
        <v>0</v>
      </c>
      <c r="N29">
        <v>0</v>
      </c>
    </row>
    <row r="30" spans="1:18" x14ac:dyDescent="0.25">
      <c r="A30">
        <v>29</v>
      </c>
      <c r="B30" t="s">
        <v>49</v>
      </c>
      <c r="C30">
        <v>1</v>
      </c>
      <c r="D30">
        <v>30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 s="16">
        <v>406</v>
      </c>
      <c r="L30">
        <v>194.54</v>
      </c>
      <c r="M30">
        <v>0</v>
      </c>
      <c r="N30">
        <v>0</v>
      </c>
    </row>
    <row r="31" spans="1:18" x14ac:dyDescent="0.25">
      <c r="A31">
        <v>30</v>
      </c>
      <c r="B31" t="s">
        <v>49</v>
      </c>
      <c r="C31">
        <v>1</v>
      </c>
      <c r="D31">
        <v>31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 s="16">
        <v>648</v>
      </c>
      <c r="L31">
        <v>191.57</v>
      </c>
      <c r="M31">
        <v>0</v>
      </c>
      <c r="N31">
        <v>0</v>
      </c>
    </row>
    <row r="32" spans="1:18" x14ac:dyDescent="0.25">
      <c r="A32">
        <v>31</v>
      </c>
      <c r="B32" t="s">
        <v>49</v>
      </c>
      <c r="C32">
        <v>1</v>
      </c>
      <c r="D32">
        <v>32</v>
      </c>
      <c r="F32" t="s">
        <v>38</v>
      </c>
      <c r="G32" t="s">
        <v>38</v>
      </c>
      <c r="H32" t="s">
        <v>38</v>
      </c>
      <c r="I32">
        <v>0</v>
      </c>
      <c r="J32">
        <v>0</v>
      </c>
      <c r="K32">
        <v>17167</v>
      </c>
      <c r="L32">
        <v>176.28</v>
      </c>
      <c r="M32">
        <v>0</v>
      </c>
      <c r="N32">
        <v>0</v>
      </c>
    </row>
    <row r="33" spans="1:17" x14ac:dyDescent="0.25">
      <c r="A33">
        <v>32</v>
      </c>
      <c r="B33" t="s">
        <v>49</v>
      </c>
      <c r="C33">
        <v>1</v>
      </c>
      <c r="D33">
        <v>33</v>
      </c>
      <c r="F33" t="s">
        <v>38</v>
      </c>
      <c r="G33" t="s">
        <v>38</v>
      </c>
      <c r="H33" t="s">
        <v>38</v>
      </c>
      <c r="I33">
        <v>0</v>
      </c>
      <c r="J33">
        <v>0</v>
      </c>
      <c r="K33">
        <v>5179</v>
      </c>
      <c r="L33">
        <v>182.95</v>
      </c>
      <c r="M33">
        <v>0</v>
      </c>
      <c r="N33">
        <v>0</v>
      </c>
    </row>
    <row r="34" spans="1:17" x14ac:dyDescent="0.25">
      <c r="A34">
        <v>33</v>
      </c>
      <c r="B34" t="s">
        <v>49</v>
      </c>
      <c r="C34">
        <v>1</v>
      </c>
      <c r="D34">
        <v>34</v>
      </c>
      <c r="F34" t="s">
        <v>38</v>
      </c>
      <c r="G34" t="s">
        <v>38</v>
      </c>
      <c r="H34" t="s">
        <v>38</v>
      </c>
      <c r="I34">
        <v>0</v>
      </c>
      <c r="J34">
        <v>0</v>
      </c>
      <c r="K34">
        <v>14741</v>
      </c>
      <c r="L34">
        <v>180.79</v>
      </c>
      <c r="M34">
        <v>0</v>
      </c>
      <c r="N34">
        <v>0</v>
      </c>
    </row>
    <row r="35" spans="1:17" x14ac:dyDescent="0.25">
      <c r="A35">
        <v>34</v>
      </c>
      <c r="B35" t="s">
        <v>49</v>
      </c>
      <c r="C35">
        <v>1</v>
      </c>
      <c r="D35">
        <v>35</v>
      </c>
      <c r="F35" t="s">
        <v>38</v>
      </c>
      <c r="G35" t="s">
        <v>38</v>
      </c>
      <c r="H35" t="s">
        <v>38</v>
      </c>
      <c r="I35">
        <v>0</v>
      </c>
      <c r="J35">
        <v>0</v>
      </c>
      <c r="K35">
        <v>549</v>
      </c>
      <c r="L35">
        <v>191.31</v>
      </c>
      <c r="M35">
        <v>0</v>
      </c>
      <c r="N35">
        <v>0</v>
      </c>
    </row>
    <row r="36" spans="1:17" x14ac:dyDescent="0.25">
      <c r="A36">
        <v>35</v>
      </c>
      <c r="B36" t="s">
        <v>49</v>
      </c>
      <c r="C36">
        <v>1</v>
      </c>
      <c r="D36">
        <v>36</v>
      </c>
      <c r="F36" t="s">
        <v>38</v>
      </c>
      <c r="G36" t="s">
        <v>38</v>
      </c>
      <c r="H36" t="s">
        <v>38</v>
      </c>
      <c r="I36">
        <v>0</v>
      </c>
      <c r="J36">
        <v>0</v>
      </c>
      <c r="K36">
        <v>600</v>
      </c>
      <c r="L36">
        <v>193.61</v>
      </c>
      <c r="M36">
        <v>0</v>
      </c>
      <c r="N36">
        <v>0</v>
      </c>
      <c r="P36" t="s">
        <v>47</v>
      </c>
      <c r="Q36">
        <f>K32+K36+K37+K38+K39+K40</f>
        <v>21505</v>
      </c>
    </row>
    <row r="37" spans="1:17" x14ac:dyDescent="0.25">
      <c r="A37">
        <v>36</v>
      </c>
      <c r="B37" t="s">
        <v>49</v>
      </c>
      <c r="C37">
        <v>1</v>
      </c>
      <c r="D37">
        <v>37</v>
      </c>
      <c r="F37" t="s">
        <v>38</v>
      </c>
      <c r="G37" t="s">
        <v>38</v>
      </c>
      <c r="H37" t="s">
        <v>38</v>
      </c>
      <c r="I37">
        <v>0</v>
      </c>
      <c r="J37">
        <v>0</v>
      </c>
      <c r="K37">
        <v>830</v>
      </c>
      <c r="L37">
        <v>186.94</v>
      </c>
      <c r="M37">
        <v>0</v>
      </c>
      <c r="N37">
        <v>0</v>
      </c>
    </row>
    <row r="38" spans="1:17" x14ac:dyDescent="0.25">
      <c r="A38">
        <v>37</v>
      </c>
      <c r="B38" t="s">
        <v>49</v>
      </c>
      <c r="C38">
        <v>1</v>
      </c>
      <c r="D38">
        <v>38</v>
      </c>
      <c r="F38" t="s">
        <v>38</v>
      </c>
      <c r="G38" t="s">
        <v>38</v>
      </c>
      <c r="H38" t="s">
        <v>38</v>
      </c>
      <c r="I38">
        <v>0</v>
      </c>
      <c r="J38">
        <v>0</v>
      </c>
      <c r="K38">
        <v>1419</v>
      </c>
      <c r="L38">
        <v>192.67</v>
      </c>
      <c r="M38">
        <v>0</v>
      </c>
      <c r="N38">
        <v>0</v>
      </c>
    </row>
    <row r="39" spans="1:17" x14ac:dyDescent="0.25">
      <c r="A39">
        <v>38</v>
      </c>
      <c r="B39" t="s">
        <v>49</v>
      </c>
      <c r="C39">
        <v>1</v>
      </c>
      <c r="D39">
        <v>39</v>
      </c>
      <c r="F39" t="s">
        <v>38</v>
      </c>
      <c r="G39" t="s">
        <v>38</v>
      </c>
      <c r="H39" t="s">
        <v>38</v>
      </c>
      <c r="I39">
        <v>0</v>
      </c>
      <c r="J39">
        <v>0</v>
      </c>
      <c r="K39">
        <v>645</v>
      </c>
      <c r="L39">
        <v>193.52</v>
      </c>
      <c r="M39">
        <v>0</v>
      </c>
      <c r="N39">
        <v>0</v>
      </c>
      <c r="P39" t="s">
        <v>48</v>
      </c>
      <c r="Q39">
        <f>K33+K34+K35</f>
        <v>20469</v>
      </c>
    </row>
    <row r="40" spans="1:17" x14ac:dyDescent="0.25">
      <c r="A40">
        <v>39</v>
      </c>
      <c r="B40" t="s">
        <v>49</v>
      </c>
      <c r="C40">
        <v>1</v>
      </c>
      <c r="D40">
        <v>40</v>
      </c>
      <c r="F40" t="s">
        <v>38</v>
      </c>
      <c r="G40" t="s">
        <v>38</v>
      </c>
      <c r="H40" t="s">
        <v>38</v>
      </c>
      <c r="I40">
        <v>0</v>
      </c>
      <c r="J40">
        <v>0</v>
      </c>
      <c r="K40">
        <v>844</v>
      </c>
      <c r="L40">
        <v>183.38</v>
      </c>
      <c r="M40">
        <v>0</v>
      </c>
      <c r="N40">
        <v>0</v>
      </c>
    </row>
    <row r="41" spans="1:17" x14ac:dyDescent="0.25">
      <c r="A41" t="s">
        <v>39</v>
      </c>
      <c r="B41" t="s">
        <v>40</v>
      </c>
      <c r="C41" t="s">
        <v>41</v>
      </c>
      <c r="D41" t="s">
        <v>42</v>
      </c>
      <c r="E41" t="s">
        <v>43</v>
      </c>
    </row>
    <row r="42" spans="1:17" x14ac:dyDescent="0.25">
      <c r="A42" t="s">
        <v>31</v>
      </c>
      <c r="B42">
        <v>0</v>
      </c>
      <c r="C42">
        <v>0</v>
      </c>
      <c r="D42">
        <v>0</v>
      </c>
      <c r="E42">
        <v>0</v>
      </c>
    </row>
    <row r="43" spans="1:17" x14ac:dyDescent="0.25">
      <c r="A43" t="s">
        <v>32</v>
      </c>
      <c r="B43">
        <v>0</v>
      </c>
      <c r="C43">
        <v>0</v>
      </c>
      <c r="D43">
        <v>0</v>
      </c>
      <c r="E43">
        <v>0</v>
      </c>
    </row>
    <row r="44" spans="1:17" x14ac:dyDescent="0.25">
      <c r="A44" t="s">
        <v>33</v>
      </c>
      <c r="B44">
        <v>10327.31</v>
      </c>
      <c r="C44">
        <v>19484.689999999999</v>
      </c>
      <c r="D44">
        <v>40</v>
      </c>
      <c r="E44">
        <v>85235</v>
      </c>
    </row>
    <row r="45" spans="1:17" x14ac:dyDescent="0.25">
      <c r="A45" t="s">
        <v>34</v>
      </c>
      <c r="B45">
        <v>189.54</v>
      </c>
      <c r="C45">
        <v>9.44</v>
      </c>
      <c r="D45">
        <v>172.09</v>
      </c>
      <c r="E45">
        <v>216.81</v>
      </c>
    </row>
    <row r="46" spans="1:17" x14ac:dyDescent="0.25">
      <c r="A46" t="s">
        <v>35</v>
      </c>
      <c r="B46">
        <v>0</v>
      </c>
      <c r="C46">
        <v>0</v>
      </c>
      <c r="D46">
        <v>0</v>
      </c>
      <c r="E46">
        <v>0</v>
      </c>
    </row>
    <row r="47" spans="1:17" x14ac:dyDescent="0.25">
      <c r="A47" t="s">
        <v>36</v>
      </c>
      <c r="B47">
        <v>0</v>
      </c>
      <c r="C47">
        <v>0</v>
      </c>
      <c r="D47">
        <v>0</v>
      </c>
      <c r="E47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7" sqref="Q7:Q11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141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87013</v>
      </c>
      <c r="L2">
        <v>186.66</v>
      </c>
      <c r="M2">
        <v>0</v>
      </c>
      <c r="N2">
        <v>0</v>
      </c>
    </row>
    <row r="3" spans="1:17" x14ac:dyDescent="0.25">
      <c r="A3">
        <v>2</v>
      </c>
      <c r="B3" t="s">
        <v>141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70647</v>
      </c>
      <c r="L3">
        <v>177.37</v>
      </c>
      <c r="M3">
        <v>0</v>
      </c>
      <c r="N3">
        <v>0</v>
      </c>
    </row>
    <row r="4" spans="1:17" x14ac:dyDescent="0.25">
      <c r="A4">
        <v>3</v>
      </c>
      <c r="B4" t="s">
        <v>141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3742</v>
      </c>
      <c r="L4">
        <v>165.39</v>
      </c>
      <c r="M4">
        <v>0</v>
      </c>
      <c r="N4">
        <v>0</v>
      </c>
    </row>
    <row r="5" spans="1:17" x14ac:dyDescent="0.25">
      <c r="A5">
        <v>4</v>
      </c>
      <c r="B5" t="s">
        <v>141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68645</v>
      </c>
      <c r="L5">
        <v>167.85</v>
      </c>
      <c r="M5">
        <v>0</v>
      </c>
      <c r="N5">
        <v>0</v>
      </c>
    </row>
    <row r="6" spans="1:17" x14ac:dyDescent="0.25">
      <c r="A6">
        <v>5</v>
      </c>
      <c r="B6" t="s">
        <v>141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50140</v>
      </c>
      <c r="L6">
        <v>169.17</v>
      </c>
      <c r="M6">
        <v>0</v>
      </c>
      <c r="N6">
        <v>0</v>
      </c>
    </row>
    <row r="7" spans="1:17" x14ac:dyDescent="0.25">
      <c r="A7">
        <v>6</v>
      </c>
      <c r="B7" t="s">
        <v>141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25536</v>
      </c>
      <c r="L7">
        <v>176.12</v>
      </c>
      <c r="M7">
        <v>0</v>
      </c>
      <c r="N7">
        <v>0</v>
      </c>
      <c r="P7" t="s">
        <v>44</v>
      </c>
      <c r="Q7">
        <f>K7+K8</f>
        <v>41793</v>
      </c>
    </row>
    <row r="8" spans="1:17" x14ac:dyDescent="0.25">
      <c r="A8">
        <v>7</v>
      </c>
      <c r="B8" t="s">
        <v>141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16257</v>
      </c>
      <c r="L8">
        <v>180.24</v>
      </c>
      <c r="M8">
        <v>0</v>
      </c>
      <c r="N8">
        <v>0</v>
      </c>
      <c r="P8" t="s">
        <v>45</v>
      </c>
      <c r="Q8">
        <f>K9+K10+K11</f>
        <v>91352</v>
      </c>
    </row>
    <row r="9" spans="1:17" x14ac:dyDescent="0.25">
      <c r="A9">
        <v>8</v>
      </c>
      <c r="B9" t="s">
        <v>141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40457</v>
      </c>
      <c r="L9">
        <v>172.17</v>
      </c>
      <c r="M9">
        <v>0</v>
      </c>
      <c r="N9">
        <v>0</v>
      </c>
      <c r="P9" t="s">
        <v>51</v>
      </c>
      <c r="Q9">
        <f>K12+K13+K15+K14</f>
        <v>58893</v>
      </c>
    </row>
    <row r="10" spans="1:17" x14ac:dyDescent="0.25">
      <c r="A10">
        <v>9</v>
      </c>
      <c r="B10" t="s">
        <v>141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46125</v>
      </c>
      <c r="L10">
        <v>166.91</v>
      </c>
      <c r="M10">
        <v>0</v>
      </c>
      <c r="N10">
        <v>0</v>
      </c>
      <c r="P10" t="s">
        <v>47</v>
      </c>
      <c r="Q10">
        <f>K16+K17+K18</f>
        <v>36831</v>
      </c>
    </row>
    <row r="11" spans="1:17" x14ac:dyDescent="0.25">
      <c r="A11">
        <v>10</v>
      </c>
      <c r="B11" t="s">
        <v>141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4770</v>
      </c>
      <c r="L11">
        <v>156.49</v>
      </c>
      <c r="M11">
        <v>0</v>
      </c>
      <c r="N11">
        <v>0</v>
      </c>
      <c r="P11" t="s">
        <v>48</v>
      </c>
      <c r="Q11">
        <f>K19+K20+K21</f>
        <v>14948</v>
      </c>
    </row>
    <row r="12" spans="1:17" x14ac:dyDescent="0.25">
      <c r="A12">
        <v>11</v>
      </c>
      <c r="B12" t="s">
        <v>141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2660</v>
      </c>
      <c r="L12">
        <v>154.94999999999999</v>
      </c>
      <c r="M12">
        <v>0</v>
      </c>
      <c r="N12">
        <v>0</v>
      </c>
    </row>
    <row r="13" spans="1:17" x14ac:dyDescent="0.25">
      <c r="A13">
        <v>12</v>
      </c>
      <c r="B13" t="s">
        <v>141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29680</v>
      </c>
      <c r="L13">
        <v>160.58000000000001</v>
      </c>
      <c r="M13">
        <v>0</v>
      </c>
      <c r="N13">
        <v>0</v>
      </c>
    </row>
    <row r="14" spans="1:17" x14ac:dyDescent="0.25">
      <c r="A14">
        <v>13</v>
      </c>
      <c r="B14" t="s">
        <v>141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22353</v>
      </c>
      <c r="L14">
        <v>158.97</v>
      </c>
      <c r="M14">
        <v>0</v>
      </c>
      <c r="N14">
        <v>0</v>
      </c>
    </row>
    <row r="15" spans="1:17" x14ac:dyDescent="0.25">
      <c r="A15">
        <v>14</v>
      </c>
      <c r="B15" t="s">
        <v>141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4200</v>
      </c>
      <c r="L15">
        <v>161.96</v>
      </c>
      <c r="M15">
        <v>0</v>
      </c>
      <c r="N15">
        <v>0</v>
      </c>
    </row>
    <row r="16" spans="1:17" x14ac:dyDescent="0.25">
      <c r="A16">
        <v>15</v>
      </c>
      <c r="B16" t="s">
        <v>141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6209</v>
      </c>
      <c r="L16">
        <v>152.11000000000001</v>
      </c>
      <c r="M16">
        <v>0</v>
      </c>
      <c r="N16">
        <v>0</v>
      </c>
    </row>
    <row r="17" spans="1:14" x14ac:dyDescent="0.25">
      <c r="A17">
        <v>16</v>
      </c>
      <c r="B17" t="s">
        <v>141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20168</v>
      </c>
      <c r="L17">
        <v>156.57</v>
      </c>
      <c r="M17">
        <v>0</v>
      </c>
      <c r="N17">
        <v>0</v>
      </c>
    </row>
    <row r="18" spans="1:14" x14ac:dyDescent="0.25">
      <c r="A18">
        <v>17</v>
      </c>
      <c r="B18" t="s">
        <v>141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10454</v>
      </c>
      <c r="L18">
        <v>162.04</v>
      </c>
      <c r="M18">
        <v>0</v>
      </c>
      <c r="N18">
        <v>0</v>
      </c>
    </row>
    <row r="19" spans="1:14" x14ac:dyDescent="0.25">
      <c r="A19">
        <v>18</v>
      </c>
      <c r="B19" t="s">
        <v>141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9576</v>
      </c>
      <c r="L19">
        <v>162.02000000000001</v>
      </c>
      <c r="M19">
        <v>0</v>
      </c>
      <c r="N19">
        <v>0</v>
      </c>
    </row>
    <row r="20" spans="1:14" x14ac:dyDescent="0.25">
      <c r="A20">
        <v>19</v>
      </c>
      <c r="B20" t="s">
        <v>141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3467</v>
      </c>
      <c r="L20">
        <v>158.09</v>
      </c>
      <c r="M20">
        <v>0</v>
      </c>
      <c r="N20">
        <v>0</v>
      </c>
    </row>
    <row r="21" spans="1:14" x14ac:dyDescent="0.25">
      <c r="A21">
        <v>20</v>
      </c>
      <c r="B21" t="s">
        <v>141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1905</v>
      </c>
      <c r="L21">
        <v>159.54</v>
      </c>
      <c r="M21">
        <v>0</v>
      </c>
      <c r="N21">
        <v>0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26200.2</v>
      </c>
      <c r="C25">
        <v>25341.7</v>
      </c>
      <c r="D25">
        <v>1905</v>
      </c>
      <c r="E25">
        <v>87013</v>
      </c>
    </row>
    <row r="26" spans="1:14" x14ac:dyDescent="0.25">
      <c r="A26" t="s">
        <v>34</v>
      </c>
      <c r="B26">
        <v>165.26</v>
      </c>
      <c r="C26">
        <v>9.02</v>
      </c>
      <c r="D26">
        <v>152.11000000000001</v>
      </c>
      <c r="E26">
        <v>186.66</v>
      </c>
    </row>
    <row r="27" spans="1:14" x14ac:dyDescent="0.25">
      <c r="A27" t="s">
        <v>35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36</v>
      </c>
      <c r="B28">
        <v>0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Q7" sqref="Q7:Q11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143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67624</v>
      </c>
      <c r="L2">
        <v>196.18</v>
      </c>
      <c r="M2">
        <v>0</v>
      </c>
      <c r="N2">
        <v>0</v>
      </c>
    </row>
    <row r="3" spans="1:17" x14ac:dyDescent="0.25">
      <c r="A3">
        <v>2</v>
      </c>
      <c r="B3" t="s">
        <v>143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61766</v>
      </c>
      <c r="L3">
        <v>192.58</v>
      </c>
      <c r="M3">
        <v>0</v>
      </c>
      <c r="N3">
        <v>0</v>
      </c>
    </row>
    <row r="4" spans="1:17" x14ac:dyDescent="0.25">
      <c r="A4">
        <v>3</v>
      </c>
      <c r="B4" t="s">
        <v>143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45728</v>
      </c>
      <c r="L4">
        <v>175.87</v>
      </c>
      <c r="M4">
        <v>0</v>
      </c>
      <c r="N4">
        <v>0</v>
      </c>
    </row>
    <row r="5" spans="1:17" x14ac:dyDescent="0.25">
      <c r="A5">
        <v>4</v>
      </c>
      <c r="B5" t="s">
        <v>143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31590</v>
      </c>
      <c r="L5">
        <v>183.76</v>
      </c>
      <c r="M5">
        <v>0</v>
      </c>
      <c r="N5">
        <v>0</v>
      </c>
    </row>
    <row r="6" spans="1:17" x14ac:dyDescent="0.25">
      <c r="A6">
        <v>5</v>
      </c>
      <c r="B6" t="s">
        <v>143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31768</v>
      </c>
      <c r="L6">
        <v>175.64</v>
      </c>
      <c r="M6">
        <v>0</v>
      </c>
      <c r="N6">
        <v>0</v>
      </c>
    </row>
    <row r="7" spans="1:17" x14ac:dyDescent="0.25">
      <c r="A7">
        <v>6</v>
      </c>
      <c r="B7" t="s">
        <v>143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26536</v>
      </c>
      <c r="L7">
        <v>178.67</v>
      </c>
      <c r="M7">
        <v>0</v>
      </c>
      <c r="N7">
        <v>0</v>
      </c>
      <c r="P7" t="s">
        <v>44</v>
      </c>
      <c r="Q7">
        <f>K7+K8+K9+K10</f>
        <v>30264</v>
      </c>
    </row>
    <row r="8" spans="1:17" x14ac:dyDescent="0.25">
      <c r="A8">
        <v>7</v>
      </c>
      <c r="B8" t="s">
        <v>143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2607</v>
      </c>
      <c r="L8">
        <v>165.21</v>
      </c>
      <c r="M8">
        <v>0</v>
      </c>
      <c r="N8">
        <v>0</v>
      </c>
      <c r="P8" t="s">
        <v>45</v>
      </c>
      <c r="Q8">
        <f>K11+K12+K13+K14+K15+K16+K17+K18+K19+K20</f>
        <v>19504</v>
      </c>
    </row>
    <row r="9" spans="1:17" x14ac:dyDescent="0.25">
      <c r="A9">
        <v>8</v>
      </c>
      <c r="B9" t="s">
        <v>143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530</v>
      </c>
      <c r="L9">
        <v>174.41</v>
      </c>
      <c r="M9">
        <v>0</v>
      </c>
      <c r="N9">
        <v>0</v>
      </c>
      <c r="P9" t="s">
        <v>51</v>
      </c>
      <c r="Q9">
        <f>K21+K22+K23</f>
        <v>28278</v>
      </c>
    </row>
    <row r="10" spans="1:17" x14ac:dyDescent="0.25">
      <c r="A10">
        <v>9</v>
      </c>
      <c r="B10" t="s">
        <v>143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591</v>
      </c>
      <c r="L10">
        <v>179.77</v>
      </c>
      <c r="M10">
        <v>0</v>
      </c>
      <c r="N10">
        <v>0</v>
      </c>
      <c r="P10" t="s">
        <v>47</v>
      </c>
      <c r="Q10">
        <f>K24</f>
        <v>12371</v>
      </c>
    </row>
    <row r="11" spans="1:17" x14ac:dyDescent="0.25">
      <c r="A11">
        <v>10</v>
      </c>
      <c r="B11" t="s">
        <v>143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5882</v>
      </c>
      <c r="L11">
        <v>166.35</v>
      </c>
      <c r="M11">
        <v>0</v>
      </c>
      <c r="N11">
        <v>0</v>
      </c>
      <c r="P11" t="s">
        <v>48</v>
      </c>
      <c r="Q11">
        <f>K25+K26</f>
        <v>20287</v>
      </c>
    </row>
    <row r="12" spans="1:17" x14ac:dyDescent="0.25">
      <c r="A12">
        <v>11</v>
      </c>
      <c r="B12" t="s">
        <v>143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2510</v>
      </c>
      <c r="L12">
        <v>156.15</v>
      </c>
      <c r="M12">
        <v>0</v>
      </c>
      <c r="N12">
        <v>0</v>
      </c>
    </row>
    <row r="13" spans="1:17" x14ac:dyDescent="0.25">
      <c r="A13">
        <v>12</v>
      </c>
      <c r="B13" t="s">
        <v>143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830</v>
      </c>
      <c r="L13">
        <v>171.88</v>
      </c>
      <c r="M13">
        <v>0</v>
      </c>
      <c r="N13">
        <v>0</v>
      </c>
    </row>
    <row r="14" spans="1:17" x14ac:dyDescent="0.25">
      <c r="A14">
        <v>13</v>
      </c>
      <c r="B14" t="s">
        <v>143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2117</v>
      </c>
      <c r="L14">
        <v>174.14</v>
      </c>
      <c r="M14">
        <v>0</v>
      </c>
      <c r="N14">
        <v>0</v>
      </c>
    </row>
    <row r="15" spans="1:17" x14ac:dyDescent="0.25">
      <c r="A15">
        <v>14</v>
      </c>
      <c r="B15" t="s">
        <v>143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879</v>
      </c>
      <c r="L15">
        <v>172.52</v>
      </c>
      <c r="M15">
        <v>0</v>
      </c>
      <c r="N15">
        <v>0</v>
      </c>
    </row>
    <row r="16" spans="1:17" x14ac:dyDescent="0.25">
      <c r="A16">
        <v>15</v>
      </c>
      <c r="B16" t="s">
        <v>143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3332</v>
      </c>
      <c r="L16">
        <v>182.7</v>
      </c>
      <c r="M16">
        <v>0</v>
      </c>
      <c r="N16">
        <v>0</v>
      </c>
    </row>
    <row r="17" spans="1:14" x14ac:dyDescent="0.25">
      <c r="A17">
        <v>16</v>
      </c>
      <c r="B17" t="s">
        <v>143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319</v>
      </c>
      <c r="L17">
        <v>152.13999999999999</v>
      </c>
      <c r="M17">
        <v>0</v>
      </c>
      <c r="N17">
        <v>0</v>
      </c>
    </row>
    <row r="18" spans="1:14" x14ac:dyDescent="0.25">
      <c r="A18">
        <v>17</v>
      </c>
      <c r="B18" t="s">
        <v>143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1917</v>
      </c>
      <c r="L18">
        <v>171.46</v>
      </c>
      <c r="M18">
        <v>0</v>
      </c>
      <c r="N18">
        <v>0</v>
      </c>
    </row>
    <row r="19" spans="1:14" x14ac:dyDescent="0.25">
      <c r="A19">
        <v>18</v>
      </c>
      <c r="B19" t="s">
        <v>143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802</v>
      </c>
      <c r="L19">
        <v>178.97</v>
      </c>
      <c r="M19">
        <v>0</v>
      </c>
      <c r="N19">
        <v>0</v>
      </c>
    </row>
    <row r="20" spans="1:14" x14ac:dyDescent="0.25">
      <c r="A20">
        <v>19</v>
      </c>
      <c r="B20" t="s">
        <v>143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916</v>
      </c>
      <c r="L20">
        <v>186.87</v>
      </c>
      <c r="M20">
        <v>0</v>
      </c>
      <c r="N20">
        <v>0</v>
      </c>
    </row>
    <row r="21" spans="1:14" x14ac:dyDescent="0.25">
      <c r="A21">
        <v>20</v>
      </c>
      <c r="B21" t="s">
        <v>143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26424</v>
      </c>
      <c r="L21">
        <v>155.88</v>
      </c>
      <c r="M21">
        <v>0</v>
      </c>
      <c r="N21">
        <v>0</v>
      </c>
    </row>
    <row r="22" spans="1:14" x14ac:dyDescent="0.25">
      <c r="A22">
        <v>21</v>
      </c>
      <c r="B22" t="s">
        <v>143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969</v>
      </c>
      <c r="L22">
        <v>166.11</v>
      </c>
      <c r="M22">
        <v>0</v>
      </c>
      <c r="N22">
        <v>0</v>
      </c>
    </row>
    <row r="23" spans="1:14" x14ac:dyDescent="0.25">
      <c r="A23">
        <v>22</v>
      </c>
      <c r="B23" t="s">
        <v>143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885</v>
      </c>
      <c r="L23">
        <v>169.42</v>
      </c>
      <c r="M23">
        <v>0</v>
      </c>
      <c r="N23">
        <v>0</v>
      </c>
    </row>
    <row r="24" spans="1:14" x14ac:dyDescent="0.25">
      <c r="A24">
        <v>23</v>
      </c>
      <c r="B24" t="s">
        <v>143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12371</v>
      </c>
      <c r="L24">
        <v>162.99</v>
      </c>
      <c r="M24">
        <v>0</v>
      </c>
      <c r="N24">
        <v>0</v>
      </c>
    </row>
    <row r="25" spans="1:14" x14ac:dyDescent="0.25">
      <c r="A25">
        <v>24</v>
      </c>
      <c r="B25" t="s">
        <v>143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19744</v>
      </c>
      <c r="L25">
        <v>158.65</v>
      </c>
      <c r="M25">
        <v>0</v>
      </c>
      <c r="N25">
        <v>0</v>
      </c>
    </row>
    <row r="26" spans="1:14" x14ac:dyDescent="0.25">
      <c r="A26">
        <v>25</v>
      </c>
      <c r="B26" t="s">
        <v>143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543</v>
      </c>
      <c r="L26">
        <v>144.55000000000001</v>
      </c>
      <c r="M26">
        <v>0</v>
      </c>
      <c r="N26">
        <v>0</v>
      </c>
    </row>
    <row r="27" spans="1:14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</row>
    <row r="28" spans="1:14" x14ac:dyDescent="0.25">
      <c r="A28" t="s">
        <v>31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32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33</v>
      </c>
      <c r="B30">
        <v>13967.2</v>
      </c>
      <c r="C30">
        <v>19623.52</v>
      </c>
      <c r="D30">
        <v>319</v>
      </c>
      <c r="E30">
        <v>67624</v>
      </c>
    </row>
    <row r="31" spans="1:14" x14ac:dyDescent="0.25">
      <c r="A31" t="s">
        <v>34</v>
      </c>
      <c r="B31">
        <v>171.72</v>
      </c>
      <c r="C31">
        <v>12.18</v>
      </c>
      <c r="D31">
        <v>144.55000000000001</v>
      </c>
      <c r="E31">
        <v>196.18</v>
      </c>
    </row>
    <row r="32" spans="1:14" x14ac:dyDescent="0.25">
      <c r="A32" t="s">
        <v>35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>
        <v>0</v>
      </c>
      <c r="C33">
        <v>0</v>
      </c>
      <c r="D33">
        <v>0</v>
      </c>
      <c r="E33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R8" sqref="R8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145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77427</v>
      </c>
      <c r="L2">
        <v>204.94</v>
      </c>
      <c r="M2">
        <v>0</v>
      </c>
      <c r="N2">
        <v>0</v>
      </c>
    </row>
    <row r="3" spans="1:18" x14ac:dyDescent="0.25">
      <c r="A3">
        <v>2</v>
      </c>
      <c r="B3" t="s">
        <v>145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73780</v>
      </c>
      <c r="L3">
        <v>194.09</v>
      </c>
      <c r="M3">
        <v>0</v>
      </c>
      <c r="N3">
        <v>0</v>
      </c>
    </row>
    <row r="4" spans="1:18" x14ac:dyDescent="0.25">
      <c r="A4">
        <v>3</v>
      </c>
      <c r="B4" t="s">
        <v>145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53826</v>
      </c>
      <c r="L4">
        <v>181.36</v>
      </c>
      <c r="M4">
        <v>0</v>
      </c>
      <c r="N4">
        <v>0</v>
      </c>
    </row>
    <row r="5" spans="1:18" x14ac:dyDescent="0.25">
      <c r="A5">
        <v>4</v>
      </c>
      <c r="B5" t="s">
        <v>145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34073</v>
      </c>
      <c r="L5">
        <v>195.68</v>
      </c>
      <c r="M5">
        <v>0</v>
      </c>
      <c r="N5">
        <v>0</v>
      </c>
    </row>
    <row r="6" spans="1:18" x14ac:dyDescent="0.25">
      <c r="A6">
        <v>5</v>
      </c>
      <c r="B6" t="s">
        <v>145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6961</v>
      </c>
      <c r="L6">
        <v>197.29</v>
      </c>
      <c r="M6">
        <v>0</v>
      </c>
      <c r="N6">
        <v>0</v>
      </c>
    </row>
    <row r="7" spans="1:18" x14ac:dyDescent="0.25">
      <c r="A7">
        <v>6</v>
      </c>
      <c r="B7" t="s">
        <v>145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14392</v>
      </c>
      <c r="L7">
        <v>184.74</v>
      </c>
      <c r="M7">
        <v>0</v>
      </c>
      <c r="N7">
        <v>0</v>
      </c>
    </row>
    <row r="8" spans="1:18" x14ac:dyDescent="0.25">
      <c r="A8">
        <v>7</v>
      </c>
      <c r="B8" t="s">
        <v>145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884</v>
      </c>
      <c r="L8">
        <v>183.37</v>
      </c>
      <c r="M8">
        <v>0</v>
      </c>
      <c r="N8">
        <v>0</v>
      </c>
      <c r="P8" t="s">
        <v>44</v>
      </c>
      <c r="Q8" t="s">
        <v>58</v>
      </c>
      <c r="R8">
        <f>K7+K8+K9+K10+K11</f>
        <v>18413</v>
      </c>
    </row>
    <row r="9" spans="1:18" x14ac:dyDescent="0.25">
      <c r="A9">
        <v>8</v>
      </c>
      <c r="B9" t="s">
        <v>145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1111</v>
      </c>
      <c r="L9">
        <v>184.26</v>
      </c>
      <c r="M9">
        <v>0</v>
      </c>
      <c r="N9">
        <v>0</v>
      </c>
      <c r="P9" t="s">
        <v>45</v>
      </c>
      <c r="Q9" t="s">
        <v>58</v>
      </c>
      <c r="R9">
        <f>K12+K13</f>
        <v>37523</v>
      </c>
    </row>
    <row r="10" spans="1:18" x14ac:dyDescent="0.25">
      <c r="A10">
        <v>9</v>
      </c>
      <c r="B10" t="s">
        <v>145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1394</v>
      </c>
      <c r="L10">
        <v>185.69</v>
      </c>
      <c r="M10">
        <v>0</v>
      </c>
      <c r="N10">
        <v>0</v>
      </c>
      <c r="P10" t="s">
        <v>51</v>
      </c>
      <c r="Q10" t="s">
        <v>57</v>
      </c>
      <c r="R10">
        <f>K14+K15+K16+K17</f>
        <v>33757</v>
      </c>
    </row>
    <row r="11" spans="1:18" x14ac:dyDescent="0.25">
      <c r="A11">
        <v>10</v>
      </c>
      <c r="B11" t="s">
        <v>145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632</v>
      </c>
      <c r="L11">
        <v>185.75</v>
      </c>
      <c r="M11">
        <v>0</v>
      </c>
      <c r="N11">
        <v>0</v>
      </c>
      <c r="P11" t="s">
        <v>47</v>
      </c>
      <c r="Q11" t="s">
        <v>57</v>
      </c>
      <c r="R11">
        <f>K18+K19+K20+K21+K22</f>
        <v>10188</v>
      </c>
    </row>
    <row r="12" spans="1:18" x14ac:dyDescent="0.25">
      <c r="A12">
        <v>11</v>
      </c>
      <c r="B12" t="s">
        <v>145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14981</v>
      </c>
      <c r="L12">
        <v>177.21</v>
      </c>
      <c r="M12">
        <v>0</v>
      </c>
      <c r="N12">
        <v>0</v>
      </c>
      <c r="P12" t="s">
        <v>48</v>
      </c>
      <c r="Q12" t="s">
        <v>57</v>
      </c>
      <c r="R12">
        <f>K23</f>
        <v>842</v>
      </c>
    </row>
    <row r="13" spans="1:18" x14ac:dyDescent="0.25">
      <c r="A13">
        <v>12</v>
      </c>
      <c r="B13" t="s">
        <v>145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22542</v>
      </c>
      <c r="L13">
        <v>183.71</v>
      </c>
      <c r="M13">
        <v>0</v>
      </c>
      <c r="N13">
        <v>0</v>
      </c>
    </row>
    <row r="14" spans="1:18" x14ac:dyDescent="0.25">
      <c r="A14">
        <v>13</v>
      </c>
      <c r="B14" t="s">
        <v>145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27572</v>
      </c>
      <c r="L14">
        <v>167.24</v>
      </c>
      <c r="M14">
        <v>0</v>
      </c>
      <c r="N14">
        <v>0</v>
      </c>
    </row>
    <row r="15" spans="1:18" x14ac:dyDescent="0.25">
      <c r="A15">
        <v>14</v>
      </c>
      <c r="B15" t="s">
        <v>145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2728</v>
      </c>
      <c r="L15">
        <v>170.29</v>
      </c>
      <c r="M15">
        <v>0</v>
      </c>
      <c r="N15">
        <v>0</v>
      </c>
    </row>
    <row r="16" spans="1:18" x14ac:dyDescent="0.25">
      <c r="A16">
        <v>15</v>
      </c>
      <c r="B16" t="s">
        <v>145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660</v>
      </c>
      <c r="L16">
        <v>176.96</v>
      </c>
      <c r="M16">
        <v>0</v>
      </c>
      <c r="N16">
        <v>0</v>
      </c>
    </row>
    <row r="17" spans="1:14" x14ac:dyDescent="0.25">
      <c r="A17">
        <v>16</v>
      </c>
      <c r="B17" t="s">
        <v>145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2797</v>
      </c>
      <c r="L17">
        <v>172.96</v>
      </c>
      <c r="M17">
        <v>0</v>
      </c>
      <c r="N17">
        <v>0</v>
      </c>
    </row>
    <row r="18" spans="1:14" x14ac:dyDescent="0.25">
      <c r="A18">
        <v>17</v>
      </c>
      <c r="B18" t="s">
        <v>145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1362</v>
      </c>
      <c r="L18">
        <v>169.35</v>
      </c>
      <c r="M18">
        <v>0</v>
      </c>
      <c r="N18">
        <v>0</v>
      </c>
    </row>
    <row r="19" spans="1:14" x14ac:dyDescent="0.25">
      <c r="A19">
        <v>18</v>
      </c>
      <c r="B19" t="s">
        <v>145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5570</v>
      </c>
      <c r="L19">
        <v>174.02</v>
      </c>
      <c r="M19">
        <v>0</v>
      </c>
      <c r="N19">
        <v>0</v>
      </c>
    </row>
    <row r="20" spans="1:14" x14ac:dyDescent="0.25">
      <c r="A20">
        <v>19</v>
      </c>
      <c r="B20" t="s">
        <v>145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1091</v>
      </c>
      <c r="L20">
        <v>170.24</v>
      </c>
      <c r="M20">
        <v>0</v>
      </c>
      <c r="N20">
        <v>0</v>
      </c>
    </row>
    <row r="21" spans="1:14" x14ac:dyDescent="0.25">
      <c r="A21">
        <v>20</v>
      </c>
      <c r="B21" t="s">
        <v>145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573</v>
      </c>
      <c r="L21">
        <v>178.92</v>
      </c>
      <c r="M21">
        <v>0</v>
      </c>
      <c r="N21">
        <v>0</v>
      </c>
    </row>
    <row r="22" spans="1:14" x14ac:dyDescent="0.25">
      <c r="A22">
        <v>21</v>
      </c>
      <c r="B22" t="s">
        <v>145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1592</v>
      </c>
      <c r="L22">
        <v>172.27</v>
      </c>
      <c r="M22">
        <v>0</v>
      </c>
      <c r="N22">
        <v>0</v>
      </c>
    </row>
    <row r="23" spans="1:14" x14ac:dyDescent="0.25">
      <c r="A23">
        <v>22</v>
      </c>
      <c r="B23" t="s">
        <v>145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842</v>
      </c>
      <c r="L23">
        <v>154.6</v>
      </c>
      <c r="M23">
        <v>0</v>
      </c>
      <c r="N23">
        <v>0</v>
      </c>
    </row>
    <row r="24" spans="1:14" x14ac:dyDescent="0.25">
      <c r="A24" t="s">
        <v>39</v>
      </c>
      <c r="B24" t="s">
        <v>40</v>
      </c>
      <c r="C24" t="s">
        <v>41</v>
      </c>
      <c r="D24" t="s">
        <v>42</v>
      </c>
      <c r="E24" t="s">
        <v>43</v>
      </c>
    </row>
    <row r="25" spans="1:14" x14ac:dyDescent="0.25">
      <c r="A25" t="s">
        <v>31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32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33</v>
      </c>
      <c r="B27">
        <v>15763.18</v>
      </c>
      <c r="C27">
        <v>23195.02</v>
      </c>
      <c r="D27">
        <v>573</v>
      </c>
      <c r="E27">
        <v>77427</v>
      </c>
    </row>
    <row r="28" spans="1:14" x14ac:dyDescent="0.25">
      <c r="A28" t="s">
        <v>34</v>
      </c>
      <c r="B28">
        <v>180.22</v>
      </c>
      <c r="C28">
        <v>11.22</v>
      </c>
      <c r="D28">
        <v>154.6</v>
      </c>
      <c r="E28">
        <v>204.94</v>
      </c>
    </row>
    <row r="29" spans="1:14" x14ac:dyDescent="0.25">
      <c r="A29" t="s">
        <v>35</v>
      </c>
      <c r="B29">
        <v>0</v>
      </c>
      <c r="C29">
        <v>0</v>
      </c>
      <c r="D29">
        <v>0</v>
      </c>
      <c r="E29">
        <v>0</v>
      </c>
    </row>
    <row r="30" spans="1:14" x14ac:dyDescent="0.25">
      <c r="A30" t="s">
        <v>36</v>
      </c>
      <c r="B30">
        <v>0</v>
      </c>
      <c r="C30">
        <v>0</v>
      </c>
      <c r="D30">
        <v>0</v>
      </c>
      <c r="E30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pane xSplit="4" topLeftCell="K1" activePane="topRight" state="frozen"/>
      <selection pane="topRight" activeCell="Q4" sqref="Q4:Q12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53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79470</v>
      </c>
      <c r="L2">
        <v>192.79</v>
      </c>
      <c r="M2">
        <v>0</v>
      </c>
      <c r="N2">
        <v>0</v>
      </c>
    </row>
    <row r="3" spans="1:17" x14ac:dyDescent="0.25">
      <c r="A3">
        <v>2</v>
      </c>
      <c r="B3" t="s">
        <v>53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48576</v>
      </c>
      <c r="L3">
        <v>190.94</v>
      </c>
      <c r="M3">
        <v>0</v>
      </c>
      <c r="N3">
        <v>0</v>
      </c>
    </row>
    <row r="4" spans="1:17" x14ac:dyDescent="0.25">
      <c r="A4">
        <v>3</v>
      </c>
      <c r="B4" t="s">
        <v>53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46921</v>
      </c>
      <c r="L4">
        <v>182.55</v>
      </c>
      <c r="M4">
        <v>0</v>
      </c>
      <c r="N4">
        <v>0</v>
      </c>
      <c r="P4" t="s">
        <v>44</v>
      </c>
      <c r="Q4">
        <f>K7+K8+K9+K10+K11+K12+K13+K14+K15</f>
        <v>40697</v>
      </c>
    </row>
    <row r="5" spans="1:17" x14ac:dyDescent="0.25">
      <c r="A5">
        <v>4</v>
      </c>
      <c r="B5" t="s">
        <v>53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50091</v>
      </c>
      <c r="L5">
        <v>178.61</v>
      </c>
      <c r="M5">
        <v>0</v>
      </c>
      <c r="N5">
        <v>0</v>
      </c>
    </row>
    <row r="6" spans="1:17" x14ac:dyDescent="0.25">
      <c r="A6">
        <v>5</v>
      </c>
      <c r="B6" t="s">
        <v>53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41109</v>
      </c>
      <c r="L6">
        <v>179.94</v>
      </c>
      <c r="M6">
        <v>0</v>
      </c>
      <c r="N6">
        <v>0</v>
      </c>
      <c r="P6" t="s">
        <v>45</v>
      </c>
      <c r="Q6">
        <f>K27+K28+K29+K30+K31</f>
        <v>19386</v>
      </c>
    </row>
    <row r="7" spans="1:17" x14ac:dyDescent="0.25">
      <c r="A7">
        <v>6</v>
      </c>
      <c r="B7" t="s">
        <v>53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15036</v>
      </c>
      <c r="L7">
        <v>181.39</v>
      </c>
      <c r="M7">
        <v>0</v>
      </c>
      <c r="N7">
        <v>0</v>
      </c>
    </row>
    <row r="8" spans="1:17" x14ac:dyDescent="0.25">
      <c r="A8">
        <v>7</v>
      </c>
      <c r="B8" t="s">
        <v>53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494</v>
      </c>
      <c r="L8">
        <v>178.06</v>
      </c>
      <c r="M8">
        <v>0</v>
      </c>
      <c r="N8">
        <v>0</v>
      </c>
      <c r="P8" t="s">
        <v>51</v>
      </c>
      <c r="Q8">
        <f>K16+K17+K18+K19+K20+K21</f>
        <v>20437</v>
      </c>
    </row>
    <row r="9" spans="1:17" x14ac:dyDescent="0.25">
      <c r="A9">
        <v>8</v>
      </c>
      <c r="B9" t="s">
        <v>53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1963</v>
      </c>
      <c r="L9">
        <v>167.19</v>
      </c>
      <c r="M9">
        <v>0</v>
      </c>
      <c r="N9">
        <v>0</v>
      </c>
    </row>
    <row r="10" spans="1:17" x14ac:dyDescent="0.25">
      <c r="A10">
        <v>9</v>
      </c>
      <c r="B10" t="s">
        <v>53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1832</v>
      </c>
      <c r="L10">
        <v>177.86</v>
      </c>
      <c r="M10">
        <v>0</v>
      </c>
      <c r="N10">
        <v>0</v>
      </c>
      <c r="P10" t="s">
        <v>47</v>
      </c>
      <c r="Q10">
        <f>K22+K23-K24-K25</f>
        <v>33072</v>
      </c>
    </row>
    <row r="11" spans="1:17" x14ac:dyDescent="0.25">
      <c r="A11">
        <v>10</v>
      </c>
      <c r="B11" t="s">
        <v>53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5499</v>
      </c>
      <c r="L11">
        <v>182.51</v>
      </c>
      <c r="M11">
        <v>0</v>
      </c>
      <c r="N11">
        <v>0</v>
      </c>
    </row>
    <row r="12" spans="1:17" x14ac:dyDescent="0.25">
      <c r="A12">
        <v>11</v>
      </c>
      <c r="B12" t="s">
        <v>53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2783</v>
      </c>
      <c r="L12">
        <v>182.06</v>
      </c>
      <c r="M12">
        <v>0</v>
      </c>
      <c r="N12">
        <v>0</v>
      </c>
      <c r="P12" t="s">
        <v>48</v>
      </c>
      <c r="Q12">
        <f>K26</f>
        <v>32646</v>
      </c>
    </row>
    <row r="13" spans="1:17" x14ac:dyDescent="0.25">
      <c r="A13">
        <v>12</v>
      </c>
      <c r="B13" t="s">
        <v>53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5095</v>
      </c>
      <c r="L13">
        <v>177.58</v>
      </c>
      <c r="M13">
        <v>0</v>
      </c>
      <c r="N13">
        <v>0</v>
      </c>
    </row>
    <row r="14" spans="1:17" x14ac:dyDescent="0.25">
      <c r="A14">
        <v>13</v>
      </c>
      <c r="B14" t="s">
        <v>53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7171</v>
      </c>
      <c r="L14">
        <v>184.13</v>
      </c>
      <c r="M14">
        <v>0</v>
      </c>
      <c r="N14">
        <v>0</v>
      </c>
    </row>
    <row r="15" spans="1:17" x14ac:dyDescent="0.25">
      <c r="A15">
        <v>14</v>
      </c>
      <c r="B15" t="s">
        <v>53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824</v>
      </c>
      <c r="L15">
        <v>200.59</v>
      </c>
      <c r="M15">
        <v>0</v>
      </c>
      <c r="N15">
        <v>0</v>
      </c>
    </row>
    <row r="16" spans="1:17" x14ac:dyDescent="0.25">
      <c r="A16">
        <v>15</v>
      </c>
      <c r="B16" t="s">
        <v>53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16112</v>
      </c>
      <c r="L16">
        <v>163.27000000000001</v>
      </c>
      <c r="M16">
        <v>0</v>
      </c>
      <c r="N16">
        <v>0</v>
      </c>
    </row>
    <row r="17" spans="1:14" x14ac:dyDescent="0.25">
      <c r="A17">
        <v>16</v>
      </c>
      <c r="B17" t="s">
        <v>53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809</v>
      </c>
      <c r="L17">
        <v>160.94999999999999</v>
      </c>
      <c r="M17">
        <v>0</v>
      </c>
      <c r="N17">
        <v>0</v>
      </c>
    </row>
    <row r="18" spans="1:14" x14ac:dyDescent="0.25">
      <c r="A18">
        <v>17</v>
      </c>
      <c r="B18" t="s">
        <v>53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1011</v>
      </c>
      <c r="L18">
        <v>164.59</v>
      </c>
      <c r="M18">
        <v>0</v>
      </c>
      <c r="N18">
        <v>0</v>
      </c>
    </row>
    <row r="19" spans="1:14" x14ac:dyDescent="0.25">
      <c r="A19">
        <v>18</v>
      </c>
      <c r="B19" t="s">
        <v>53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1214</v>
      </c>
      <c r="L19">
        <v>169.58</v>
      </c>
      <c r="M19">
        <v>0</v>
      </c>
      <c r="N19">
        <v>0</v>
      </c>
    </row>
    <row r="20" spans="1:14" x14ac:dyDescent="0.25">
      <c r="A20">
        <v>19</v>
      </c>
      <c r="B20" t="s">
        <v>53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1067</v>
      </c>
      <c r="L20">
        <v>171.11</v>
      </c>
      <c r="M20">
        <v>0</v>
      </c>
      <c r="N20">
        <v>0</v>
      </c>
    </row>
    <row r="21" spans="1:14" x14ac:dyDescent="0.25">
      <c r="A21">
        <v>20</v>
      </c>
      <c r="B21" t="s">
        <v>53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224</v>
      </c>
      <c r="L21">
        <v>166.52</v>
      </c>
      <c r="M21">
        <v>0</v>
      </c>
      <c r="N21">
        <v>0</v>
      </c>
    </row>
    <row r="22" spans="1:14" x14ac:dyDescent="0.25">
      <c r="A22">
        <v>21</v>
      </c>
      <c r="B22" t="s">
        <v>53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33884</v>
      </c>
      <c r="L22">
        <v>169.85</v>
      </c>
      <c r="M22">
        <v>0</v>
      </c>
      <c r="N22">
        <v>0</v>
      </c>
    </row>
    <row r="23" spans="1:14" x14ac:dyDescent="0.25">
      <c r="A23">
        <v>22</v>
      </c>
      <c r="B23" t="s">
        <v>53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716</v>
      </c>
      <c r="L23">
        <v>184.04</v>
      </c>
      <c r="M23">
        <v>0</v>
      </c>
      <c r="N23">
        <v>0</v>
      </c>
    </row>
    <row r="24" spans="1:14" x14ac:dyDescent="0.25">
      <c r="A24">
        <v>23</v>
      </c>
      <c r="B24" t="s">
        <v>53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655</v>
      </c>
      <c r="L24">
        <v>185.15</v>
      </c>
      <c r="M24">
        <v>0</v>
      </c>
      <c r="N24">
        <v>0</v>
      </c>
    </row>
    <row r="25" spans="1:14" x14ac:dyDescent="0.25">
      <c r="A25">
        <v>24</v>
      </c>
      <c r="B25" t="s">
        <v>53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873</v>
      </c>
      <c r="L25">
        <v>175.79</v>
      </c>
      <c r="M25">
        <v>0</v>
      </c>
      <c r="N25">
        <v>0</v>
      </c>
    </row>
    <row r="26" spans="1:14" x14ac:dyDescent="0.25">
      <c r="A26">
        <v>25</v>
      </c>
      <c r="B26" t="s">
        <v>53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32646</v>
      </c>
      <c r="L26">
        <v>174.15</v>
      </c>
      <c r="M26">
        <v>0</v>
      </c>
      <c r="N26">
        <v>0</v>
      </c>
    </row>
    <row r="27" spans="1:14" x14ac:dyDescent="0.25">
      <c r="A27">
        <v>26</v>
      </c>
      <c r="B27" t="s">
        <v>53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12337</v>
      </c>
      <c r="L27">
        <v>170.36</v>
      </c>
      <c r="M27">
        <v>0</v>
      </c>
      <c r="N27">
        <v>0</v>
      </c>
    </row>
    <row r="28" spans="1:14" x14ac:dyDescent="0.25">
      <c r="A28">
        <v>27</v>
      </c>
      <c r="B28" t="s">
        <v>53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3542</v>
      </c>
      <c r="L28">
        <v>177.95</v>
      </c>
      <c r="M28">
        <v>0</v>
      </c>
      <c r="N28">
        <v>0</v>
      </c>
    </row>
    <row r="29" spans="1:14" x14ac:dyDescent="0.25">
      <c r="A29">
        <v>28</v>
      </c>
      <c r="B29" t="s">
        <v>53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377</v>
      </c>
      <c r="L29">
        <v>180.46</v>
      </c>
      <c r="M29">
        <v>0</v>
      </c>
      <c r="N29">
        <v>0</v>
      </c>
    </row>
    <row r="30" spans="1:14" x14ac:dyDescent="0.25">
      <c r="A30">
        <v>29</v>
      </c>
      <c r="B30" t="s">
        <v>53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2321</v>
      </c>
      <c r="L30">
        <v>176.87</v>
      </c>
      <c r="M30">
        <v>0</v>
      </c>
      <c r="N30">
        <v>0</v>
      </c>
    </row>
    <row r="31" spans="1:14" x14ac:dyDescent="0.25">
      <c r="A31">
        <v>30</v>
      </c>
      <c r="B31" t="s">
        <v>53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809</v>
      </c>
      <c r="L31">
        <v>188.1</v>
      </c>
      <c r="M31">
        <v>0</v>
      </c>
      <c r="N31">
        <v>0</v>
      </c>
    </row>
    <row r="32" spans="1:14" x14ac:dyDescent="0.25">
      <c r="A32" t="s">
        <v>39</v>
      </c>
      <c r="B32" t="s">
        <v>40</v>
      </c>
      <c r="C32" t="s">
        <v>41</v>
      </c>
      <c r="D32" t="s">
        <v>42</v>
      </c>
      <c r="E32" t="s">
        <v>43</v>
      </c>
    </row>
    <row r="33" spans="1:5" x14ac:dyDescent="0.25">
      <c r="A33" t="s">
        <v>31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33</v>
      </c>
      <c r="B35">
        <v>13848.7</v>
      </c>
      <c r="C35">
        <v>20266.71</v>
      </c>
      <c r="D35">
        <v>224</v>
      </c>
      <c r="E35">
        <v>79470</v>
      </c>
    </row>
    <row r="36" spans="1:5" x14ac:dyDescent="0.25">
      <c r="A36" t="s">
        <v>34</v>
      </c>
      <c r="B36">
        <v>177.83</v>
      </c>
      <c r="C36">
        <v>8.9499999999999993</v>
      </c>
      <c r="D36">
        <v>160.94999999999999</v>
      </c>
      <c r="E36">
        <v>200.59</v>
      </c>
    </row>
    <row r="37" spans="1:5" x14ac:dyDescent="0.25">
      <c r="A37" t="s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36</v>
      </c>
      <c r="B38">
        <v>0</v>
      </c>
      <c r="C38">
        <v>0</v>
      </c>
      <c r="D38">
        <v>0</v>
      </c>
      <c r="E38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Q8" sqref="Q8:Q12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147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108337</v>
      </c>
      <c r="L2">
        <v>186.82</v>
      </c>
      <c r="M2">
        <v>0</v>
      </c>
      <c r="N2">
        <v>0</v>
      </c>
    </row>
    <row r="3" spans="1:17" x14ac:dyDescent="0.25">
      <c r="A3">
        <v>2</v>
      </c>
      <c r="B3" t="s">
        <v>147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68017</v>
      </c>
      <c r="L3">
        <v>181.97</v>
      </c>
      <c r="M3">
        <v>0</v>
      </c>
      <c r="N3">
        <v>0</v>
      </c>
    </row>
    <row r="4" spans="1:17" x14ac:dyDescent="0.25">
      <c r="A4">
        <v>3</v>
      </c>
      <c r="B4" t="s">
        <v>147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28058</v>
      </c>
      <c r="L4">
        <v>185.38</v>
      </c>
      <c r="M4">
        <v>0</v>
      </c>
      <c r="N4">
        <v>0</v>
      </c>
    </row>
    <row r="5" spans="1:17" x14ac:dyDescent="0.25">
      <c r="A5">
        <v>4</v>
      </c>
      <c r="B5" t="s">
        <v>147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f>3502+K4</f>
        <v>31560</v>
      </c>
      <c r="L5">
        <v>189.05</v>
      </c>
      <c r="M5">
        <v>0</v>
      </c>
      <c r="N5">
        <v>0</v>
      </c>
    </row>
    <row r="6" spans="1:17" x14ac:dyDescent="0.25">
      <c r="A6">
        <v>5</v>
      </c>
      <c r="B6" t="s">
        <v>147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42171</v>
      </c>
      <c r="L6">
        <v>176.91</v>
      </c>
      <c r="M6">
        <v>0</v>
      </c>
      <c r="N6">
        <v>0</v>
      </c>
    </row>
    <row r="7" spans="1:17" x14ac:dyDescent="0.25">
      <c r="A7">
        <v>6</v>
      </c>
      <c r="B7" t="s">
        <v>147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23081</v>
      </c>
      <c r="L7">
        <v>183.89</v>
      </c>
      <c r="M7">
        <v>0</v>
      </c>
      <c r="N7">
        <v>0</v>
      </c>
    </row>
    <row r="8" spans="1:17" x14ac:dyDescent="0.25">
      <c r="A8">
        <v>7</v>
      </c>
      <c r="B8" t="s">
        <v>147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37121</v>
      </c>
      <c r="L8">
        <v>170.38</v>
      </c>
      <c r="M8">
        <v>0</v>
      </c>
      <c r="N8">
        <v>0</v>
      </c>
      <c r="P8" t="s">
        <v>44</v>
      </c>
      <c r="Q8">
        <f>K8+K9+K10+K11</f>
        <v>67433</v>
      </c>
    </row>
    <row r="9" spans="1:17" x14ac:dyDescent="0.25">
      <c r="A9">
        <v>8</v>
      </c>
      <c r="B9" t="s">
        <v>147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5799</v>
      </c>
      <c r="L9">
        <v>171.17</v>
      </c>
      <c r="M9">
        <v>0</v>
      </c>
      <c r="N9">
        <v>0</v>
      </c>
      <c r="P9" t="s">
        <v>45</v>
      </c>
      <c r="Q9">
        <f>K12+K13+K14+K15</f>
        <v>37344</v>
      </c>
    </row>
    <row r="10" spans="1:17" x14ac:dyDescent="0.25">
      <c r="A10">
        <v>9</v>
      </c>
      <c r="B10" t="s">
        <v>147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428</v>
      </c>
      <c r="L10">
        <v>177.94</v>
      </c>
      <c r="M10">
        <v>0</v>
      </c>
      <c r="N10">
        <v>0</v>
      </c>
      <c r="P10" t="s">
        <v>51</v>
      </c>
      <c r="Q10">
        <f>K16+K17+K18+K19+K20</f>
        <v>12706</v>
      </c>
    </row>
    <row r="11" spans="1:17" x14ac:dyDescent="0.25">
      <c r="A11">
        <v>10</v>
      </c>
      <c r="B11" t="s">
        <v>147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24085</v>
      </c>
      <c r="L11">
        <v>174.05</v>
      </c>
      <c r="M11">
        <v>0</v>
      </c>
      <c r="N11">
        <v>0</v>
      </c>
      <c r="P11" t="s">
        <v>47</v>
      </c>
      <c r="Q11">
        <f>K21+K22</f>
        <v>20330</v>
      </c>
    </row>
    <row r="12" spans="1:17" x14ac:dyDescent="0.25">
      <c r="A12">
        <v>11</v>
      </c>
      <c r="B12" t="s">
        <v>147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21285</v>
      </c>
      <c r="L12">
        <v>159.44999999999999</v>
      </c>
      <c r="M12">
        <v>0</v>
      </c>
      <c r="N12">
        <v>0</v>
      </c>
      <c r="P12" t="s">
        <v>48</v>
      </c>
      <c r="Q12">
        <f>K23+K24</f>
        <v>11974</v>
      </c>
    </row>
    <row r="13" spans="1:17" x14ac:dyDescent="0.25">
      <c r="A13">
        <v>12</v>
      </c>
      <c r="B13" t="s">
        <v>147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11770</v>
      </c>
      <c r="L13">
        <v>162.66</v>
      </c>
      <c r="M13">
        <v>0</v>
      </c>
      <c r="N13">
        <v>0</v>
      </c>
    </row>
    <row r="14" spans="1:17" x14ac:dyDescent="0.25">
      <c r="A14">
        <v>13</v>
      </c>
      <c r="B14" t="s">
        <v>147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2892</v>
      </c>
      <c r="L14">
        <v>166.82</v>
      </c>
      <c r="M14">
        <v>0</v>
      </c>
      <c r="N14">
        <v>0</v>
      </c>
    </row>
    <row r="15" spans="1:17" x14ac:dyDescent="0.25">
      <c r="A15">
        <v>14</v>
      </c>
      <c r="B15" t="s">
        <v>147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1397</v>
      </c>
      <c r="L15">
        <v>180.24</v>
      </c>
      <c r="M15">
        <v>0</v>
      </c>
      <c r="N15">
        <v>0</v>
      </c>
    </row>
    <row r="16" spans="1:17" x14ac:dyDescent="0.25">
      <c r="A16">
        <v>15</v>
      </c>
      <c r="B16" t="s">
        <v>147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7826</v>
      </c>
      <c r="L16">
        <v>153.99</v>
      </c>
      <c r="M16">
        <v>0</v>
      </c>
      <c r="N16">
        <v>0</v>
      </c>
    </row>
    <row r="17" spans="1:14" x14ac:dyDescent="0.25">
      <c r="A17">
        <v>16</v>
      </c>
      <c r="B17" t="s">
        <v>147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924</v>
      </c>
      <c r="L17">
        <v>163.29</v>
      </c>
      <c r="M17">
        <v>0</v>
      </c>
      <c r="N17">
        <v>0</v>
      </c>
    </row>
    <row r="18" spans="1:14" x14ac:dyDescent="0.25">
      <c r="A18">
        <v>17</v>
      </c>
      <c r="B18" t="s">
        <v>147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970</v>
      </c>
      <c r="L18">
        <v>166.52</v>
      </c>
      <c r="M18">
        <v>0</v>
      </c>
      <c r="N18">
        <v>0</v>
      </c>
    </row>
    <row r="19" spans="1:14" x14ac:dyDescent="0.25">
      <c r="A19">
        <v>18</v>
      </c>
      <c r="B19" t="s">
        <v>147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1877</v>
      </c>
      <c r="L19">
        <v>173.44</v>
      </c>
      <c r="M19">
        <v>0</v>
      </c>
      <c r="N19">
        <v>0</v>
      </c>
    </row>
    <row r="20" spans="1:14" x14ac:dyDescent="0.25">
      <c r="A20">
        <v>19</v>
      </c>
      <c r="B20" t="s">
        <v>147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1109</v>
      </c>
      <c r="L20">
        <v>176.2</v>
      </c>
      <c r="M20">
        <v>0</v>
      </c>
      <c r="N20">
        <v>0</v>
      </c>
    </row>
    <row r="21" spans="1:14" x14ac:dyDescent="0.25">
      <c r="A21">
        <v>20</v>
      </c>
      <c r="B21" t="s">
        <v>147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7115</v>
      </c>
      <c r="L21">
        <v>156.31</v>
      </c>
      <c r="M21">
        <v>0</v>
      </c>
      <c r="N21">
        <v>0</v>
      </c>
    </row>
    <row r="22" spans="1:14" x14ac:dyDescent="0.25">
      <c r="A22">
        <v>21</v>
      </c>
      <c r="B22" t="s">
        <v>147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13215</v>
      </c>
      <c r="L22">
        <v>149.61000000000001</v>
      </c>
      <c r="M22">
        <v>0</v>
      </c>
      <c r="N22">
        <v>0</v>
      </c>
    </row>
    <row r="23" spans="1:14" x14ac:dyDescent="0.25">
      <c r="A23">
        <v>22</v>
      </c>
      <c r="B23" t="s">
        <v>147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10446</v>
      </c>
      <c r="L23">
        <v>163.96</v>
      </c>
      <c r="M23">
        <v>0</v>
      </c>
      <c r="N23">
        <v>0</v>
      </c>
    </row>
    <row r="24" spans="1:14" x14ac:dyDescent="0.25">
      <c r="A24">
        <v>23</v>
      </c>
      <c r="B24" t="s">
        <v>147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1528</v>
      </c>
      <c r="L24">
        <v>179.68</v>
      </c>
      <c r="M24">
        <v>0</v>
      </c>
      <c r="N24">
        <v>0</v>
      </c>
    </row>
    <row r="25" spans="1:14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</row>
    <row r="26" spans="1:14" x14ac:dyDescent="0.25">
      <c r="A26" t="s">
        <v>31</v>
      </c>
      <c r="B26">
        <v>0</v>
      </c>
      <c r="C26">
        <v>0</v>
      </c>
      <c r="D26">
        <v>0</v>
      </c>
      <c r="E26">
        <v>0</v>
      </c>
    </row>
    <row r="27" spans="1:14" x14ac:dyDescent="0.25">
      <c r="A27" t="s">
        <v>32</v>
      </c>
      <c r="B27">
        <v>0</v>
      </c>
      <c r="C27">
        <v>0</v>
      </c>
      <c r="D27">
        <v>0</v>
      </c>
      <c r="E27">
        <v>0</v>
      </c>
    </row>
    <row r="28" spans="1:14" x14ac:dyDescent="0.25">
      <c r="A28" t="s">
        <v>33</v>
      </c>
      <c r="B28">
        <v>18389.259999999998</v>
      </c>
      <c r="C28">
        <v>25276.16</v>
      </c>
      <c r="D28">
        <v>428</v>
      </c>
      <c r="E28">
        <v>108337</v>
      </c>
    </row>
    <row r="29" spans="1:14" x14ac:dyDescent="0.25">
      <c r="A29" t="s">
        <v>34</v>
      </c>
      <c r="B29">
        <v>171.73</v>
      </c>
      <c r="C29">
        <v>10.75</v>
      </c>
      <c r="D29">
        <v>149.61000000000001</v>
      </c>
      <c r="E29">
        <v>189.05</v>
      </c>
    </row>
    <row r="30" spans="1:14" x14ac:dyDescent="0.25">
      <c r="A30" t="s">
        <v>35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36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R1" sqref="R1:S13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S1">
        <v>69211</v>
      </c>
    </row>
    <row r="2" spans="1:19" x14ac:dyDescent="0.25">
      <c r="A2">
        <v>1</v>
      </c>
      <c r="B2" t="s">
        <v>149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69211</v>
      </c>
      <c r="L2">
        <v>203.11</v>
      </c>
      <c r="M2">
        <v>0</v>
      </c>
      <c r="N2">
        <v>0</v>
      </c>
      <c r="S2">
        <v>53726</v>
      </c>
    </row>
    <row r="3" spans="1:19" x14ac:dyDescent="0.25">
      <c r="A3">
        <v>2</v>
      </c>
      <c r="B3" t="s">
        <v>149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53726</v>
      </c>
      <c r="L3">
        <v>197.04</v>
      </c>
      <c r="M3">
        <v>0</v>
      </c>
      <c r="N3">
        <v>0</v>
      </c>
      <c r="S3">
        <v>60270</v>
      </c>
    </row>
    <row r="4" spans="1:19" x14ac:dyDescent="0.25">
      <c r="A4">
        <v>3</v>
      </c>
      <c r="B4" t="s">
        <v>149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60270</v>
      </c>
      <c r="L4">
        <v>192.77</v>
      </c>
      <c r="M4">
        <v>0</v>
      </c>
      <c r="N4">
        <v>0</v>
      </c>
      <c r="S4">
        <v>42447</v>
      </c>
    </row>
    <row r="5" spans="1:19" x14ac:dyDescent="0.25">
      <c r="A5">
        <v>4</v>
      </c>
      <c r="B5" t="s">
        <v>149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42447</v>
      </c>
      <c r="L5">
        <v>189.04</v>
      </c>
      <c r="M5">
        <v>0</v>
      </c>
      <c r="N5">
        <v>0</v>
      </c>
      <c r="S5">
        <v>36740</v>
      </c>
    </row>
    <row r="6" spans="1:19" x14ac:dyDescent="0.25">
      <c r="A6">
        <v>5</v>
      </c>
      <c r="B6" t="s">
        <v>149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36740</v>
      </c>
      <c r="L6">
        <v>183.55</v>
      </c>
      <c r="M6">
        <v>0</v>
      </c>
      <c r="N6">
        <v>0</v>
      </c>
    </row>
    <row r="7" spans="1:19" x14ac:dyDescent="0.25">
      <c r="A7">
        <v>6</v>
      </c>
      <c r="B7" t="s">
        <v>149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8604</v>
      </c>
      <c r="L7">
        <v>183.5</v>
      </c>
      <c r="M7">
        <v>0</v>
      </c>
      <c r="N7">
        <v>0</v>
      </c>
      <c r="Q7" t="s">
        <v>44</v>
      </c>
      <c r="R7" t="s">
        <v>57</v>
      </c>
      <c r="S7">
        <f>K7+K8+K9+K10</f>
        <v>12551</v>
      </c>
    </row>
    <row r="8" spans="1:19" x14ac:dyDescent="0.25">
      <c r="A8">
        <v>7</v>
      </c>
      <c r="B8" t="s">
        <v>149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2442</v>
      </c>
      <c r="L8">
        <v>188.47</v>
      </c>
      <c r="M8">
        <v>0</v>
      </c>
      <c r="N8">
        <v>0</v>
      </c>
      <c r="R8" t="s">
        <v>58</v>
      </c>
      <c r="S8">
        <f>K11+K12+K13+K14+K15+K16</f>
        <v>20294</v>
      </c>
    </row>
    <row r="9" spans="1:19" x14ac:dyDescent="0.25">
      <c r="A9">
        <v>8</v>
      </c>
      <c r="B9" t="s">
        <v>149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931</v>
      </c>
      <c r="L9">
        <v>192.69</v>
      </c>
      <c r="M9">
        <v>0</v>
      </c>
      <c r="N9">
        <v>0</v>
      </c>
      <c r="Q9" t="s">
        <v>45</v>
      </c>
      <c r="R9" t="s">
        <v>57</v>
      </c>
      <c r="S9">
        <f>K17</f>
        <v>16735</v>
      </c>
    </row>
    <row r="10" spans="1:19" x14ac:dyDescent="0.25">
      <c r="A10">
        <v>9</v>
      </c>
      <c r="B10" t="s">
        <v>149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574</v>
      </c>
      <c r="L10">
        <v>189.12</v>
      </c>
      <c r="M10">
        <v>0</v>
      </c>
      <c r="N10">
        <v>0</v>
      </c>
      <c r="R10" t="s">
        <v>58</v>
      </c>
      <c r="S10">
        <f>K18+K19+K20+K21+K22+K23</f>
        <v>10271</v>
      </c>
    </row>
    <row r="11" spans="1:19" x14ac:dyDescent="0.25">
      <c r="A11">
        <v>10</v>
      </c>
      <c r="B11" t="s">
        <v>149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6820</v>
      </c>
      <c r="L11">
        <v>191.54</v>
      </c>
      <c r="M11">
        <v>0</v>
      </c>
      <c r="N11">
        <v>0</v>
      </c>
      <c r="Q11" t="s">
        <v>51</v>
      </c>
      <c r="R11" t="s">
        <v>57</v>
      </c>
      <c r="S11">
        <f>K24+K25+K26</f>
        <v>37944</v>
      </c>
    </row>
    <row r="12" spans="1:19" x14ac:dyDescent="0.25">
      <c r="A12">
        <v>11</v>
      </c>
      <c r="B12" t="s">
        <v>149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11093</v>
      </c>
      <c r="L12">
        <v>191.33</v>
      </c>
      <c r="M12">
        <v>0</v>
      </c>
      <c r="N12">
        <v>0</v>
      </c>
      <c r="Q12" t="s">
        <v>47</v>
      </c>
      <c r="R12" t="s">
        <v>57</v>
      </c>
      <c r="S12">
        <f>K27</f>
        <v>27234</v>
      </c>
    </row>
    <row r="13" spans="1:19" x14ac:dyDescent="0.25">
      <c r="A13">
        <v>12</v>
      </c>
      <c r="B13" t="s">
        <v>149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988</v>
      </c>
      <c r="L13">
        <v>194.63</v>
      </c>
      <c r="M13">
        <v>0</v>
      </c>
      <c r="N13">
        <v>0</v>
      </c>
      <c r="Q13" t="s">
        <v>48</v>
      </c>
      <c r="R13" t="s">
        <v>57</v>
      </c>
      <c r="S13">
        <f>K28</f>
        <v>23991</v>
      </c>
    </row>
    <row r="14" spans="1:19" x14ac:dyDescent="0.25">
      <c r="A14">
        <v>13</v>
      </c>
      <c r="B14" t="s">
        <v>149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352</v>
      </c>
      <c r="L14">
        <v>185.48</v>
      </c>
      <c r="M14">
        <v>0</v>
      </c>
      <c r="N14">
        <v>0</v>
      </c>
    </row>
    <row r="15" spans="1:19" x14ac:dyDescent="0.25">
      <c r="A15">
        <v>14</v>
      </c>
      <c r="B15" t="s">
        <v>149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786</v>
      </c>
      <c r="L15">
        <v>196.45</v>
      </c>
      <c r="M15">
        <v>0</v>
      </c>
      <c r="N15">
        <v>0</v>
      </c>
    </row>
    <row r="16" spans="1:19" x14ac:dyDescent="0.25">
      <c r="A16">
        <v>15</v>
      </c>
      <c r="B16" t="s">
        <v>149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255</v>
      </c>
      <c r="L16">
        <v>193.95</v>
      </c>
      <c r="M16">
        <v>0</v>
      </c>
      <c r="N16">
        <v>0</v>
      </c>
    </row>
    <row r="17" spans="1:14" x14ac:dyDescent="0.25">
      <c r="A17">
        <v>16</v>
      </c>
      <c r="B17" t="s">
        <v>149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16735</v>
      </c>
      <c r="L17">
        <v>178.84</v>
      </c>
      <c r="M17">
        <v>0</v>
      </c>
      <c r="N17">
        <v>0</v>
      </c>
    </row>
    <row r="18" spans="1:14" x14ac:dyDescent="0.25">
      <c r="A18">
        <v>17</v>
      </c>
      <c r="B18" t="s">
        <v>149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6421</v>
      </c>
      <c r="L18">
        <v>186.64</v>
      </c>
      <c r="M18">
        <v>0</v>
      </c>
      <c r="N18">
        <v>0</v>
      </c>
    </row>
    <row r="19" spans="1:14" x14ac:dyDescent="0.25">
      <c r="A19">
        <v>18</v>
      </c>
      <c r="B19" t="s">
        <v>149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1175</v>
      </c>
      <c r="L19">
        <v>185.46</v>
      </c>
      <c r="M19">
        <v>0</v>
      </c>
      <c r="N19">
        <v>0</v>
      </c>
    </row>
    <row r="20" spans="1:14" x14ac:dyDescent="0.25">
      <c r="A20">
        <v>19</v>
      </c>
      <c r="B20" t="s">
        <v>149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459</v>
      </c>
      <c r="L20">
        <v>180.58</v>
      </c>
      <c r="M20">
        <v>0</v>
      </c>
      <c r="N20">
        <v>0</v>
      </c>
    </row>
    <row r="21" spans="1:14" x14ac:dyDescent="0.25">
      <c r="A21">
        <v>20</v>
      </c>
      <c r="B21" t="s">
        <v>149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572</v>
      </c>
      <c r="L21">
        <v>186.56</v>
      </c>
      <c r="M21">
        <v>0</v>
      </c>
      <c r="N21">
        <v>0</v>
      </c>
    </row>
    <row r="22" spans="1:14" x14ac:dyDescent="0.25">
      <c r="A22">
        <v>21</v>
      </c>
      <c r="B22" t="s">
        <v>149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1199</v>
      </c>
      <c r="L22">
        <v>185.46</v>
      </c>
      <c r="M22">
        <v>0</v>
      </c>
      <c r="N22">
        <v>0</v>
      </c>
    </row>
    <row r="23" spans="1:14" x14ac:dyDescent="0.25">
      <c r="A23">
        <v>22</v>
      </c>
      <c r="B23" t="s">
        <v>149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445</v>
      </c>
      <c r="L23">
        <v>176.5</v>
      </c>
      <c r="M23">
        <v>0</v>
      </c>
      <c r="N23">
        <v>0</v>
      </c>
    </row>
    <row r="24" spans="1:14" x14ac:dyDescent="0.25">
      <c r="A24">
        <v>23</v>
      </c>
      <c r="B24" t="s">
        <v>149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34135</v>
      </c>
      <c r="L24">
        <v>180.21</v>
      </c>
      <c r="M24">
        <v>0</v>
      </c>
      <c r="N24">
        <v>0</v>
      </c>
    </row>
    <row r="25" spans="1:14" x14ac:dyDescent="0.25">
      <c r="A25">
        <v>24</v>
      </c>
      <c r="B25" t="s">
        <v>149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2642</v>
      </c>
      <c r="L25">
        <v>190.94</v>
      </c>
      <c r="M25">
        <v>0</v>
      </c>
      <c r="N25">
        <v>0</v>
      </c>
    </row>
    <row r="26" spans="1:14" x14ac:dyDescent="0.25">
      <c r="A26">
        <v>25</v>
      </c>
      <c r="B26" t="s">
        <v>149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1167</v>
      </c>
      <c r="L26">
        <v>182.4</v>
      </c>
      <c r="M26">
        <v>0</v>
      </c>
      <c r="N26">
        <v>0</v>
      </c>
    </row>
    <row r="27" spans="1:14" x14ac:dyDescent="0.25">
      <c r="A27">
        <v>26</v>
      </c>
      <c r="B27" t="s">
        <v>149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27234</v>
      </c>
      <c r="L27">
        <v>176.39</v>
      </c>
      <c r="M27">
        <v>0</v>
      </c>
      <c r="N27">
        <v>0</v>
      </c>
    </row>
    <row r="28" spans="1:14" x14ac:dyDescent="0.25">
      <c r="A28">
        <v>27</v>
      </c>
      <c r="B28" t="s">
        <v>149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23991</v>
      </c>
      <c r="L28">
        <v>170.63</v>
      </c>
      <c r="M28">
        <v>0</v>
      </c>
      <c r="N28">
        <v>0</v>
      </c>
    </row>
    <row r="29" spans="1:14" x14ac:dyDescent="0.25">
      <c r="A29" t="s">
        <v>39</v>
      </c>
      <c r="B29" t="s">
        <v>40</v>
      </c>
      <c r="C29" t="s">
        <v>41</v>
      </c>
      <c r="D29" t="s">
        <v>42</v>
      </c>
      <c r="E29" t="s">
        <v>43</v>
      </c>
    </row>
    <row r="30" spans="1:14" x14ac:dyDescent="0.25">
      <c r="A30" t="s">
        <v>31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32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33</v>
      </c>
      <c r="B32">
        <v>15237.56</v>
      </c>
      <c r="C32">
        <v>20421.419999999998</v>
      </c>
      <c r="D32">
        <v>255</v>
      </c>
      <c r="E32">
        <v>69211</v>
      </c>
    </row>
    <row r="33" spans="1:5" x14ac:dyDescent="0.25">
      <c r="A33" t="s">
        <v>34</v>
      </c>
      <c r="B33">
        <v>187.16</v>
      </c>
      <c r="C33">
        <v>7.16</v>
      </c>
      <c r="D33">
        <v>170.63</v>
      </c>
      <c r="E33">
        <v>203.11</v>
      </c>
    </row>
    <row r="34" spans="1:5" x14ac:dyDescent="0.25">
      <c r="A34" t="s">
        <v>35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36</v>
      </c>
      <c r="B35">
        <v>0</v>
      </c>
      <c r="C35">
        <v>0</v>
      </c>
      <c r="D35">
        <v>0</v>
      </c>
      <c r="E35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S5" sqref="S5:T9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20" x14ac:dyDescent="0.25">
      <c r="A2">
        <v>1</v>
      </c>
      <c r="B2" t="s">
        <v>151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74739</v>
      </c>
      <c r="L2">
        <v>190.09</v>
      </c>
      <c r="M2">
        <v>0</v>
      </c>
      <c r="N2">
        <v>0</v>
      </c>
    </row>
    <row r="3" spans="1:20" x14ac:dyDescent="0.25">
      <c r="A3">
        <v>2</v>
      </c>
      <c r="B3" t="s">
        <v>151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74360</v>
      </c>
      <c r="L3">
        <v>182.24</v>
      </c>
      <c r="M3">
        <v>0</v>
      </c>
      <c r="N3">
        <v>0</v>
      </c>
    </row>
    <row r="4" spans="1:20" x14ac:dyDescent="0.25">
      <c r="A4">
        <v>3</v>
      </c>
      <c r="B4" t="s">
        <v>151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56086</v>
      </c>
      <c r="L4">
        <v>182.69</v>
      </c>
      <c r="M4">
        <v>0</v>
      </c>
      <c r="N4">
        <v>0</v>
      </c>
    </row>
    <row r="5" spans="1:20" x14ac:dyDescent="0.25">
      <c r="A5">
        <v>4</v>
      </c>
      <c r="B5" t="s">
        <v>151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32487</v>
      </c>
      <c r="L5">
        <v>174.98</v>
      </c>
      <c r="M5">
        <v>0</v>
      </c>
      <c r="N5">
        <v>0</v>
      </c>
      <c r="Q5" t="s">
        <v>152</v>
      </c>
      <c r="R5">
        <v>1</v>
      </c>
      <c r="S5">
        <f>K7+K8+K9+K10+K11</f>
        <v>46858</v>
      </c>
      <c r="T5">
        <v>74739</v>
      </c>
    </row>
    <row r="6" spans="1:20" x14ac:dyDescent="0.25">
      <c r="A6">
        <v>5</v>
      </c>
      <c r="B6" t="s">
        <v>151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31553</v>
      </c>
      <c r="L6">
        <v>190.46</v>
      </c>
      <c r="M6">
        <v>0</v>
      </c>
      <c r="N6">
        <v>0</v>
      </c>
      <c r="R6">
        <v>2</v>
      </c>
      <c r="S6">
        <f>K12+K13+K14+K15</f>
        <v>46402</v>
      </c>
      <c r="T6">
        <v>74360</v>
      </c>
    </row>
    <row r="7" spans="1:20" x14ac:dyDescent="0.25">
      <c r="A7">
        <v>6</v>
      </c>
      <c r="B7" t="s">
        <v>151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39284</v>
      </c>
      <c r="L7">
        <v>176.3</v>
      </c>
      <c r="M7">
        <v>0</v>
      </c>
      <c r="N7">
        <v>0</v>
      </c>
      <c r="R7">
        <v>3</v>
      </c>
      <c r="S7">
        <f>K16+K17+K18+K19+K20+K21</f>
        <v>31705</v>
      </c>
      <c r="T7">
        <v>56086</v>
      </c>
    </row>
    <row r="8" spans="1:20" x14ac:dyDescent="0.25">
      <c r="A8">
        <v>7</v>
      </c>
      <c r="B8" t="s">
        <v>151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596</v>
      </c>
      <c r="L8">
        <v>187.3</v>
      </c>
      <c r="M8">
        <v>0</v>
      </c>
      <c r="N8">
        <v>0</v>
      </c>
      <c r="R8">
        <v>4</v>
      </c>
      <c r="S8">
        <f>K22+K23</f>
        <v>30523</v>
      </c>
      <c r="T8">
        <v>32487</v>
      </c>
    </row>
    <row r="9" spans="1:20" x14ac:dyDescent="0.25">
      <c r="A9">
        <v>8</v>
      </c>
      <c r="B9" t="s">
        <v>151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5080</v>
      </c>
      <c r="L9">
        <v>186.41</v>
      </c>
      <c r="M9">
        <v>0</v>
      </c>
      <c r="N9">
        <v>0</v>
      </c>
      <c r="R9">
        <v>5</v>
      </c>
      <c r="S9">
        <f>K24+K25+K26+K27+K28</f>
        <v>16055</v>
      </c>
      <c r="T9">
        <v>31553</v>
      </c>
    </row>
    <row r="10" spans="1:20" x14ac:dyDescent="0.25">
      <c r="A10">
        <v>9</v>
      </c>
      <c r="B10" t="s">
        <v>151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694</v>
      </c>
      <c r="L10">
        <v>179.36</v>
      </c>
      <c r="M10">
        <v>0</v>
      </c>
      <c r="N10">
        <v>0</v>
      </c>
    </row>
    <row r="11" spans="1:20" x14ac:dyDescent="0.25">
      <c r="A11">
        <v>10</v>
      </c>
      <c r="B11" t="s">
        <v>151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1204</v>
      </c>
      <c r="L11">
        <v>187.23</v>
      </c>
      <c r="M11">
        <v>0</v>
      </c>
      <c r="N11">
        <v>0</v>
      </c>
    </row>
    <row r="12" spans="1:20" x14ac:dyDescent="0.25">
      <c r="A12">
        <v>11</v>
      </c>
      <c r="B12" t="s">
        <v>151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40213</v>
      </c>
      <c r="L12">
        <v>168.91</v>
      </c>
      <c r="M12">
        <v>0</v>
      </c>
      <c r="N12">
        <v>0</v>
      </c>
    </row>
    <row r="13" spans="1:20" x14ac:dyDescent="0.25">
      <c r="A13">
        <v>12</v>
      </c>
      <c r="B13" t="s">
        <v>151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3656</v>
      </c>
      <c r="L13">
        <v>165.14</v>
      </c>
      <c r="M13">
        <v>0</v>
      </c>
      <c r="N13">
        <v>0</v>
      </c>
    </row>
    <row r="14" spans="1:20" x14ac:dyDescent="0.25">
      <c r="A14">
        <v>13</v>
      </c>
      <c r="B14" t="s">
        <v>151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1450</v>
      </c>
      <c r="L14">
        <v>175.7</v>
      </c>
      <c r="M14">
        <v>0</v>
      </c>
      <c r="N14">
        <v>0</v>
      </c>
    </row>
    <row r="15" spans="1:20" x14ac:dyDescent="0.25">
      <c r="A15">
        <v>14</v>
      </c>
      <c r="B15" t="s">
        <v>151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1083</v>
      </c>
      <c r="L15">
        <v>180.65</v>
      </c>
      <c r="M15">
        <v>0</v>
      </c>
      <c r="N15">
        <v>0</v>
      </c>
    </row>
    <row r="16" spans="1:20" x14ac:dyDescent="0.25">
      <c r="A16">
        <v>15</v>
      </c>
      <c r="B16" t="s">
        <v>151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23544</v>
      </c>
      <c r="L16">
        <v>166.15</v>
      </c>
      <c r="M16">
        <v>0</v>
      </c>
      <c r="N16">
        <v>0</v>
      </c>
    </row>
    <row r="17" spans="1:14" x14ac:dyDescent="0.25">
      <c r="A17">
        <v>16</v>
      </c>
      <c r="B17" t="s">
        <v>151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786</v>
      </c>
      <c r="L17">
        <v>164.39</v>
      </c>
      <c r="M17">
        <v>0</v>
      </c>
      <c r="N17">
        <v>0</v>
      </c>
    </row>
    <row r="18" spans="1:14" x14ac:dyDescent="0.25">
      <c r="A18">
        <v>17</v>
      </c>
      <c r="B18" t="s">
        <v>151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1333</v>
      </c>
      <c r="L18">
        <v>175.45</v>
      </c>
      <c r="M18">
        <v>0</v>
      </c>
      <c r="N18">
        <v>0</v>
      </c>
    </row>
    <row r="19" spans="1:14" x14ac:dyDescent="0.25">
      <c r="A19">
        <v>18</v>
      </c>
      <c r="B19" t="s">
        <v>151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4779</v>
      </c>
      <c r="L19">
        <v>166.84</v>
      </c>
      <c r="M19">
        <v>0</v>
      </c>
      <c r="N19">
        <v>0</v>
      </c>
    </row>
    <row r="20" spans="1:14" x14ac:dyDescent="0.25">
      <c r="A20">
        <v>19</v>
      </c>
      <c r="B20" t="s">
        <v>151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816</v>
      </c>
      <c r="L20">
        <v>179.37</v>
      </c>
      <c r="M20">
        <v>0</v>
      </c>
      <c r="N20">
        <v>0</v>
      </c>
    </row>
    <row r="21" spans="1:14" x14ac:dyDescent="0.25">
      <c r="A21">
        <v>20</v>
      </c>
      <c r="B21" t="s">
        <v>151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447</v>
      </c>
      <c r="L21">
        <v>162.56</v>
      </c>
      <c r="M21">
        <v>0</v>
      </c>
      <c r="N21">
        <v>0</v>
      </c>
    </row>
    <row r="22" spans="1:14" x14ac:dyDescent="0.25">
      <c r="A22">
        <v>21</v>
      </c>
      <c r="B22" t="s">
        <v>151</v>
      </c>
      <c r="C22">
        <v>1</v>
      </c>
      <c r="D22">
        <v>22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2501</v>
      </c>
      <c r="L22">
        <v>162.22999999999999</v>
      </c>
      <c r="M22">
        <v>0</v>
      </c>
      <c r="N22">
        <v>0</v>
      </c>
    </row>
    <row r="23" spans="1:14" x14ac:dyDescent="0.25">
      <c r="A23">
        <v>22</v>
      </c>
      <c r="B23" t="s">
        <v>151</v>
      </c>
      <c r="C23">
        <v>1</v>
      </c>
      <c r="D23">
        <v>23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28022</v>
      </c>
      <c r="L23">
        <v>169.84</v>
      </c>
      <c r="M23">
        <v>0</v>
      </c>
      <c r="N23">
        <v>0</v>
      </c>
    </row>
    <row r="24" spans="1:14" x14ac:dyDescent="0.25">
      <c r="A24">
        <v>23</v>
      </c>
      <c r="B24" t="s">
        <v>151</v>
      </c>
      <c r="C24">
        <v>1</v>
      </c>
      <c r="D24">
        <v>24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7951</v>
      </c>
      <c r="L24">
        <v>171.1</v>
      </c>
      <c r="M24">
        <v>0</v>
      </c>
      <c r="N24">
        <v>0</v>
      </c>
    </row>
    <row r="25" spans="1:14" x14ac:dyDescent="0.25">
      <c r="A25">
        <v>24</v>
      </c>
      <c r="B25" t="s">
        <v>151</v>
      </c>
      <c r="C25">
        <v>1</v>
      </c>
      <c r="D25">
        <v>25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4243</v>
      </c>
      <c r="L25">
        <v>176.29</v>
      </c>
      <c r="M25">
        <v>0</v>
      </c>
      <c r="N25">
        <v>0</v>
      </c>
    </row>
    <row r="26" spans="1:14" x14ac:dyDescent="0.25">
      <c r="A26">
        <v>25</v>
      </c>
      <c r="B26" t="s">
        <v>151</v>
      </c>
      <c r="C26">
        <v>1</v>
      </c>
      <c r="D26">
        <v>26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2080</v>
      </c>
      <c r="L26">
        <v>170.61</v>
      </c>
      <c r="M26">
        <v>0</v>
      </c>
      <c r="N26">
        <v>0</v>
      </c>
    </row>
    <row r="27" spans="1:14" x14ac:dyDescent="0.25">
      <c r="A27">
        <v>26</v>
      </c>
      <c r="B27" t="s">
        <v>151</v>
      </c>
      <c r="C27">
        <v>1</v>
      </c>
      <c r="D27">
        <v>27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1195</v>
      </c>
      <c r="L27">
        <v>184.43</v>
      </c>
      <c r="M27">
        <v>0</v>
      </c>
      <c r="N27">
        <v>0</v>
      </c>
    </row>
    <row r="28" spans="1:14" x14ac:dyDescent="0.25">
      <c r="A28">
        <v>27</v>
      </c>
      <c r="B28" t="s">
        <v>151</v>
      </c>
      <c r="C28">
        <v>1</v>
      </c>
      <c r="D28">
        <v>28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586</v>
      </c>
      <c r="L28">
        <v>169.02</v>
      </c>
      <c r="M28">
        <v>0</v>
      </c>
      <c r="N28">
        <v>0</v>
      </c>
    </row>
    <row r="29" spans="1:14" x14ac:dyDescent="0.25">
      <c r="A29" t="s">
        <v>39</v>
      </c>
      <c r="B29" t="s">
        <v>40</v>
      </c>
      <c r="C29" t="s">
        <v>41</v>
      </c>
      <c r="D29" t="s">
        <v>42</v>
      </c>
      <c r="E29" t="s">
        <v>43</v>
      </c>
    </row>
    <row r="30" spans="1:14" x14ac:dyDescent="0.25">
      <c r="A30" t="s">
        <v>31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32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33</v>
      </c>
      <c r="B32">
        <v>16324.74</v>
      </c>
      <c r="C32">
        <v>22592.05</v>
      </c>
      <c r="D32">
        <v>447</v>
      </c>
      <c r="E32">
        <v>74739</v>
      </c>
    </row>
    <row r="33" spans="1:5" x14ac:dyDescent="0.25">
      <c r="A33" t="s">
        <v>34</v>
      </c>
      <c r="B33">
        <v>175.77</v>
      </c>
      <c r="C33">
        <v>8.5299999999999994</v>
      </c>
      <c r="D33">
        <v>162.22999999999999</v>
      </c>
      <c r="E33">
        <v>190.46</v>
      </c>
    </row>
    <row r="34" spans="1:5" x14ac:dyDescent="0.25">
      <c r="A34" t="s">
        <v>35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36</v>
      </c>
      <c r="B35">
        <v>0</v>
      </c>
      <c r="C35">
        <v>0</v>
      </c>
      <c r="D35">
        <v>0</v>
      </c>
      <c r="E35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R6" sqref="R6:S17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154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77289</v>
      </c>
      <c r="L2">
        <v>199.25</v>
      </c>
      <c r="M2">
        <v>-20487</v>
      </c>
      <c r="N2">
        <v>-159.1</v>
      </c>
    </row>
    <row r="3" spans="1:19" x14ac:dyDescent="0.25">
      <c r="A3">
        <v>2</v>
      </c>
      <c r="B3" t="s">
        <v>154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62437</v>
      </c>
      <c r="L3">
        <v>191.68</v>
      </c>
      <c r="M3">
        <v>-20487</v>
      </c>
      <c r="N3">
        <v>-159.1</v>
      </c>
    </row>
    <row r="4" spans="1:19" x14ac:dyDescent="0.25">
      <c r="A4">
        <v>3</v>
      </c>
      <c r="B4" t="s">
        <v>154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55544</v>
      </c>
      <c r="L4">
        <v>197.49</v>
      </c>
      <c r="M4">
        <v>-20487</v>
      </c>
      <c r="N4">
        <v>-159.1</v>
      </c>
    </row>
    <row r="5" spans="1:19" x14ac:dyDescent="0.25">
      <c r="A5">
        <v>4</v>
      </c>
      <c r="B5" t="s">
        <v>154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43312</v>
      </c>
      <c r="L5">
        <v>195.77</v>
      </c>
      <c r="M5">
        <v>-20487</v>
      </c>
      <c r="N5">
        <v>-159.1</v>
      </c>
    </row>
    <row r="6" spans="1:19" x14ac:dyDescent="0.25">
      <c r="A6">
        <v>5</v>
      </c>
      <c r="B6" t="s">
        <v>154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34299</v>
      </c>
      <c r="L6">
        <v>194.29</v>
      </c>
      <c r="M6">
        <v>-20487</v>
      </c>
      <c r="N6">
        <v>-159.1</v>
      </c>
      <c r="S6">
        <v>77289</v>
      </c>
    </row>
    <row r="7" spans="1:19" x14ac:dyDescent="0.25">
      <c r="A7">
        <v>6</v>
      </c>
      <c r="B7" t="s">
        <v>154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9956</v>
      </c>
      <c r="L7">
        <v>189.43</v>
      </c>
      <c r="M7">
        <v>-20487</v>
      </c>
      <c r="N7">
        <v>-159.1</v>
      </c>
      <c r="S7">
        <v>62437</v>
      </c>
    </row>
    <row r="8" spans="1:19" x14ac:dyDescent="0.25">
      <c r="A8">
        <v>7</v>
      </c>
      <c r="B8" t="s">
        <v>154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3701</v>
      </c>
      <c r="L8">
        <v>189.11</v>
      </c>
      <c r="M8">
        <v>-20487</v>
      </c>
      <c r="N8">
        <v>-159.1</v>
      </c>
      <c r="S8">
        <v>55544</v>
      </c>
    </row>
    <row r="9" spans="1:19" x14ac:dyDescent="0.25">
      <c r="A9">
        <v>8</v>
      </c>
      <c r="B9" t="s">
        <v>154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26571</v>
      </c>
      <c r="L9">
        <v>184.35</v>
      </c>
      <c r="M9">
        <v>-20487</v>
      </c>
      <c r="N9">
        <v>-159.1</v>
      </c>
      <c r="S9">
        <v>43312</v>
      </c>
    </row>
    <row r="10" spans="1:19" x14ac:dyDescent="0.25">
      <c r="A10">
        <v>9</v>
      </c>
      <c r="B10" t="s">
        <v>154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5001</v>
      </c>
      <c r="L10">
        <v>189.86</v>
      </c>
      <c r="M10">
        <v>-20487</v>
      </c>
      <c r="N10">
        <v>-159.1</v>
      </c>
      <c r="S10">
        <v>34299</v>
      </c>
    </row>
    <row r="11" spans="1:19" x14ac:dyDescent="0.25">
      <c r="A11">
        <v>10</v>
      </c>
      <c r="B11" t="s">
        <v>154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26566</v>
      </c>
      <c r="L11">
        <v>174.76</v>
      </c>
      <c r="M11">
        <v>-20487</v>
      </c>
      <c r="N11">
        <v>-159.1</v>
      </c>
      <c r="Q11" t="s">
        <v>155</v>
      </c>
      <c r="R11" t="s">
        <v>57</v>
      </c>
      <c r="S11">
        <v>26571</v>
      </c>
    </row>
    <row r="12" spans="1:19" x14ac:dyDescent="0.25">
      <c r="A12">
        <v>11</v>
      </c>
      <c r="B12" t="s">
        <v>154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3374</v>
      </c>
      <c r="L12">
        <v>175.22</v>
      </c>
      <c r="M12">
        <v>-20487</v>
      </c>
      <c r="N12">
        <v>-159.1</v>
      </c>
      <c r="R12" t="s">
        <v>58</v>
      </c>
      <c r="S12">
        <f>K7+K8</f>
        <v>13657</v>
      </c>
    </row>
    <row r="13" spans="1:19" x14ac:dyDescent="0.25">
      <c r="A13">
        <v>12</v>
      </c>
      <c r="B13" t="s">
        <v>154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2091</v>
      </c>
      <c r="L13">
        <v>183.95</v>
      </c>
      <c r="M13">
        <v>-20487</v>
      </c>
      <c r="N13">
        <v>-159.1</v>
      </c>
      <c r="Q13">
        <v>2</v>
      </c>
      <c r="R13" t="s">
        <v>57</v>
      </c>
      <c r="S13">
        <f>K10+K11+K12+K13</f>
        <v>37032</v>
      </c>
    </row>
    <row r="14" spans="1:19" x14ac:dyDescent="0.25">
      <c r="A14">
        <v>13</v>
      </c>
      <c r="B14" t="s">
        <v>154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35096</v>
      </c>
      <c r="L14">
        <v>187.79</v>
      </c>
      <c r="M14">
        <v>-20487</v>
      </c>
      <c r="N14">
        <v>-159.1</v>
      </c>
      <c r="Q14">
        <v>3</v>
      </c>
      <c r="R14" t="s">
        <v>58</v>
      </c>
      <c r="S14">
        <f>K14</f>
        <v>35096</v>
      </c>
    </row>
    <row r="15" spans="1:19" x14ac:dyDescent="0.25">
      <c r="A15">
        <v>14</v>
      </c>
      <c r="B15" t="s">
        <v>154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7631</v>
      </c>
      <c r="L15">
        <v>184.74</v>
      </c>
      <c r="M15">
        <v>-20487</v>
      </c>
      <c r="N15">
        <v>-159.1</v>
      </c>
      <c r="Q15">
        <v>4</v>
      </c>
      <c r="R15" t="s">
        <v>58</v>
      </c>
      <c r="S15">
        <f>K15+K16+K18</f>
        <v>12540</v>
      </c>
    </row>
    <row r="16" spans="1:19" x14ac:dyDescent="0.25">
      <c r="A16">
        <v>15</v>
      </c>
      <c r="B16" t="s">
        <v>154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4073</v>
      </c>
      <c r="L16">
        <v>183.88</v>
      </c>
      <c r="M16">
        <v>-20487</v>
      </c>
      <c r="N16">
        <v>-159.1</v>
      </c>
      <c r="R16" t="s">
        <v>57</v>
      </c>
      <c r="S16">
        <f>K17</f>
        <v>6500</v>
      </c>
    </row>
    <row r="17" spans="1:19" x14ac:dyDescent="0.25">
      <c r="A17">
        <v>16</v>
      </c>
      <c r="B17" t="s">
        <v>154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6500</v>
      </c>
      <c r="L17">
        <v>170.97</v>
      </c>
      <c r="M17">
        <v>-20487</v>
      </c>
      <c r="N17">
        <v>-159.1</v>
      </c>
      <c r="Q17">
        <v>5</v>
      </c>
      <c r="R17" t="s">
        <v>57</v>
      </c>
      <c r="S17">
        <f>K19</f>
        <v>16388</v>
      </c>
    </row>
    <row r="18" spans="1:19" x14ac:dyDescent="0.25">
      <c r="A18">
        <v>17</v>
      </c>
      <c r="B18" t="s">
        <v>154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836</v>
      </c>
      <c r="L18">
        <v>178.79</v>
      </c>
      <c r="M18">
        <v>-20487</v>
      </c>
      <c r="N18">
        <v>-159.1</v>
      </c>
    </row>
    <row r="19" spans="1:19" x14ac:dyDescent="0.25">
      <c r="A19">
        <v>18</v>
      </c>
      <c r="B19" t="s">
        <v>154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16388</v>
      </c>
      <c r="L19">
        <v>179.33</v>
      </c>
      <c r="M19">
        <v>-20487</v>
      </c>
      <c r="N19">
        <v>-159.1</v>
      </c>
    </row>
    <row r="20" spans="1:19" x14ac:dyDescent="0.25">
      <c r="A20" t="s">
        <v>39</v>
      </c>
      <c r="B20" t="s">
        <v>40</v>
      </c>
      <c r="C20" t="s">
        <v>41</v>
      </c>
      <c r="D20" t="s">
        <v>42</v>
      </c>
      <c r="E20" t="s">
        <v>43</v>
      </c>
    </row>
    <row r="21" spans="1:19" x14ac:dyDescent="0.25">
      <c r="A21" t="s">
        <v>31</v>
      </c>
      <c r="B21">
        <v>0</v>
      </c>
      <c r="C21">
        <v>0</v>
      </c>
      <c r="D21">
        <v>0</v>
      </c>
      <c r="E21">
        <v>0</v>
      </c>
    </row>
    <row r="22" spans="1:19" x14ac:dyDescent="0.25">
      <c r="A22" t="s">
        <v>32</v>
      </c>
      <c r="B22">
        <v>0</v>
      </c>
      <c r="C22">
        <v>0</v>
      </c>
      <c r="D22">
        <v>0</v>
      </c>
      <c r="E22">
        <v>0</v>
      </c>
    </row>
    <row r="23" spans="1:19" x14ac:dyDescent="0.25">
      <c r="A23" t="s">
        <v>33</v>
      </c>
      <c r="B23">
        <v>23370.28</v>
      </c>
      <c r="C23">
        <v>22805.72</v>
      </c>
      <c r="D23">
        <v>836</v>
      </c>
      <c r="E23">
        <v>77289</v>
      </c>
    </row>
    <row r="24" spans="1:19" x14ac:dyDescent="0.25">
      <c r="A24" t="s">
        <v>34</v>
      </c>
      <c r="B24">
        <v>186.15</v>
      </c>
      <c r="C24">
        <v>7.89</v>
      </c>
      <c r="D24">
        <v>170.97</v>
      </c>
      <c r="E24">
        <v>199.25</v>
      </c>
    </row>
    <row r="25" spans="1:19" x14ac:dyDescent="0.25">
      <c r="A25" t="s">
        <v>35</v>
      </c>
      <c r="B25">
        <v>-20487</v>
      </c>
      <c r="C25">
        <v>0</v>
      </c>
      <c r="D25">
        <v>-20487</v>
      </c>
      <c r="E25">
        <v>-20487</v>
      </c>
    </row>
    <row r="26" spans="1:19" x14ac:dyDescent="0.25">
      <c r="A26" t="s">
        <v>36</v>
      </c>
      <c r="B26">
        <v>-159.1</v>
      </c>
      <c r="C26">
        <v>0</v>
      </c>
      <c r="D26">
        <v>-159.1</v>
      </c>
      <c r="E26">
        <v>-159.1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R1" sqref="R1:T10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T1">
        <v>37923</v>
      </c>
    </row>
    <row r="2" spans="1:20" x14ac:dyDescent="0.25">
      <c r="A2">
        <v>1</v>
      </c>
      <c r="B2" t="s">
        <v>352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37923</v>
      </c>
      <c r="L2">
        <v>183.1</v>
      </c>
      <c r="M2">
        <v>0</v>
      </c>
      <c r="N2">
        <v>0</v>
      </c>
      <c r="T2">
        <v>51484</v>
      </c>
    </row>
    <row r="3" spans="1:20" x14ac:dyDescent="0.25">
      <c r="A3">
        <v>2</v>
      </c>
      <c r="B3" t="s">
        <v>352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51484</v>
      </c>
      <c r="L3">
        <v>172.32</v>
      </c>
      <c r="M3">
        <v>0</v>
      </c>
      <c r="N3">
        <v>0</v>
      </c>
      <c r="T3">
        <v>21815</v>
      </c>
    </row>
    <row r="4" spans="1:20" x14ac:dyDescent="0.25">
      <c r="A4">
        <v>3</v>
      </c>
      <c r="B4" t="s">
        <v>352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21815</v>
      </c>
      <c r="L4">
        <v>183.37</v>
      </c>
      <c r="M4">
        <v>0</v>
      </c>
      <c r="N4">
        <v>0</v>
      </c>
      <c r="T4">
        <v>19390</v>
      </c>
    </row>
    <row r="5" spans="1:20" x14ac:dyDescent="0.25">
      <c r="A5">
        <v>4</v>
      </c>
      <c r="B5" t="s">
        <v>352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19390</v>
      </c>
      <c r="L5">
        <v>181.98</v>
      </c>
      <c r="M5">
        <v>0</v>
      </c>
      <c r="N5">
        <v>0</v>
      </c>
      <c r="T5">
        <v>7937</v>
      </c>
    </row>
    <row r="6" spans="1:20" x14ac:dyDescent="0.25">
      <c r="A6">
        <v>5</v>
      </c>
      <c r="B6" t="s">
        <v>352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7937</v>
      </c>
      <c r="L6">
        <v>180.63</v>
      </c>
      <c r="M6">
        <v>0</v>
      </c>
      <c r="N6">
        <v>0</v>
      </c>
      <c r="Q6" t="s">
        <v>304</v>
      </c>
      <c r="R6">
        <v>1</v>
      </c>
      <c r="S6" t="s">
        <v>58</v>
      </c>
      <c r="T6">
        <f>SUM(K7:K9)</f>
        <v>4679</v>
      </c>
    </row>
    <row r="7" spans="1:20" x14ac:dyDescent="0.25">
      <c r="A7">
        <v>6</v>
      </c>
      <c r="B7" t="s">
        <v>352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3655</v>
      </c>
      <c r="L7">
        <v>171.81</v>
      </c>
      <c r="M7">
        <v>0</v>
      </c>
      <c r="N7">
        <v>0</v>
      </c>
      <c r="R7">
        <v>2</v>
      </c>
      <c r="T7">
        <f>SUM(K10:K11)</f>
        <v>33752</v>
      </c>
    </row>
    <row r="8" spans="1:20" x14ac:dyDescent="0.25">
      <c r="A8">
        <v>7</v>
      </c>
      <c r="B8" t="s">
        <v>352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443</v>
      </c>
      <c r="L8">
        <v>174.53</v>
      </c>
      <c r="M8">
        <v>0</v>
      </c>
      <c r="N8">
        <v>0</v>
      </c>
      <c r="R8">
        <v>3</v>
      </c>
      <c r="S8" t="s">
        <v>58</v>
      </c>
      <c r="T8">
        <f>SUM(K12:K13)</f>
        <v>1805</v>
      </c>
    </row>
    <row r="9" spans="1:20" x14ac:dyDescent="0.25">
      <c r="A9">
        <v>8</v>
      </c>
      <c r="B9" t="s">
        <v>352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581</v>
      </c>
      <c r="L9">
        <v>173.27</v>
      </c>
      <c r="M9">
        <v>0</v>
      </c>
      <c r="N9">
        <v>0</v>
      </c>
      <c r="R9">
        <v>4</v>
      </c>
      <c r="S9" t="s">
        <v>58</v>
      </c>
      <c r="T9">
        <f>SUM(K14:K17)</f>
        <v>6527</v>
      </c>
    </row>
    <row r="10" spans="1:20" x14ac:dyDescent="0.25">
      <c r="A10">
        <v>9</v>
      </c>
      <c r="B10" t="s">
        <v>352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33395</v>
      </c>
      <c r="L10">
        <v>170.31</v>
      </c>
      <c r="M10">
        <v>0</v>
      </c>
      <c r="N10">
        <v>0</v>
      </c>
      <c r="R10">
        <v>5</v>
      </c>
      <c r="S10" t="s">
        <v>58</v>
      </c>
      <c r="T10">
        <f>SUM(K18)</f>
        <v>431</v>
      </c>
    </row>
    <row r="11" spans="1:20" x14ac:dyDescent="0.25">
      <c r="A11">
        <v>10</v>
      </c>
      <c r="B11" t="s">
        <v>352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357</v>
      </c>
      <c r="L11">
        <v>189.2</v>
      </c>
      <c r="M11">
        <v>0</v>
      </c>
      <c r="N11">
        <v>0</v>
      </c>
    </row>
    <row r="12" spans="1:20" x14ac:dyDescent="0.25">
      <c r="A12">
        <v>11</v>
      </c>
      <c r="B12" t="s">
        <v>352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1507</v>
      </c>
      <c r="L12">
        <v>163.81</v>
      </c>
      <c r="M12">
        <v>0</v>
      </c>
      <c r="N12">
        <v>0</v>
      </c>
    </row>
    <row r="13" spans="1:20" x14ac:dyDescent="0.25">
      <c r="A13">
        <v>12</v>
      </c>
      <c r="B13" t="s">
        <v>352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298</v>
      </c>
      <c r="L13">
        <v>177.98</v>
      </c>
      <c r="M13">
        <v>0</v>
      </c>
      <c r="N13">
        <v>0</v>
      </c>
    </row>
    <row r="14" spans="1:20" x14ac:dyDescent="0.25">
      <c r="A14">
        <v>13</v>
      </c>
      <c r="B14" t="s">
        <v>352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1335</v>
      </c>
      <c r="L14">
        <v>163.18</v>
      </c>
      <c r="M14">
        <v>0</v>
      </c>
      <c r="N14">
        <v>0</v>
      </c>
    </row>
    <row r="15" spans="1:20" x14ac:dyDescent="0.25">
      <c r="A15">
        <v>14</v>
      </c>
      <c r="B15" t="s">
        <v>352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1384</v>
      </c>
      <c r="L15">
        <v>162.72999999999999</v>
      </c>
      <c r="M15">
        <v>0</v>
      </c>
      <c r="N15">
        <v>0</v>
      </c>
    </row>
    <row r="16" spans="1:20" x14ac:dyDescent="0.25">
      <c r="A16">
        <v>15</v>
      </c>
      <c r="B16" t="s">
        <v>352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2761</v>
      </c>
      <c r="L16">
        <v>166.42</v>
      </c>
      <c r="M16">
        <v>0</v>
      </c>
      <c r="N16">
        <v>0</v>
      </c>
    </row>
    <row r="17" spans="1:14" x14ac:dyDescent="0.25">
      <c r="A17">
        <v>16</v>
      </c>
      <c r="B17" t="s">
        <v>352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1047</v>
      </c>
      <c r="L17">
        <v>161.72</v>
      </c>
      <c r="M17">
        <v>0</v>
      </c>
      <c r="N17">
        <v>0</v>
      </c>
    </row>
    <row r="18" spans="1:14" x14ac:dyDescent="0.25">
      <c r="A18">
        <v>17</v>
      </c>
      <c r="B18" t="s">
        <v>352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431</v>
      </c>
      <c r="L18">
        <v>164.82</v>
      </c>
      <c r="M18">
        <v>0</v>
      </c>
      <c r="N18">
        <v>0</v>
      </c>
    </row>
    <row r="19" spans="1:14" x14ac:dyDescent="0.25">
      <c r="A19" t="s">
        <v>39</v>
      </c>
      <c r="B19" t="s">
        <v>40</v>
      </c>
      <c r="C19" t="s">
        <v>41</v>
      </c>
      <c r="D19" t="s">
        <v>42</v>
      </c>
      <c r="E19" t="s">
        <v>43</v>
      </c>
    </row>
    <row r="20" spans="1:14" x14ac:dyDescent="0.25">
      <c r="A20" t="s">
        <v>31</v>
      </c>
      <c r="B20">
        <v>0</v>
      </c>
      <c r="C20">
        <v>0</v>
      </c>
      <c r="D20">
        <v>0</v>
      </c>
      <c r="E20">
        <v>0</v>
      </c>
    </row>
    <row r="21" spans="1:14" x14ac:dyDescent="0.25">
      <c r="A21" t="s">
        <v>32</v>
      </c>
      <c r="B21">
        <v>0</v>
      </c>
      <c r="C21">
        <v>0</v>
      </c>
      <c r="D21">
        <v>0</v>
      </c>
      <c r="E21">
        <v>0</v>
      </c>
    </row>
    <row r="22" spans="1:14" x14ac:dyDescent="0.25">
      <c r="A22" t="s">
        <v>33</v>
      </c>
      <c r="B22">
        <v>10926.06</v>
      </c>
      <c r="C22">
        <v>15564.64</v>
      </c>
      <c r="D22">
        <v>298</v>
      </c>
      <c r="E22">
        <v>51484</v>
      </c>
    </row>
    <row r="23" spans="1:14" x14ac:dyDescent="0.25">
      <c r="A23" t="s">
        <v>34</v>
      </c>
      <c r="B23">
        <v>173.01</v>
      </c>
      <c r="C23">
        <v>8.3000000000000007</v>
      </c>
      <c r="D23">
        <v>161.72</v>
      </c>
      <c r="E23">
        <v>189.2</v>
      </c>
    </row>
    <row r="24" spans="1:14" x14ac:dyDescent="0.25">
      <c r="A24" t="s">
        <v>35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36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P4" sqref="P4:Q12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156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90628</v>
      </c>
      <c r="L2">
        <v>193.69</v>
      </c>
      <c r="M2">
        <v>-20487</v>
      </c>
      <c r="N2">
        <v>-159.1</v>
      </c>
    </row>
    <row r="3" spans="1:17" x14ac:dyDescent="0.25">
      <c r="A3">
        <v>2</v>
      </c>
      <c r="B3" t="s">
        <v>156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57153</v>
      </c>
      <c r="L3">
        <v>188.64</v>
      </c>
      <c r="M3">
        <v>-20487</v>
      </c>
      <c r="N3">
        <v>-159.1</v>
      </c>
    </row>
    <row r="4" spans="1:17" x14ac:dyDescent="0.25">
      <c r="A4">
        <v>3</v>
      </c>
      <c r="B4" t="s">
        <v>156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87980</v>
      </c>
      <c r="L4">
        <v>176.96</v>
      </c>
      <c r="M4">
        <v>-20487</v>
      </c>
      <c r="N4">
        <v>-159.1</v>
      </c>
      <c r="Q4">
        <v>90628</v>
      </c>
    </row>
    <row r="5" spans="1:17" x14ac:dyDescent="0.25">
      <c r="A5">
        <v>4</v>
      </c>
      <c r="B5" t="s">
        <v>156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73006</v>
      </c>
      <c r="L5">
        <v>181.27</v>
      </c>
      <c r="M5">
        <v>-20487</v>
      </c>
      <c r="N5">
        <v>-159.1</v>
      </c>
      <c r="Q5">
        <v>57153</v>
      </c>
    </row>
    <row r="6" spans="1:17" x14ac:dyDescent="0.25">
      <c r="A6">
        <v>5</v>
      </c>
      <c r="B6" t="s">
        <v>156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66122</v>
      </c>
      <c r="L6">
        <v>183.79</v>
      </c>
      <c r="M6">
        <v>-20487</v>
      </c>
      <c r="N6">
        <v>-159.1</v>
      </c>
      <c r="Q6">
        <v>87980</v>
      </c>
    </row>
    <row r="7" spans="1:17" x14ac:dyDescent="0.25">
      <c r="A7">
        <v>6</v>
      </c>
      <c r="B7" t="s">
        <v>156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18221</v>
      </c>
      <c r="L7">
        <v>179.72</v>
      </c>
      <c r="M7">
        <v>-20487</v>
      </c>
      <c r="N7">
        <v>-159.1</v>
      </c>
      <c r="Q7">
        <v>73006</v>
      </c>
    </row>
    <row r="8" spans="1:17" x14ac:dyDescent="0.25">
      <c r="A8">
        <v>7</v>
      </c>
      <c r="B8" t="s">
        <v>156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833</v>
      </c>
      <c r="L8">
        <v>171.73</v>
      </c>
      <c r="M8">
        <v>-20487</v>
      </c>
      <c r="N8">
        <v>-159.1</v>
      </c>
      <c r="P8" t="s">
        <v>155</v>
      </c>
      <c r="Q8">
        <f>K6</f>
        <v>66122</v>
      </c>
    </row>
    <row r="9" spans="1:17" x14ac:dyDescent="0.25">
      <c r="A9">
        <v>8</v>
      </c>
      <c r="B9" t="s">
        <v>156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9408</v>
      </c>
      <c r="L9">
        <v>168.56</v>
      </c>
      <c r="M9">
        <v>-20487</v>
      </c>
      <c r="N9">
        <v>-159.1</v>
      </c>
      <c r="P9">
        <v>2</v>
      </c>
      <c r="Q9">
        <f>K7+K8+K9+K10</f>
        <v>33975</v>
      </c>
    </row>
    <row r="10" spans="1:17" x14ac:dyDescent="0.25">
      <c r="A10">
        <v>9</v>
      </c>
      <c r="B10" t="s">
        <v>156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5513</v>
      </c>
      <c r="L10">
        <v>174.8</v>
      </c>
      <c r="M10">
        <v>-20487</v>
      </c>
      <c r="N10">
        <v>-159.1</v>
      </c>
      <c r="P10">
        <v>3</v>
      </c>
      <c r="Q10">
        <f>K11</f>
        <v>67345</v>
      </c>
    </row>
    <row r="11" spans="1:17" x14ac:dyDescent="0.25">
      <c r="A11">
        <v>10</v>
      </c>
      <c r="B11" t="s">
        <v>156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67345</v>
      </c>
      <c r="L11">
        <v>167.01</v>
      </c>
      <c r="M11">
        <v>-20487</v>
      </c>
      <c r="N11">
        <v>-159.1</v>
      </c>
      <c r="P11">
        <v>4</v>
      </c>
      <c r="Q11">
        <f>K12+K13+K14+K15</f>
        <v>41516</v>
      </c>
    </row>
    <row r="12" spans="1:17" x14ac:dyDescent="0.25">
      <c r="A12">
        <v>11</v>
      </c>
      <c r="B12" t="s">
        <v>156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20775</v>
      </c>
      <c r="L12">
        <v>166.54</v>
      </c>
      <c r="M12">
        <v>-20487</v>
      </c>
      <c r="N12">
        <v>-159.1</v>
      </c>
      <c r="P12">
        <v>5</v>
      </c>
    </row>
    <row r="13" spans="1:17" x14ac:dyDescent="0.25">
      <c r="A13">
        <v>12</v>
      </c>
      <c r="B13" t="s">
        <v>156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4482</v>
      </c>
      <c r="L13">
        <v>166.96</v>
      </c>
      <c r="M13">
        <v>-20487</v>
      </c>
      <c r="N13">
        <v>-159.1</v>
      </c>
    </row>
    <row r="14" spans="1:17" x14ac:dyDescent="0.25">
      <c r="A14">
        <v>13</v>
      </c>
      <c r="B14" t="s">
        <v>156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15053</v>
      </c>
      <c r="L14">
        <v>163.43</v>
      </c>
      <c r="M14">
        <v>-20487</v>
      </c>
      <c r="N14">
        <v>-159.1</v>
      </c>
    </row>
    <row r="15" spans="1:17" x14ac:dyDescent="0.25">
      <c r="A15">
        <v>14</v>
      </c>
      <c r="B15" t="s">
        <v>156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1206</v>
      </c>
      <c r="L15">
        <v>86.54</v>
      </c>
      <c r="M15">
        <v>-20487</v>
      </c>
      <c r="N15">
        <v>-159.1</v>
      </c>
    </row>
    <row r="16" spans="1:17" x14ac:dyDescent="0.25">
      <c r="A16" t="s">
        <v>39</v>
      </c>
      <c r="B16" t="s">
        <v>40</v>
      </c>
      <c r="C16" t="s">
        <v>41</v>
      </c>
      <c r="D16" t="s">
        <v>42</v>
      </c>
      <c r="E16" t="s">
        <v>43</v>
      </c>
    </row>
    <row r="17" spans="1:5" x14ac:dyDescent="0.25">
      <c r="A17" t="s">
        <v>31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32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33</v>
      </c>
      <c r="B19">
        <v>36980.36</v>
      </c>
      <c r="C19">
        <v>33212.959999999999</v>
      </c>
      <c r="D19">
        <v>833</v>
      </c>
      <c r="E19">
        <v>90628</v>
      </c>
    </row>
    <row r="20" spans="1:5" x14ac:dyDescent="0.25">
      <c r="A20" t="s">
        <v>34</v>
      </c>
      <c r="B20">
        <v>169.26</v>
      </c>
      <c r="C20">
        <v>24.54</v>
      </c>
      <c r="D20">
        <v>86.54</v>
      </c>
      <c r="E20">
        <v>193.69</v>
      </c>
    </row>
    <row r="21" spans="1:5" x14ac:dyDescent="0.25">
      <c r="A21" t="s">
        <v>35</v>
      </c>
      <c r="B21">
        <v>-20487</v>
      </c>
      <c r="C21">
        <v>0</v>
      </c>
      <c r="D21">
        <v>-20487</v>
      </c>
      <c r="E21">
        <v>-20487</v>
      </c>
    </row>
    <row r="22" spans="1:5" x14ac:dyDescent="0.25">
      <c r="A22" t="s">
        <v>36</v>
      </c>
      <c r="B22">
        <v>-159.1</v>
      </c>
      <c r="C22">
        <v>0</v>
      </c>
      <c r="D22">
        <v>-159.1</v>
      </c>
      <c r="E22">
        <v>-159.1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Q3" sqref="Q3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159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77024</v>
      </c>
      <c r="L2">
        <v>179.32</v>
      </c>
      <c r="M2">
        <v>-20487</v>
      </c>
      <c r="N2">
        <v>-159.1</v>
      </c>
    </row>
    <row r="3" spans="1:18" x14ac:dyDescent="0.25">
      <c r="A3">
        <v>2</v>
      </c>
      <c r="B3" t="s">
        <v>159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63903</v>
      </c>
      <c r="L3">
        <v>179.64</v>
      </c>
      <c r="M3">
        <v>-20487</v>
      </c>
      <c r="N3">
        <v>-159.1</v>
      </c>
      <c r="R3">
        <v>77024</v>
      </c>
    </row>
    <row r="4" spans="1:18" x14ac:dyDescent="0.25">
      <c r="A4">
        <v>3</v>
      </c>
      <c r="B4" t="s">
        <v>159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55754</v>
      </c>
      <c r="L4">
        <v>176.21</v>
      </c>
      <c r="M4">
        <v>-20487</v>
      </c>
      <c r="N4">
        <v>-159.1</v>
      </c>
      <c r="R4">
        <v>63903</v>
      </c>
    </row>
    <row r="5" spans="1:18" x14ac:dyDescent="0.25">
      <c r="A5">
        <v>4</v>
      </c>
      <c r="B5" t="s">
        <v>159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61773</v>
      </c>
      <c r="L5">
        <v>166.83</v>
      </c>
      <c r="M5">
        <v>-20487</v>
      </c>
      <c r="N5">
        <v>-159.1</v>
      </c>
      <c r="R5">
        <v>55754</v>
      </c>
    </row>
    <row r="6" spans="1:18" x14ac:dyDescent="0.25">
      <c r="A6">
        <v>5</v>
      </c>
      <c r="B6" t="s">
        <v>159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31585</v>
      </c>
      <c r="L6">
        <v>176.73</v>
      </c>
      <c r="M6">
        <v>-20487</v>
      </c>
      <c r="N6">
        <v>-159.1</v>
      </c>
      <c r="R6">
        <v>61773</v>
      </c>
    </row>
    <row r="7" spans="1:18" x14ac:dyDescent="0.25">
      <c r="A7">
        <v>6</v>
      </c>
      <c r="B7" t="s">
        <v>159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22888</v>
      </c>
      <c r="L7">
        <v>163.69</v>
      </c>
      <c r="M7">
        <v>-20487</v>
      </c>
      <c r="N7">
        <v>-159.1</v>
      </c>
      <c r="R7">
        <v>31585</v>
      </c>
    </row>
    <row r="8" spans="1:18" x14ac:dyDescent="0.25">
      <c r="A8">
        <v>7</v>
      </c>
      <c r="B8" t="s">
        <v>159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29049</v>
      </c>
      <c r="L8">
        <v>164.17</v>
      </c>
      <c r="M8">
        <v>-20487</v>
      </c>
      <c r="N8">
        <v>-159.1</v>
      </c>
      <c r="P8" t="s">
        <v>160</v>
      </c>
      <c r="Q8">
        <v>1</v>
      </c>
      <c r="R8">
        <f>K7+K8</f>
        <v>51937</v>
      </c>
    </row>
    <row r="9" spans="1:18" x14ac:dyDescent="0.25">
      <c r="A9">
        <v>8</v>
      </c>
      <c r="B9" t="s">
        <v>159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27965</v>
      </c>
      <c r="L9">
        <v>163.53</v>
      </c>
      <c r="M9">
        <v>-20487</v>
      </c>
      <c r="N9">
        <v>-159.1</v>
      </c>
      <c r="Q9">
        <v>2</v>
      </c>
      <c r="R9">
        <f>K9+K10+K11+K12</f>
        <v>38418</v>
      </c>
    </row>
    <row r="10" spans="1:18" x14ac:dyDescent="0.25">
      <c r="A10">
        <v>9</v>
      </c>
      <c r="B10" t="s">
        <v>159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2010</v>
      </c>
      <c r="L10">
        <v>167.32</v>
      </c>
      <c r="M10">
        <v>-20487</v>
      </c>
      <c r="N10">
        <v>-159.1</v>
      </c>
      <c r="Q10">
        <v>3</v>
      </c>
      <c r="R10">
        <f>K13+K14+K15+K16</f>
        <v>35374</v>
      </c>
    </row>
    <row r="11" spans="1:18" x14ac:dyDescent="0.25">
      <c r="A11">
        <v>10</v>
      </c>
      <c r="B11" t="s">
        <v>159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5913</v>
      </c>
      <c r="L11">
        <v>168.9</v>
      </c>
      <c r="M11">
        <v>-20487</v>
      </c>
      <c r="N11">
        <v>-159.1</v>
      </c>
      <c r="Q11">
        <v>4</v>
      </c>
      <c r="R11">
        <f>K17+K18</f>
        <v>50273</v>
      </c>
    </row>
    <row r="12" spans="1:18" x14ac:dyDescent="0.25">
      <c r="A12">
        <v>11</v>
      </c>
      <c r="B12" t="s">
        <v>159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2530</v>
      </c>
      <c r="L12">
        <v>168.07</v>
      </c>
      <c r="M12">
        <v>-20487</v>
      </c>
      <c r="N12">
        <v>-159.1</v>
      </c>
      <c r="Q12">
        <v>5</v>
      </c>
      <c r="R12">
        <f>K19+K20</f>
        <v>23520</v>
      </c>
    </row>
    <row r="13" spans="1:18" x14ac:dyDescent="0.25">
      <c r="A13">
        <v>12</v>
      </c>
      <c r="B13" t="s">
        <v>159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9438</v>
      </c>
      <c r="L13">
        <v>159.84</v>
      </c>
      <c r="M13">
        <v>-20487</v>
      </c>
      <c r="N13">
        <v>-159.1</v>
      </c>
    </row>
    <row r="14" spans="1:18" x14ac:dyDescent="0.25">
      <c r="A14">
        <v>13</v>
      </c>
      <c r="B14" t="s">
        <v>159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23623</v>
      </c>
      <c r="L14">
        <v>162.66</v>
      </c>
      <c r="M14">
        <v>-20487</v>
      </c>
      <c r="N14">
        <v>-159.1</v>
      </c>
    </row>
    <row r="15" spans="1:18" x14ac:dyDescent="0.25">
      <c r="A15">
        <v>14</v>
      </c>
      <c r="B15" t="s">
        <v>159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1454</v>
      </c>
      <c r="L15">
        <v>156.5</v>
      </c>
      <c r="M15">
        <v>-20487</v>
      </c>
      <c r="N15">
        <v>-159.1</v>
      </c>
    </row>
    <row r="16" spans="1:18" x14ac:dyDescent="0.25">
      <c r="A16">
        <v>15</v>
      </c>
      <c r="B16" t="s">
        <v>159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859</v>
      </c>
      <c r="L16">
        <v>167.63</v>
      </c>
      <c r="M16">
        <v>-20487</v>
      </c>
      <c r="N16">
        <v>-159.1</v>
      </c>
    </row>
    <row r="17" spans="1:14" x14ac:dyDescent="0.25">
      <c r="A17">
        <v>16</v>
      </c>
      <c r="B17" t="s">
        <v>159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23797</v>
      </c>
      <c r="L17">
        <v>155.34</v>
      </c>
      <c r="M17">
        <v>-20487</v>
      </c>
      <c r="N17">
        <v>-159.1</v>
      </c>
    </row>
    <row r="18" spans="1:14" x14ac:dyDescent="0.25">
      <c r="A18">
        <v>17</v>
      </c>
      <c r="B18" t="s">
        <v>159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26476</v>
      </c>
      <c r="L18">
        <v>161.24</v>
      </c>
      <c r="M18">
        <v>-20487</v>
      </c>
      <c r="N18">
        <v>-159.1</v>
      </c>
    </row>
    <row r="19" spans="1:14" x14ac:dyDescent="0.25">
      <c r="A19">
        <v>18</v>
      </c>
      <c r="B19" t="s">
        <v>159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22402</v>
      </c>
      <c r="L19">
        <v>165.64</v>
      </c>
      <c r="M19">
        <v>-20487</v>
      </c>
      <c r="N19">
        <v>-159.1</v>
      </c>
    </row>
    <row r="20" spans="1:14" x14ac:dyDescent="0.25">
      <c r="A20">
        <v>19</v>
      </c>
      <c r="B20" t="s">
        <v>159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1118</v>
      </c>
      <c r="L20">
        <v>166.7</v>
      </c>
      <c r="M20">
        <v>-20487</v>
      </c>
      <c r="N20">
        <v>-159.1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25766.37</v>
      </c>
      <c r="C24">
        <v>22872.19</v>
      </c>
      <c r="D24">
        <v>859</v>
      </c>
      <c r="E24">
        <v>77024</v>
      </c>
    </row>
    <row r="25" spans="1:14" x14ac:dyDescent="0.25">
      <c r="A25" t="s">
        <v>34</v>
      </c>
      <c r="B25">
        <v>166.84</v>
      </c>
      <c r="C25">
        <v>6.8</v>
      </c>
      <c r="D25">
        <v>155.34</v>
      </c>
      <c r="E25">
        <v>179.64</v>
      </c>
    </row>
    <row r="26" spans="1:14" x14ac:dyDescent="0.25">
      <c r="A26" t="s">
        <v>35</v>
      </c>
      <c r="B26">
        <v>-20487</v>
      </c>
      <c r="C26">
        <v>0</v>
      </c>
      <c r="D26">
        <v>-20487</v>
      </c>
      <c r="E26">
        <v>-20487</v>
      </c>
    </row>
    <row r="27" spans="1:14" x14ac:dyDescent="0.25">
      <c r="A27" t="s">
        <v>36</v>
      </c>
      <c r="B27">
        <v>-159.1</v>
      </c>
      <c r="C27">
        <v>0</v>
      </c>
      <c r="D27">
        <v>-159.1</v>
      </c>
      <c r="E27">
        <v>-159.1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O28" sqref="O28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162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96669</v>
      </c>
      <c r="L2">
        <v>192.42</v>
      </c>
      <c r="M2">
        <v>-20487</v>
      </c>
      <c r="N2">
        <v>-159.1</v>
      </c>
    </row>
    <row r="3" spans="1:18" x14ac:dyDescent="0.25">
      <c r="A3">
        <v>2</v>
      </c>
      <c r="B3" t="s">
        <v>162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67138</v>
      </c>
      <c r="L3">
        <v>186.24</v>
      </c>
      <c r="M3">
        <v>-20487</v>
      </c>
      <c r="N3">
        <v>-159.1</v>
      </c>
      <c r="R3">
        <v>96669</v>
      </c>
    </row>
    <row r="4" spans="1:18" x14ac:dyDescent="0.25">
      <c r="A4">
        <v>3</v>
      </c>
      <c r="B4" t="s">
        <v>162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31978</v>
      </c>
      <c r="L4">
        <v>192.22</v>
      </c>
      <c r="M4">
        <v>-20487</v>
      </c>
      <c r="N4">
        <v>-159.1</v>
      </c>
      <c r="R4">
        <v>67138</v>
      </c>
    </row>
    <row r="5" spans="1:18" x14ac:dyDescent="0.25">
      <c r="A5">
        <v>4</v>
      </c>
      <c r="B5" t="s">
        <v>162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54001</v>
      </c>
      <c r="L5">
        <v>190.1</v>
      </c>
      <c r="M5">
        <v>-20487</v>
      </c>
      <c r="N5">
        <v>-159.1</v>
      </c>
      <c r="R5">
        <v>31978</v>
      </c>
    </row>
    <row r="6" spans="1:18" x14ac:dyDescent="0.25">
      <c r="A6">
        <v>5</v>
      </c>
      <c r="B6" t="s">
        <v>162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33955</v>
      </c>
      <c r="L6">
        <v>169.65</v>
      </c>
      <c r="M6">
        <v>-20487</v>
      </c>
      <c r="N6">
        <v>-159.1</v>
      </c>
      <c r="R6">
        <v>54001</v>
      </c>
    </row>
    <row r="7" spans="1:18" x14ac:dyDescent="0.25">
      <c r="A7">
        <v>6</v>
      </c>
      <c r="B7" t="s">
        <v>162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13721</v>
      </c>
      <c r="L7">
        <v>177.39</v>
      </c>
      <c r="M7">
        <v>-20487</v>
      </c>
      <c r="N7">
        <v>-159.1</v>
      </c>
      <c r="R7">
        <v>33955</v>
      </c>
    </row>
    <row r="8" spans="1:18" x14ac:dyDescent="0.25">
      <c r="A8">
        <v>7</v>
      </c>
      <c r="B8" t="s">
        <v>162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688</v>
      </c>
      <c r="L8">
        <v>179.94</v>
      </c>
      <c r="M8">
        <v>-20487</v>
      </c>
      <c r="N8">
        <v>-159.1</v>
      </c>
      <c r="P8" t="s">
        <v>160</v>
      </c>
      <c r="Q8">
        <v>1</v>
      </c>
      <c r="R8">
        <f>K7+K8+K9+K10</f>
        <v>56054</v>
      </c>
    </row>
    <row r="9" spans="1:18" x14ac:dyDescent="0.25">
      <c r="A9">
        <v>8</v>
      </c>
      <c r="B9" t="s">
        <v>162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8910</v>
      </c>
      <c r="L9">
        <v>180.17</v>
      </c>
      <c r="M9">
        <v>-20487</v>
      </c>
      <c r="N9">
        <v>-159.1</v>
      </c>
      <c r="Q9">
        <v>2</v>
      </c>
      <c r="R9">
        <f>K11</f>
        <v>39262</v>
      </c>
    </row>
    <row r="10" spans="1:18" x14ac:dyDescent="0.25">
      <c r="A10">
        <v>9</v>
      </c>
      <c r="B10" t="s">
        <v>162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32735</v>
      </c>
      <c r="L10">
        <v>177.8</v>
      </c>
      <c r="M10">
        <v>-20487</v>
      </c>
      <c r="N10">
        <v>-159.1</v>
      </c>
      <c r="Q10">
        <v>3</v>
      </c>
      <c r="R10">
        <f>K12+K13</f>
        <v>10104</v>
      </c>
    </row>
    <row r="11" spans="1:18" x14ac:dyDescent="0.25">
      <c r="A11">
        <v>10</v>
      </c>
      <c r="B11" t="s">
        <v>162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39262</v>
      </c>
      <c r="L11">
        <v>170.22</v>
      </c>
      <c r="M11">
        <v>-20487</v>
      </c>
      <c r="N11">
        <v>-159.1</v>
      </c>
      <c r="Q11">
        <v>4</v>
      </c>
      <c r="R11">
        <f>K14+K15+K16+K17+K18+K19+K20</f>
        <v>21790</v>
      </c>
    </row>
    <row r="12" spans="1:18" x14ac:dyDescent="0.25">
      <c r="A12">
        <v>11</v>
      </c>
      <c r="B12" t="s">
        <v>162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9450</v>
      </c>
      <c r="L12">
        <v>167.68</v>
      </c>
      <c r="M12">
        <v>-20487</v>
      </c>
      <c r="N12">
        <v>-159.1</v>
      </c>
      <c r="Q12">
        <v>5</v>
      </c>
      <c r="R12">
        <f>K21</f>
        <v>22502</v>
      </c>
    </row>
    <row r="13" spans="1:18" x14ac:dyDescent="0.25">
      <c r="A13">
        <v>12</v>
      </c>
      <c r="B13" t="s">
        <v>162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654</v>
      </c>
      <c r="L13">
        <v>174.47</v>
      </c>
      <c r="M13">
        <v>-20487</v>
      </c>
      <c r="N13">
        <v>-159.1</v>
      </c>
    </row>
    <row r="14" spans="1:18" x14ac:dyDescent="0.25">
      <c r="A14">
        <v>13</v>
      </c>
      <c r="B14" t="s">
        <v>162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5924</v>
      </c>
      <c r="L14">
        <v>169.73</v>
      </c>
      <c r="M14">
        <v>-20487</v>
      </c>
      <c r="N14">
        <v>-159.1</v>
      </c>
    </row>
    <row r="15" spans="1:18" x14ac:dyDescent="0.25">
      <c r="A15">
        <v>14</v>
      </c>
      <c r="B15" t="s">
        <v>162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2912</v>
      </c>
      <c r="L15">
        <v>148.91</v>
      </c>
      <c r="M15">
        <v>-20487</v>
      </c>
      <c r="N15">
        <v>-159.1</v>
      </c>
    </row>
    <row r="16" spans="1:18" x14ac:dyDescent="0.25">
      <c r="A16">
        <v>15</v>
      </c>
      <c r="B16" t="s">
        <v>162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7922</v>
      </c>
      <c r="L16">
        <v>162.22999999999999</v>
      </c>
      <c r="M16">
        <v>-20487</v>
      </c>
      <c r="N16">
        <v>-159.1</v>
      </c>
    </row>
    <row r="17" spans="1:14" x14ac:dyDescent="0.25">
      <c r="A17">
        <v>16</v>
      </c>
      <c r="B17" t="s">
        <v>162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2672</v>
      </c>
      <c r="L17">
        <v>174.45</v>
      </c>
      <c r="M17">
        <v>-20487</v>
      </c>
      <c r="N17">
        <v>-159.1</v>
      </c>
    </row>
    <row r="18" spans="1:14" x14ac:dyDescent="0.25">
      <c r="A18">
        <v>17</v>
      </c>
      <c r="B18" t="s">
        <v>162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1095</v>
      </c>
      <c r="L18">
        <v>181.56</v>
      </c>
      <c r="M18">
        <v>-20487</v>
      </c>
      <c r="N18">
        <v>-159.1</v>
      </c>
    </row>
    <row r="19" spans="1:14" x14ac:dyDescent="0.25">
      <c r="A19">
        <v>18</v>
      </c>
      <c r="B19" t="s">
        <v>162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924</v>
      </c>
      <c r="L19">
        <v>184.38</v>
      </c>
      <c r="M19">
        <v>-20487</v>
      </c>
      <c r="N19">
        <v>-159.1</v>
      </c>
    </row>
    <row r="20" spans="1:14" x14ac:dyDescent="0.25">
      <c r="A20">
        <v>19</v>
      </c>
      <c r="B20" t="s">
        <v>162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341</v>
      </c>
      <c r="L20">
        <v>175.95</v>
      </c>
      <c r="M20">
        <v>-20487</v>
      </c>
      <c r="N20">
        <v>-159.1</v>
      </c>
    </row>
    <row r="21" spans="1:14" x14ac:dyDescent="0.25">
      <c r="A21">
        <v>20</v>
      </c>
      <c r="B21" t="s">
        <v>162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22502</v>
      </c>
      <c r="L21">
        <v>157.91999999999999</v>
      </c>
      <c r="M21">
        <v>-20487</v>
      </c>
      <c r="N21">
        <v>-159.1</v>
      </c>
    </row>
    <row r="22" spans="1:14" x14ac:dyDescent="0.25">
      <c r="A22" t="s">
        <v>39</v>
      </c>
      <c r="B22" t="s">
        <v>40</v>
      </c>
      <c r="C22" t="s">
        <v>41</v>
      </c>
      <c r="D22" t="s">
        <v>42</v>
      </c>
      <c r="E22" t="s">
        <v>43</v>
      </c>
    </row>
    <row r="23" spans="1:14" x14ac:dyDescent="0.25">
      <c r="A23" t="s">
        <v>31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32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33</v>
      </c>
      <c r="B25">
        <v>21672.65</v>
      </c>
      <c r="C25">
        <v>25634.84</v>
      </c>
      <c r="D25">
        <v>341</v>
      </c>
      <c r="E25">
        <v>96669</v>
      </c>
    </row>
    <row r="26" spans="1:14" x14ac:dyDescent="0.25">
      <c r="A26" t="s">
        <v>34</v>
      </c>
      <c r="B26">
        <v>175.67</v>
      </c>
      <c r="C26">
        <v>10.98</v>
      </c>
      <c r="D26">
        <v>148.91</v>
      </c>
      <c r="E26">
        <v>192.42</v>
      </c>
    </row>
    <row r="27" spans="1:14" x14ac:dyDescent="0.25">
      <c r="A27" t="s">
        <v>35</v>
      </c>
      <c r="B27">
        <v>-20487</v>
      </c>
      <c r="C27">
        <v>0</v>
      </c>
      <c r="D27">
        <v>-20487</v>
      </c>
      <c r="E27">
        <v>-20487</v>
      </c>
    </row>
    <row r="28" spans="1:14" x14ac:dyDescent="0.25">
      <c r="A28" t="s">
        <v>36</v>
      </c>
      <c r="B28">
        <v>-159.1</v>
      </c>
      <c r="C28">
        <v>0</v>
      </c>
      <c r="D28">
        <v>-159.1</v>
      </c>
      <c r="E28">
        <v>-159.1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R2" sqref="Q2:R11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20" x14ac:dyDescent="0.25">
      <c r="A2">
        <v>1</v>
      </c>
      <c r="B2" t="s">
        <v>164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80724</v>
      </c>
      <c r="L2">
        <v>179.27</v>
      </c>
      <c r="M2">
        <v>-20487</v>
      </c>
      <c r="N2">
        <v>-159.1</v>
      </c>
      <c r="R2">
        <v>80724</v>
      </c>
    </row>
    <row r="3" spans="1:20" x14ac:dyDescent="0.25">
      <c r="A3">
        <v>2</v>
      </c>
      <c r="B3" t="s">
        <v>164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62599</v>
      </c>
      <c r="L3">
        <v>173.38</v>
      </c>
      <c r="M3">
        <v>-20487</v>
      </c>
      <c r="N3">
        <v>-159.1</v>
      </c>
      <c r="R3">
        <v>62599</v>
      </c>
    </row>
    <row r="4" spans="1:20" x14ac:dyDescent="0.25">
      <c r="A4">
        <v>3</v>
      </c>
      <c r="B4" t="s">
        <v>164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48402</v>
      </c>
      <c r="L4">
        <v>173.36</v>
      </c>
      <c r="M4">
        <v>-20487</v>
      </c>
      <c r="N4">
        <v>-159.1</v>
      </c>
      <c r="R4">
        <v>48402</v>
      </c>
      <c r="T4">
        <v>28946</v>
      </c>
    </row>
    <row r="5" spans="1:20" x14ac:dyDescent="0.25">
      <c r="A5">
        <v>4</v>
      </c>
      <c r="B5" t="s">
        <v>164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28946</v>
      </c>
      <c r="L5">
        <v>176.14</v>
      </c>
      <c r="M5">
        <v>-20487</v>
      </c>
      <c r="N5">
        <v>-159.1</v>
      </c>
      <c r="R5">
        <f>T4+T5</f>
        <v>39576</v>
      </c>
      <c r="T5">
        <v>10630</v>
      </c>
    </row>
    <row r="6" spans="1:20" x14ac:dyDescent="0.25">
      <c r="A6">
        <v>5</v>
      </c>
      <c r="B6" t="s">
        <v>164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10630</v>
      </c>
      <c r="L6">
        <v>171.58</v>
      </c>
      <c r="M6">
        <v>-20487</v>
      </c>
      <c r="N6">
        <v>-159.1</v>
      </c>
      <c r="R6">
        <v>17350</v>
      </c>
    </row>
    <row r="7" spans="1:20" x14ac:dyDescent="0.25">
      <c r="A7">
        <v>6</v>
      </c>
      <c r="B7" t="s">
        <v>164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17350</v>
      </c>
      <c r="L7">
        <v>185.33</v>
      </c>
      <c r="M7">
        <v>-20487</v>
      </c>
      <c r="N7">
        <v>-159.1</v>
      </c>
      <c r="P7" t="s">
        <v>165</v>
      </c>
      <c r="Q7">
        <v>1</v>
      </c>
      <c r="R7">
        <f>K8+K9</f>
        <v>48512</v>
      </c>
    </row>
    <row r="8" spans="1:20" x14ac:dyDescent="0.25">
      <c r="A8">
        <v>7</v>
      </c>
      <c r="B8" t="s">
        <v>164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47271</v>
      </c>
      <c r="L8">
        <v>164.87</v>
      </c>
      <c r="M8">
        <v>-20487</v>
      </c>
      <c r="N8">
        <v>-159.1</v>
      </c>
      <c r="Q8">
        <v>2</v>
      </c>
      <c r="R8">
        <f>K10+K11</f>
        <v>43803</v>
      </c>
    </row>
    <row r="9" spans="1:20" x14ac:dyDescent="0.25">
      <c r="A9">
        <v>8</v>
      </c>
      <c r="B9" t="s">
        <v>164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1241</v>
      </c>
      <c r="L9">
        <v>169.86</v>
      </c>
      <c r="M9">
        <v>-20487</v>
      </c>
      <c r="N9">
        <v>-159.1</v>
      </c>
      <c r="Q9">
        <v>3</v>
      </c>
      <c r="R9">
        <f>K12</f>
        <v>31795</v>
      </c>
    </row>
    <row r="10" spans="1:20" x14ac:dyDescent="0.25">
      <c r="A10">
        <v>9</v>
      </c>
      <c r="B10" t="s">
        <v>164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21194</v>
      </c>
      <c r="L10">
        <v>163.88</v>
      </c>
      <c r="M10">
        <v>-20487</v>
      </c>
      <c r="N10">
        <v>-159.1</v>
      </c>
      <c r="Q10">
        <v>4</v>
      </c>
      <c r="R10">
        <f>K13+K14</f>
        <v>28205</v>
      </c>
    </row>
    <row r="11" spans="1:20" x14ac:dyDescent="0.25">
      <c r="A11">
        <v>10</v>
      </c>
      <c r="B11" t="s">
        <v>164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22609</v>
      </c>
      <c r="L11">
        <v>161.18</v>
      </c>
      <c r="M11">
        <v>-20487</v>
      </c>
      <c r="N11">
        <v>-159.1</v>
      </c>
      <c r="Q11">
        <v>5</v>
      </c>
      <c r="R11">
        <f>K15+K16</f>
        <v>7690</v>
      </c>
    </row>
    <row r="12" spans="1:20" x14ac:dyDescent="0.25">
      <c r="A12">
        <v>11</v>
      </c>
      <c r="B12" t="s">
        <v>164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31795</v>
      </c>
      <c r="L12">
        <v>161.91999999999999</v>
      </c>
      <c r="M12">
        <v>-20487</v>
      </c>
      <c r="N12">
        <v>-159.1</v>
      </c>
    </row>
    <row r="13" spans="1:20" x14ac:dyDescent="0.25">
      <c r="A13">
        <v>12</v>
      </c>
      <c r="B13" t="s">
        <v>164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20245</v>
      </c>
      <c r="L13">
        <v>165.22</v>
      </c>
      <c r="M13">
        <v>-20487</v>
      </c>
      <c r="N13">
        <v>-159.1</v>
      </c>
    </row>
    <row r="14" spans="1:20" x14ac:dyDescent="0.25">
      <c r="A14">
        <v>13</v>
      </c>
      <c r="B14" t="s">
        <v>164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7960</v>
      </c>
      <c r="L14">
        <v>161.15</v>
      </c>
      <c r="M14">
        <v>-20487</v>
      </c>
      <c r="N14">
        <v>-159.1</v>
      </c>
    </row>
    <row r="15" spans="1:20" x14ac:dyDescent="0.25">
      <c r="A15">
        <v>14</v>
      </c>
      <c r="B15" t="s">
        <v>164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7078</v>
      </c>
      <c r="L15">
        <v>170.86</v>
      </c>
      <c r="M15">
        <v>-20487</v>
      </c>
      <c r="N15">
        <v>-159.1</v>
      </c>
    </row>
    <row r="16" spans="1:20" x14ac:dyDescent="0.25">
      <c r="A16">
        <v>15</v>
      </c>
      <c r="B16" t="s">
        <v>164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612</v>
      </c>
      <c r="L16">
        <v>174.2</v>
      </c>
      <c r="M16">
        <v>-20487</v>
      </c>
      <c r="N16">
        <v>-159.1</v>
      </c>
    </row>
    <row r="17" spans="1:5" x14ac:dyDescent="0.25">
      <c r="A17" t="s">
        <v>39</v>
      </c>
      <c r="B17" t="s">
        <v>40</v>
      </c>
      <c r="C17" t="s">
        <v>41</v>
      </c>
      <c r="D17" t="s">
        <v>42</v>
      </c>
      <c r="E17" t="s">
        <v>43</v>
      </c>
    </row>
    <row r="18" spans="1:5" x14ac:dyDescent="0.25">
      <c r="A18" t="s">
        <v>31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B20">
        <v>27243.73</v>
      </c>
      <c r="C20">
        <v>22549.77</v>
      </c>
      <c r="D20">
        <v>612</v>
      </c>
      <c r="E20">
        <v>80724</v>
      </c>
    </row>
    <row r="21" spans="1:5" x14ac:dyDescent="0.25">
      <c r="A21" t="s">
        <v>34</v>
      </c>
      <c r="B21">
        <v>170.15</v>
      </c>
      <c r="C21">
        <v>6.88</v>
      </c>
      <c r="D21">
        <v>161.15</v>
      </c>
      <c r="E21">
        <v>185.33</v>
      </c>
    </row>
    <row r="22" spans="1:5" x14ac:dyDescent="0.25">
      <c r="A22" t="s">
        <v>35</v>
      </c>
      <c r="B22">
        <v>-20487</v>
      </c>
      <c r="C22">
        <v>0</v>
      </c>
      <c r="D22">
        <v>-20487</v>
      </c>
      <c r="E22">
        <v>-20487</v>
      </c>
    </row>
    <row r="23" spans="1:5" x14ac:dyDescent="0.25">
      <c r="A23" t="s">
        <v>36</v>
      </c>
      <c r="B23">
        <v>-159.1</v>
      </c>
      <c r="C23">
        <v>0</v>
      </c>
      <c r="D23">
        <v>-159.1</v>
      </c>
      <c r="E23">
        <v>-159.1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R4" sqref="Q4:R13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166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98211</v>
      </c>
      <c r="L2">
        <v>183.93</v>
      </c>
      <c r="M2">
        <v>-20487</v>
      </c>
      <c r="N2">
        <v>-159.1</v>
      </c>
    </row>
    <row r="3" spans="1:18" x14ac:dyDescent="0.25">
      <c r="A3">
        <v>2</v>
      </c>
      <c r="B3" t="s">
        <v>166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77050</v>
      </c>
      <c r="L3">
        <v>182.47</v>
      </c>
      <c r="M3">
        <v>-20487</v>
      </c>
      <c r="N3">
        <v>-159.1</v>
      </c>
    </row>
    <row r="4" spans="1:18" x14ac:dyDescent="0.25">
      <c r="A4">
        <v>3</v>
      </c>
      <c r="B4" t="s">
        <v>166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34433</v>
      </c>
      <c r="L4">
        <v>181.3</v>
      </c>
      <c r="M4">
        <v>-20487</v>
      </c>
      <c r="N4">
        <v>-159.1</v>
      </c>
      <c r="R4">
        <v>98211</v>
      </c>
    </row>
    <row r="5" spans="1:18" x14ac:dyDescent="0.25">
      <c r="A5">
        <v>4</v>
      </c>
      <c r="B5" t="s">
        <v>166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48837</v>
      </c>
      <c r="L5">
        <v>184.62</v>
      </c>
      <c r="M5">
        <v>-20487</v>
      </c>
      <c r="N5">
        <v>-159.1</v>
      </c>
      <c r="R5">
        <v>77050</v>
      </c>
    </row>
    <row r="6" spans="1:18" x14ac:dyDescent="0.25">
      <c r="A6">
        <v>5</v>
      </c>
      <c r="B6" t="s">
        <v>166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24040</v>
      </c>
      <c r="L6">
        <v>193.52</v>
      </c>
      <c r="M6">
        <v>-20487</v>
      </c>
      <c r="N6">
        <v>-159.1</v>
      </c>
      <c r="R6">
        <v>34433</v>
      </c>
    </row>
    <row r="7" spans="1:18" x14ac:dyDescent="0.25">
      <c r="A7">
        <v>6</v>
      </c>
      <c r="B7" t="s">
        <v>166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51653</v>
      </c>
      <c r="L7">
        <v>173.14</v>
      </c>
      <c r="M7">
        <v>-20487</v>
      </c>
      <c r="N7">
        <v>-159.1</v>
      </c>
      <c r="R7">
        <v>48837</v>
      </c>
    </row>
    <row r="8" spans="1:18" x14ac:dyDescent="0.25">
      <c r="A8">
        <v>7</v>
      </c>
      <c r="B8" t="s">
        <v>166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21759</v>
      </c>
      <c r="L8">
        <v>172.29</v>
      </c>
      <c r="M8">
        <v>-20487</v>
      </c>
      <c r="N8">
        <v>-159.1</v>
      </c>
      <c r="R8">
        <v>24040</v>
      </c>
    </row>
    <row r="9" spans="1:18" x14ac:dyDescent="0.25">
      <c r="A9">
        <v>8</v>
      </c>
      <c r="B9" t="s">
        <v>166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18562</v>
      </c>
      <c r="L9">
        <v>165.37</v>
      </c>
      <c r="M9">
        <v>-20487</v>
      </c>
      <c r="N9">
        <v>-159.1</v>
      </c>
      <c r="P9" t="s">
        <v>160</v>
      </c>
      <c r="Q9">
        <v>1</v>
      </c>
      <c r="R9">
        <f>K7+K8</f>
        <v>73412</v>
      </c>
    </row>
    <row r="10" spans="1:18" x14ac:dyDescent="0.25">
      <c r="A10">
        <v>9</v>
      </c>
      <c r="B10" t="s">
        <v>166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37210</v>
      </c>
      <c r="L10">
        <v>174.39</v>
      </c>
      <c r="M10">
        <v>-20487</v>
      </c>
      <c r="N10">
        <v>-159.1</v>
      </c>
      <c r="Q10">
        <v>2</v>
      </c>
      <c r="R10">
        <f>K9+K10</f>
        <v>55772</v>
      </c>
    </row>
    <row r="11" spans="1:18" x14ac:dyDescent="0.25">
      <c r="A11">
        <v>10</v>
      </c>
      <c r="B11" t="s">
        <v>166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19371</v>
      </c>
      <c r="L11">
        <v>162.37</v>
      </c>
      <c r="M11">
        <v>-20487</v>
      </c>
      <c r="N11">
        <v>-159.1</v>
      </c>
      <c r="Q11">
        <v>3</v>
      </c>
      <c r="R11">
        <f>K11+K12</f>
        <v>20520</v>
      </c>
    </row>
    <row r="12" spans="1:18" x14ac:dyDescent="0.25">
      <c r="A12">
        <v>11</v>
      </c>
      <c r="B12" t="s">
        <v>166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1149</v>
      </c>
      <c r="L12">
        <v>176.03</v>
      </c>
      <c r="M12">
        <v>-20487</v>
      </c>
      <c r="N12">
        <v>-159.1</v>
      </c>
      <c r="Q12">
        <v>4</v>
      </c>
      <c r="R12">
        <f>K13+K14+K15+K16+K17</f>
        <v>29518</v>
      </c>
    </row>
    <row r="13" spans="1:18" x14ac:dyDescent="0.25">
      <c r="A13">
        <v>12</v>
      </c>
      <c r="B13" t="s">
        <v>166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14878</v>
      </c>
      <c r="L13">
        <v>175.32</v>
      </c>
      <c r="M13">
        <v>-20487</v>
      </c>
      <c r="N13">
        <v>-159.1</v>
      </c>
      <c r="Q13">
        <v>5</v>
      </c>
      <c r="R13">
        <f>K18+K19+K20</f>
        <v>7811</v>
      </c>
    </row>
    <row r="14" spans="1:18" x14ac:dyDescent="0.25">
      <c r="A14">
        <v>13</v>
      </c>
      <c r="B14" t="s">
        <v>166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3107</v>
      </c>
      <c r="L14">
        <v>176.41</v>
      </c>
      <c r="M14">
        <v>-20487</v>
      </c>
      <c r="N14">
        <v>-159.1</v>
      </c>
    </row>
    <row r="15" spans="1:18" x14ac:dyDescent="0.25">
      <c r="A15">
        <v>14</v>
      </c>
      <c r="B15" t="s">
        <v>166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8960</v>
      </c>
      <c r="L15">
        <v>161.65</v>
      </c>
      <c r="M15">
        <v>-20487</v>
      </c>
      <c r="N15">
        <v>-159.1</v>
      </c>
    </row>
    <row r="16" spans="1:18" x14ac:dyDescent="0.25">
      <c r="A16">
        <v>15</v>
      </c>
      <c r="B16" t="s">
        <v>166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1192</v>
      </c>
      <c r="L16">
        <v>157.63</v>
      </c>
      <c r="M16">
        <v>-20487</v>
      </c>
      <c r="N16">
        <v>-159.1</v>
      </c>
    </row>
    <row r="17" spans="1:14" x14ac:dyDescent="0.25">
      <c r="A17">
        <v>16</v>
      </c>
      <c r="B17" t="s">
        <v>166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1381</v>
      </c>
      <c r="L17">
        <v>171.68</v>
      </c>
      <c r="M17">
        <v>-20487</v>
      </c>
      <c r="N17">
        <v>-159.1</v>
      </c>
    </row>
    <row r="18" spans="1:14" x14ac:dyDescent="0.25">
      <c r="A18">
        <v>17</v>
      </c>
      <c r="B18" t="s">
        <v>166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4932</v>
      </c>
      <c r="L18">
        <v>171.8</v>
      </c>
      <c r="M18">
        <v>-20487</v>
      </c>
      <c r="N18">
        <v>-159.1</v>
      </c>
    </row>
    <row r="19" spans="1:14" x14ac:dyDescent="0.25">
      <c r="A19">
        <v>18</v>
      </c>
      <c r="B19" t="s">
        <v>166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937</v>
      </c>
      <c r="L19">
        <v>157.88999999999999</v>
      </c>
      <c r="M19">
        <v>-20487</v>
      </c>
      <c r="N19">
        <v>-159.1</v>
      </c>
    </row>
    <row r="20" spans="1:14" x14ac:dyDescent="0.25">
      <c r="A20">
        <v>19</v>
      </c>
      <c r="B20" t="s">
        <v>166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1942</v>
      </c>
      <c r="L20">
        <v>184.06</v>
      </c>
      <c r="M20">
        <v>-20487</v>
      </c>
      <c r="N20">
        <v>-159.1</v>
      </c>
    </row>
    <row r="21" spans="1:14" x14ac:dyDescent="0.25">
      <c r="A21" t="s">
        <v>39</v>
      </c>
      <c r="B21" t="s">
        <v>40</v>
      </c>
      <c r="C21" t="s">
        <v>41</v>
      </c>
      <c r="D21" t="s">
        <v>42</v>
      </c>
      <c r="E21" t="s">
        <v>43</v>
      </c>
    </row>
    <row r="22" spans="1:14" x14ac:dyDescent="0.25">
      <c r="A22" t="s">
        <v>31</v>
      </c>
      <c r="B22">
        <v>0</v>
      </c>
      <c r="C22">
        <v>0</v>
      </c>
      <c r="D22">
        <v>0</v>
      </c>
      <c r="E22">
        <v>0</v>
      </c>
    </row>
    <row r="23" spans="1:14" x14ac:dyDescent="0.25">
      <c r="A23" t="s">
        <v>32</v>
      </c>
      <c r="B23">
        <v>0</v>
      </c>
      <c r="C23">
        <v>0</v>
      </c>
      <c r="D23">
        <v>0</v>
      </c>
      <c r="E23">
        <v>0</v>
      </c>
    </row>
    <row r="24" spans="1:14" x14ac:dyDescent="0.25">
      <c r="A24" t="s">
        <v>33</v>
      </c>
      <c r="B24">
        <v>24716</v>
      </c>
      <c r="C24">
        <v>26866.87</v>
      </c>
      <c r="D24">
        <v>937</v>
      </c>
      <c r="E24">
        <v>98211</v>
      </c>
    </row>
    <row r="25" spans="1:14" x14ac:dyDescent="0.25">
      <c r="A25" t="s">
        <v>34</v>
      </c>
      <c r="B25">
        <v>173.99</v>
      </c>
      <c r="C25">
        <v>9.5500000000000007</v>
      </c>
      <c r="D25">
        <v>157.63</v>
      </c>
      <c r="E25">
        <v>193.52</v>
      </c>
    </row>
    <row r="26" spans="1:14" x14ac:dyDescent="0.25">
      <c r="A26" t="s">
        <v>35</v>
      </c>
      <c r="B26">
        <v>-20487</v>
      </c>
      <c r="C26">
        <v>0</v>
      </c>
      <c r="D26">
        <v>-20487</v>
      </c>
      <c r="E26">
        <v>-20487</v>
      </c>
    </row>
    <row r="27" spans="1:14" x14ac:dyDescent="0.25">
      <c r="A27" t="s">
        <v>36</v>
      </c>
      <c r="B27">
        <v>-159.1</v>
      </c>
      <c r="C27">
        <v>0</v>
      </c>
      <c r="D27">
        <v>-159.1</v>
      </c>
      <c r="E27">
        <v>-159.1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0" zoomScaleNormal="80" workbookViewId="0">
      <pane xSplit="4" topLeftCell="K1" activePane="topRight" state="frozen"/>
      <selection pane="topRight" activeCell="Q6" sqref="Q6:Q14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25">
      <c r="A2">
        <v>1</v>
      </c>
      <c r="B2" t="s">
        <v>54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81604</v>
      </c>
      <c r="L2">
        <v>208.93</v>
      </c>
      <c r="M2">
        <v>0</v>
      </c>
      <c r="N2">
        <v>0</v>
      </c>
    </row>
    <row r="3" spans="1:17" x14ac:dyDescent="0.25">
      <c r="A3">
        <v>2</v>
      </c>
      <c r="B3" t="s">
        <v>54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59604</v>
      </c>
      <c r="L3">
        <v>203.27</v>
      </c>
      <c r="M3">
        <v>0</v>
      </c>
      <c r="N3">
        <v>0</v>
      </c>
    </row>
    <row r="4" spans="1:17" x14ac:dyDescent="0.25">
      <c r="A4">
        <v>3</v>
      </c>
      <c r="B4" t="s">
        <v>54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48437</v>
      </c>
      <c r="L4">
        <v>193.25</v>
      </c>
      <c r="M4">
        <v>0</v>
      </c>
      <c r="N4">
        <v>0</v>
      </c>
    </row>
    <row r="5" spans="1:17" x14ac:dyDescent="0.25">
      <c r="A5">
        <v>4</v>
      </c>
      <c r="B5" t="s">
        <v>54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29754</v>
      </c>
      <c r="L5">
        <v>198.48</v>
      </c>
      <c r="M5">
        <v>0</v>
      </c>
      <c r="N5">
        <v>0</v>
      </c>
    </row>
    <row r="6" spans="1:17" x14ac:dyDescent="0.25">
      <c r="A6">
        <v>5</v>
      </c>
      <c r="B6" t="s">
        <v>54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15813</v>
      </c>
      <c r="L6">
        <v>202.75</v>
      </c>
      <c r="M6">
        <v>0</v>
      </c>
      <c r="N6">
        <v>0</v>
      </c>
      <c r="P6" t="s">
        <v>44</v>
      </c>
      <c r="Q6">
        <f>K7+K8+K9+K10+K11+K12</f>
        <v>17238</v>
      </c>
    </row>
    <row r="7" spans="1:17" x14ac:dyDescent="0.25">
      <c r="A7">
        <v>6</v>
      </c>
      <c r="B7" t="s">
        <v>54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2175</v>
      </c>
      <c r="L7">
        <v>192.06</v>
      </c>
      <c r="M7">
        <v>0</v>
      </c>
      <c r="N7">
        <v>0</v>
      </c>
    </row>
    <row r="8" spans="1:17" x14ac:dyDescent="0.25">
      <c r="A8">
        <v>7</v>
      </c>
      <c r="B8" t="s">
        <v>54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442</v>
      </c>
      <c r="L8">
        <v>189.19</v>
      </c>
      <c r="M8">
        <v>0</v>
      </c>
      <c r="N8">
        <v>0</v>
      </c>
      <c r="P8" t="s">
        <v>45</v>
      </c>
      <c r="Q8">
        <f>K13+K14+K15+K16+K17+K18</f>
        <v>21002</v>
      </c>
    </row>
    <row r="9" spans="1:17" x14ac:dyDescent="0.25">
      <c r="A9">
        <v>8</v>
      </c>
      <c r="B9" t="s">
        <v>54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2293</v>
      </c>
      <c r="L9">
        <v>176.13</v>
      </c>
      <c r="M9">
        <v>0</v>
      </c>
      <c r="N9">
        <v>0</v>
      </c>
    </row>
    <row r="10" spans="1:17" x14ac:dyDescent="0.25">
      <c r="A10">
        <v>9</v>
      </c>
      <c r="B10" t="s">
        <v>54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8222</v>
      </c>
      <c r="L10">
        <v>188.7</v>
      </c>
      <c r="M10">
        <v>0</v>
      </c>
      <c r="N10">
        <v>0</v>
      </c>
      <c r="P10" t="s">
        <v>51</v>
      </c>
      <c r="Q10">
        <f>K19+K20+K21</f>
        <v>28040</v>
      </c>
    </row>
    <row r="11" spans="1:17" x14ac:dyDescent="0.25">
      <c r="A11">
        <v>10</v>
      </c>
      <c r="B11" t="s">
        <v>54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789</v>
      </c>
      <c r="L11">
        <v>181.92</v>
      </c>
      <c r="M11">
        <v>0</v>
      </c>
      <c r="N11">
        <v>0</v>
      </c>
    </row>
    <row r="12" spans="1:17" x14ac:dyDescent="0.25">
      <c r="A12">
        <v>11</v>
      </c>
      <c r="B12" t="s">
        <v>54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3317</v>
      </c>
      <c r="L12">
        <v>193</v>
      </c>
      <c r="M12">
        <v>0</v>
      </c>
      <c r="N12">
        <v>0</v>
      </c>
      <c r="P12" t="s">
        <v>47</v>
      </c>
      <c r="Q12">
        <f>K22+K23+K24+K25+K26</f>
        <v>9425</v>
      </c>
    </row>
    <row r="13" spans="1:17" x14ac:dyDescent="0.25">
      <c r="A13">
        <v>12</v>
      </c>
      <c r="B13" t="s">
        <v>54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439</v>
      </c>
      <c r="L13">
        <v>185.69</v>
      </c>
      <c r="M13">
        <v>0</v>
      </c>
      <c r="N13">
        <v>0</v>
      </c>
    </row>
    <row r="14" spans="1:17" x14ac:dyDescent="0.25">
      <c r="A14">
        <v>13</v>
      </c>
      <c r="B14" t="s">
        <v>54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5583</v>
      </c>
      <c r="L14">
        <v>192.02</v>
      </c>
      <c r="M14">
        <v>0</v>
      </c>
      <c r="N14">
        <v>0</v>
      </c>
      <c r="P14" t="s">
        <v>48</v>
      </c>
      <c r="Q14">
        <f>K27+K28</f>
        <v>5368</v>
      </c>
    </row>
    <row r="15" spans="1:17" x14ac:dyDescent="0.25">
      <c r="A15">
        <v>14</v>
      </c>
      <c r="B15" t="s">
        <v>54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3246</v>
      </c>
      <c r="L15">
        <v>182.61</v>
      </c>
      <c r="M15">
        <v>0</v>
      </c>
      <c r="N15">
        <v>0</v>
      </c>
    </row>
    <row r="16" spans="1:17" x14ac:dyDescent="0.25">
      <c r="A16">
        <v>15</v>
      </c>
      <c r="B16" t="s">
        <v>54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1475</v>
      </c>
      <c r="L16">
        <v>188.49</v>
      </c>
      <c r="M16">
        <v>0</v>
      </c>
      <c r="N16">
        <v>0</v>
      </c>
    </row>
    <row r="17" spans="1:14" x14ac:dyDescent="0.25">
      <c r="A17">
        <v>16</v>
      </c>
      <c r="B17" t="s">
        <v>54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8859</v>
      </c>
      <c r="L17">
        <v>184.43</v>
      </c>
      <c r="M17">
        <v>0</v>
      </c>
      <c r="N17">
        <v>0</v>
      </c>
    </row>
    <row r="18" spans="1:14" x14ac:dyDescent="0.25">
      <c r="A18">
        <v>17</v>
      </c>
      <c r="B18" t="s">
        <v>54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1400</v>
      </c>
      <c r="L18">
        <v>188.87</v>
      </c>
      <c r="M18">
        <v>0</v>
      </c>
      <c r="N18">
        <v>0</v>
      </c>
    </row>
    <row r="19" spans="1:14" x14ac:dyDescent="0.25">
      <c r="A19">
        <v>18</v>
      </c>
      <c r="B19" t="s">
        <v>54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27264</v>
      </c>
      <c r="L19">
        <v>182.41</v>
      </c>
      <c r="M19">
        <v>0</v>
      </c>
      <c r="N19">
        <v>0</v>
      </c>
    </row>
    <row r="20" spans="1:14" x14ac:dyDescent="0.25">
      <c r="A20">
        <v>19</v>
      </c>
      <c r="B20" t="s">
        <v>54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148</v>
      </c>
      <c r="L20">
        <v>172.59</v>
      </c>
      <c r="M20">
        <v>0</v>
      </c>
      <c r="N20">
        <v>0</v>
      </c>
    </row>
    <row r="21" spans="1:14" x14ac:dyDescent="0.25">
      <c r="A21">
        <v>20</v>
      </c>
      <c r="B21" t="s">
        <v>54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628</v>
      </c>
      <c r="L21">
        <v>186.97</v>
      </c>
      <c r="M21">
        <v>0</v>
      </c>
      <c r="N21">
        <v>0</v>
      </c>
    </row>
    <row r="22" spans="1:14" x14ac:dyDescent="0.25">
      <c r="A22">
        <v>21</v>
      </c>
      <c r="B22" t="s">
        <v>54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2247</v>
      </c>
      <c r="L22">
        <v>179.6</v>
      </c>
      <c r="M22">
        <v>0</v>
      </c>
      <c r="N22">
        <v>0</v>
      </c>
    </row>
    <row r="23" spans="1:14" x14ac:dyDescent="0.25">
      <c r="A23">
        <v>22</v>
      </c>
      <c r="B23" t="s">
        <v>54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2405</v>
      </c>
      <c r="L23">
        <v>179.15</v>
      </c>
      <c r="M23">
        <v>0</v>
      </c>
      <c r="N23">
        <v>0</v>
      </c>
    </row>
    <row r="24" spans="1:14" x14ac:dyDescent="0.25">
      <c r="A24">
        <v>23</v>
      </c>
      <c r="B24" t="s">
        <v>54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1966</v>
      </c>
      <c r="L24">
        <v>177.56</v>
      </c>
      <c r="M24">
        <v>0</v>
      </c>
      <c r="N24">
        <v>0</v>
      </c>
    </row>
    <row r="25" spans="1:14" x14ac:dyDescent="0.25">
      <c r="A25">
        <v>24</v>
      </c>
      <c r="B25" t="s">
        <v>54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2415</v>
      </c>
      <c r="L25">
        <v>186.74</v>
      </c>
      <c r="M25">
        <v>0</v>
      </c>
      <c r="N25">
        <v>0</v>
      </c>
    </row>
    <row r="26" spans="1:14" x14ac:dyDescent="0.25">
      <c r="A26">
        <v>25</v>
      </c>
      <c r="B26" t="s">
        <v>54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392</v>
      </c>
      <c r="L26">
        <v>186.29</v>
      </c>
      <c r="M26">
        <v>0</v>
      </c>
      <c r="N26">
        <v>0</v>
      </c>
    </row>
    <row r="27" spans="1:14" x14ac:dyDescent="0.25">
      <c r="A27">
        <v>26</v>
      </c>
      <c r="B27" t="s">
        <v>54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481</v>
      </c>
      <c r="L27">
        <v>191.76</v>
      </c>
      <c r="M27">
        <v>0</v>
      </c>
      <c r="N27">
        <v>0</v>
      </c>
    </row>
    <row r="28" spans="1:14" x14ac:dyDescent="0.25">
      <c r="A28">
        <v>27</v>
      </c>
      <c r="B28" t="s">
        <v>54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4887</v>
      </c>
      <c r="L28">
        <v>189.74</v>
      </c>
      <c r="M28">
        <v>0</v>
      </c>
      <c r="N28">
        <v>0</v>
      </c>
    </row>
    <row r="29" spans="1:14" x14ac:dyDescent="0.25">
      <c r="A29" t="s">
        <v>39</v>
      </c>
      <c r="B29" t="s">
        <v>40</v>
      </c>
      <c r="C29" t="s">
        <v>41</v>
      </c>
      <c r="D29" t="s">
        <v>42</v>
      </c>
      <c r="E29" t="s">
        <v>43</v>
      </c>
    </row>
    <row r="30" spans="1:14" x14ac:dyDescent="0.25">
      <c r="A30" t="s">
        <v>31</v>
      </c>
      <c r="B30">
        <v>0</v>
      </c>
      <c r="C30">
        <v>0</v>
      </c>
      <c r="D30">
        <v>0</v>
      </c>
      <c r="E30">
        <v>0</v>
      </c>
    </row>
    <row r="31" spans="1:14" x14ac:dyDescent="0.25">
      <c r="A31" t="s">
        <v>32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33</v>
      </c>
      <c r="B32">
        <v>11714.26</v>
      </c>
      <c r="C32">
        <v>20175.86</v>
      </c>
      <c r="D32">
        <v>148</v>
      </c>
      <c r="E32">
        <v>81604</v>
      </c>
    </row>
    <row r="33" spans="1:5" x14ac:dyDescent="0.25">
      <c r="A33" t="s">
        <v>34</v>
      </c>
      <c r="B33">
        <v>188.25</v>
      </c>
      <c r="C33">
        <v>8.3000000000000007</v>
      </c>
      <c r="D33">
        <v>172.59</v>
      </c>
      <c r="E33">
        <v>208.93</v>
      </c>
    </row>
    <row r="34" spans="1:5" x14ac:dyDescent="0.25">
      <c r="A34" t="s">
        <v>35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36</v>
      </c>
      <c r="B35">
        <v>0</v>
      </c>
      <c r="C35">
        <v>0</v>
      </c>
      <c r="D35">
        <v>0</v>
      </c>
      <c r="E35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R2" sqref="Q2:R12"/>
    </sheetView>
  </sheetViews>
  <sheetFormatPr defaultRowHeight="15" x14ac:dyDescent="0.25"/>
  <sheetData>
    <row r="1" spans="1:1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25">
      <c r="A2">
        <v>1</v>
      </c>
      <c r="B2" t="s">
        <v>169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94515</v>
      </c>
      <c r="L2">
        <v>192.71</v>
      </c>
      <c r="M2">
        <v>0</v>
      </c>
      <c r="N2">
        <v>0</v>
      </c>
      <c r="R2">
        <v>94515</v>
      </c>
    </row>
    <row r="3" spans="1:18" x14ac:dyDescent="0.25">
      <c r="A3">
        <v>2</v>
      </c>
      <c r="B3" t="s">
        <v>169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85127</v>
      </c>
      <c r="L3">
        <v>196.68</v>
      </c>
      <c r="M3">
        <v>0</v>
      </c>
      <c r="N3">
        <v>0</v>
      </c>
      <c r="R3">
        <v>85127</v>
      </c>
    </row>
    <row r="4" spans="1:18" x14ac:dyDescent="0.25">
      <c r="A4">
        <v>3</v>
      </c>
      <c r="B4" t="s">
        <v>169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56644</v>
      </c>
      <c r="L4">
        <v>192.82</v>
      </c>
      <c r="M4">
        <v>0</v>
      </c>
      <c r="N4">
        <v>0</v>
      </c>
      <c r="R4">
        <v>56644</v>
      </c>
    </row>
    <row r="5" spans="1:18" x14ac:dyDescent="0.25">
      <c r="A5">
        <v>4</v>
      </c>
      <c r="B5" t="s">
        <v>169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40136</v>
      </c>
      <c r="L5">
        <v>194.89</v>
      </c>
      <c r="M5">
        <v>0</v>
      </c>
      <c r="N5">
        <v>0</v>
      </c>
      <c r="R5">
        <v>40136</v>
      </c>
    </row>
    <row r="6" spans="1:18" x14ac:dyDescent="0.25">
      <c r="A6">
        <v>5</v>
      </c>
      <c r="B6" t="s">
        <v>169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42418</v>
      </c>
      <c r="L6">
        <v>205.99</v>
      </c>
      <c r="M6">
        <v>0</v>
      </c>
      <c r="N6">
        <v>0</v>
      </c>
      <c r="R6">
        <v>42418</v>
      </c>
    </row>
    <row r="7" spans="1:18" x14ac:dyDescent="0.25">
      <c r="A7">
        <v>6</v>
      </c>
      <c r="B7" t="s">
        <v>169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26768</v>
      </c>
      <c r="L7">
        <v>170.97</v>
      </c>
      <c r="M7">
        <v>0</v>
      </c>
      <c r="N7">
        <v>0</v>
      </c>
    </row>
    <row r="8" spans="1:18" x14ac:dyDescent="0.25">
      <c r="A8">
        <v>7</v>
      </c>
      <c r="B8" t="s">
        <v>169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5105</v>
      </c>
      <c r="L8">
        <v>176.63</v>
      </c>
      <c r="M8">
        <v>0</v>
      </c>
      <c r="N8">
        <v>0</v>
      </c>
      <c r="P8" t="s">
        <v>165</v>
      </c>
      <c r="Q8">
        <v>1</v>
      </c>
      <c r="R8">
        <f>K7+K8+K9+K10+K11</f>
        <v>49111</v>
      </c>
    </row>
    <row r="9" spans="1:18" x14ac:dyDescent="0.25">
      <c r="A9">
        <v>8</v>
      </c>
      <c r="B9" t="s">
        <v>169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12865</v>
      </c>
      <c r="L9">
        <v>169.07</v>
      </c>
      <c r="M9">
        <v>0</v>
      </c>
      <c r="N9">
        <v>0</v>
      </c>
      <c r="Q9">
        <v>2</v>
      </c>
      <c r="R9">
        <f>K12+K13+K14+K15+K16+K17+K18</f>
        <v>34262</v>
      </c>
    </row>
    <row r="10" spans="1:18" x14ac:dyDescent="0.25">
      <c r="A10">
        <v>9</v>
      </c>
      <c r="B10" t="s">
        <v>169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2118</v>
      </c>
      <c r="L10">
        <v>180.88</v>
      </c>
      <c r="M10">
        <v>0</v>
      </c>
      <c r="N10">
        <v>0</v>
      </c>
      <c r="Q10">
        <v>3</v>
      </c>
      <c r="R10">
        <f>K19+K20+K21</f>
        <v>29830</v>
      </c>
    </row>
    <row r="11" spans="1:18" x14ac:dyDescent="0.25">
      <c r="A11">
        <v>10</v>
      </c>
      <c r="B11" t="s">
        <v>169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2255</v>
      </c>
      <c r="L11">
        <v>189.75</v>
      </c>
      <c r="M11">
        <v>0</v>
      </c>
      <c r="N11">
        <v>0</v>
      </c>
      <c r="Q11">
        <v>4</v>
      </c>
      <c r="R11">
        <f>K22+K23+K24+K25+K26</f>
        <v>21506</v>
      </c>
    </row>
    <row r="12" spans="1:18" x14ac:dyDescent="0.25">
      <c r="A12">
        <v>11</v>
      </c>
      <c r="B12" t="s">
        <v>169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20608</v>
      </c>
      <c r="L12">
        <v>169.08</v>
      </c>
      <c r="M12">
        <v>0</v>
      </c>
      <c r="N12">
        <v>0</v>
      </c>
      <c r="Q12">
        <v>5</v>
      </c>
      <c r="R12">
        <f>K27+K28+K29+K30+K31</f>
        <v>11865</v>
      </c>
    </row>
    <row r="13" spans="1:18" x14ac:dyDescent="0.25">
      <c r="A13">
        <v>12</v>
      </c>
      <c r="B13" t="s">
        <v>169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2794</v>
      </c>
      <c r="L13">
        <v>182.08</v>
      </c>
      <c r="M13">
        <v>0</v>
      </c>
      <c r="N13">
        <v>0</v>
      </c>
    </row>
    <row r="14" spans="1:18" x14ac:dyDescent="0.25">
      <c r="A14">
        <v>13</v>
      </c>
      <c r="B14" t="s">
        <v>169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4139</v>
      </c>
      <c r="L14">
        <v>185.37</v>
      </c>
      <c r="M14">
        <v>0</v>
      </c>
      <c r="N14">
        <v>0</v>
      </c>
    </row>
    <row r="15" spans="1:18" x14ac:dyDescent="0.25">
      <c r="A15">
        <v>14</v>
      </c>
      <c r="B15" t="s">
        <v>169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1482</v>
      </c>
      <c r="L15">
        <v>185.04</v>
      </c>
      <c r="M15">
        <v>0</v>
      </c>
      <c r="N15">
        <v>0</v>
      </c>
    </row>
    <row r="16" spans="1:18" x14ac:dyDescent="0.25">
      <c r="A16">
        <v>15</v>
      </c>
      <c r="B16" t="s">
        <v>169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3310</v>
      </c>
      <c r="L16">
        <v>184.61</v>
      </c>
      <c r="M16">
        <v>0</v>
      </c>
      <c r="N16">
        <v>0</v>
      </c>
    </row>
    <row r="17" spans="1:14" x14ac:dyDescent="0.25">
      <c r="A17">
        <v>16</v>
      </c>
      <c r="B17" t="s">
        <v>169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1040</v>
      </c>
      <c r="L17">
        <v>182.49</v>
      </c>
      <c r="M17">
        <v>0</v>
      </c>
      <c r="N17">
        <v>0</v>
      </c>
    </row>
    <row r="18" spans="1:14" x14ac:dyDescent="0.25">
      <c r="A18">
        <v>17</v>
      </c>
      <c r="B18" t="s">
        <v>169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889</v>
      </c>
      <c r="L18">
        <v>181.56</v>
      </c>
      <c r="M18">
        <v>0</v>
      </c>
      <c r="N18">
        <v>0</v>
      </c>
    </row>
    <row r="19" spans="1:14" x14ac:dyDescent="0.25">
      <c r="A19">
        <v>18</v>
      </c>
      <c r="B19" t="s">
        <v>169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21042</v>
      </c>
      <c r="L19">
        <v>169.48</v>
      </c>
      <c r="M19">
        <v>0</v>
      </c>
      <c r="N19">
        <v>0</v>
      </c>
    </row>
    <row r="20" spans="1:14" x14ac:dyDescent="0.25">
      <c r="A20">
        <v>19</v>
      </c>
      <c r="B20" t="s">
        <v>169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7243</v>
      </c>
      <c r="L20">
        <v>175.6</v>
      </c>
      <c r="M20">
        <v>0</v>
      </c>
      <c r="N20">
        <v>0</v>
      </c>
    </row>
    <row r="21" spans="1:14" x14ac:dyDescent="0.25">
      <c r="A21">
        <v>20</v>
      </c>
      <c r="B21" t="s">
        <v>169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1545</v>
      </c>
      <c r="L21">
        <v>184.15</v>
      </c>
      <c r="M21">
        <v>0</v>
      </c>
      <c r="N21">
        <v>0</v>
      </c>
    </row>
    <row r="22" spans="1:14" x14ac:dyDescent="0.25">
      <c r="A22">
        <v>21</v>
      </c>
      <c r="B22" t="s">
        <v>169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6496</v>
      </c>
      <c r="L22">
        <v>167.51</v>
      </c>
      <c r="M22">
        <v>0</v>
      </c>
      <c r="N22">
        <v>0</v>
      </c>
    </row>
    <row r="23" spans="1:14" x14ac:dyDescent="0.25">
      <c r="A23">
        <v>22</v>
      </c>
      <c r="B23" t="s">
        <v>169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12897</v>
      </c>
      <c r="L23">
        <v>184.03</v>
      </c>
      <c r="M23">
        <v>0</v>
      </c>
      <c r="N23">
        <v>0</v>
      </c>
    </row>
    <row r="24" spans="1:14" x14ac:dyDescent="0.25">
      <c r="A24">
        <v>23</v>
      </c>
      <c r="B24" t="s">
        <v>169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749</v>
      </c>
      <c r="L24">
        <v>180</v>
      </c>
      <c r="M24">
        <v>0</v>
      </c>
      <c r="N24">
        <v>0</v>
      </c>
    </row>
    <row r="25" spans="1:14" x14ac:dyDescent="0.25">
      <c r="A25">
        <v>24</v>
      </c>
      <c r="B25" t="s">
        <v>169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610</v>
      </c>
      <c r="L25">
        <v>181.5</v>
      </c>
      <c r="M25">
        <v>0</v>
      </c>
      <c r="N25">
        <v>0</v>
      </c>
    </row>
    <row r="26" spans="1:14" x14ac:dyDescent="0.25">
      <c r="A26">
        <v>25</v>
      </c>
      <c r="B26" t="s">
        <v>169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754</v>
      </c>
      <c r="L26">
        <v>186.83</v>
      </c>
      <c r="M26">
        <v>0</v>
      </c>
      <c r="N26">
        <v>0</v>
      </c>
    </row>
    <row r="27" spans="1:14" x14ac:dyDescent="0.25">
      <c r="A27">
        <v>26</v>
      </c>
      <c r="B27" t="s">
        <v>169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6400</v>
      </c>
      <c r="L27">
        <v>179.23</v>
      </c>
      <c r="M27">
        <v>0</v>
      </c>
      <c r="N27">
        <v>0</v>
      </c>
    </row>
    <row r="28" spans="1:14" x14ac:dyDescent="0.25">
      <c r="A28">
        <v>27</v>
      </c>
      <c r="B28" t="s">
        <v>169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1487</v>
      </c>
      <c r="L28">
        <v>186.27</v>
      </c>
      <c r="M28">
        <v>0</v>
      </c>
      <c r="N28">
        <v>0</v>
      </c>
    </row>
    <row r="29" spans="1:14" x14ac:dyDescent="0.25">
      <c r="A29">
        <v>28</v>
      </c>
      <c r="B29" t="s">
        <v>169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488</v>
      </c>
      <c r="L29">
        <v>177.17</v>
      </c>
      <c r="M29">
        <v>0</v>
      </c>
      <c r="N29">
        <v>0</v>
      </c>
    </row>
    <row r="30" spans="1:14" x14ac:dyDescent="0.25">
      <c r="A30">
        <v>29</v>
      </c>
      <c r="B30" t="s">
        <v>169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2306</v>
      </c>
      <c r="L30">
        <v>185.85</v>
      </c>
      <c r="M30">
        <v>0</v>
      </c>
      <c r="N30">
        <v>0</v>
      </c>
    </row>
    <row r="31" spans="1:14" x14ac:dyDescent="0.25">
      <c r="A31">
        <v>30</v>
      </c>
      <c r="B31" t="s">
        <v>169</v>
      </c>
      <c r="C31">
        <v>1</v>
      </c>
      <c r="D31">
        <v>30</v>
      </c>
      <c r="F31" t="s">
        <v>38</v>
      </c>
      <c r="G31" t="s">
        <v>38</v>
      </c>
      <c r="H31" t="s">
        <v>38</v>
      </c>
      <c r="I31">
        <v>0</v>
      </c>
      <c r="J31">
        <v>0</v>
      </c>
      <c r="K31">
        <v>1184</v>
      </c>
      <c r="L31">
        <v>185.24</v>
      </c>
      <c r="M31">
        <v>0</v>
      </c>
      <c r="N31">
        <v>0</v>
      </c>
    </row>
    <row r="32" spans="1:14" x14ac:dyDescent="0.25">
      <c r="A32" t="s">
        <v>39</v>
      </c>
      <c r="B32" t="s">
        <v>40</v>
      </c>
      <c r="C32" t="s">
        <v>41</v>
      </c>
      <c r="D32" t="s">
        <v>42</v>
      </c>
      <c r="E32" t="s">
        <v>43</v>
      </c>
    </row>
    <row r="33" spans="1:5" x14ac:dyDescent="0.25">
      <c r="A33" t="s">
        <v>31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33</v>
      </c>
      <c r="B35">
        <v>15513.8</v>
      </c>
      <c r="C35">
        <v>24302.38</v>
      </c>
      <c r="D35">
        <v>488</v>
      </c>
      <c r="E35">
        <v>94515</v>
      </c>
    </row>
    <row r="36" spans="1:5" x14ac:dyDescent="0.25">
      <c r="A36" t="s">
        <v>34</v>
      </c>
      <c r="B36">
        <v>182.78</v>
      </c>
      <c r="C36">
        <v>8.69</v>
      </c>
      <c r="D36">
        <v>167.51</v>
      </c>
      <c r="E36">
        <v>205.99</v>
      </c>
    </row>
    <row r="37" spans="1:5" x14ac:dyDescent="0.25">
      <c r="A37" t="s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36</v>
      </c>
      <c r="B38">
        <v>0</v>
      </c>
      <c r="C38">
        <v>0</v>
      </c>
      <c r="D38">
        <v>0</v>
      </c>
      <c r="E38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K2" sqref="K2:K6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20" x14ac:dyDescent="0.25">
      <c r="A2">
        <v>1</v>
      </c>
      <c r="B2" t="s">
        <v>171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88014</v>
      </c>
      <c r="L2">
        <v>194.02</v>
      </c>
      <c r="M2">
        <v>0</v>
      </c>
      <c r="N2">
        <v>0</v>
      </c>
    </row>
    <row r="3" spans="1:20" x14ac:dyDescent="0.25">
      <c r="A3">
        <v>2</v>
      </c>
      <c r="B3" t="s">
        <v>171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66950</v>
      </c>
      <c r="L3">
        <v>190.65</v>
      </c>
      <c r="M3">
        <v>0</v>
      </c>
      <c r="N3">
        <v>0</v>
      </c>
    </row>
    <row r="4" spans="1:20" x14ac:dyDescent="0.25">
      <c r="A4">
        <v>3</v>
      </c>
      <c r="B4" t="s">
        <v>171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63716</v>
      </c>
      <c r="L4">
        <v>177.29</v>
      </c>
      <c r="M4">
        <v>0</v>
      </c>
      <c r="N4">
        <v>0</v>
      </c>
    </row>
    <row r="5" spans="1:20" x14ac:dyDescent="0.25">
      <c r="A5">
        <v>4</v>
      </c>
      <c r="B5" t="s">
        <v>171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38005</v>
      </c>
      <c r="L5">
        <v>194.15</v>
      </c>
      <c r="M5">
        <v>0</v>
      </c>
      <c r="N5">
        <v>0</v>
      </c>
    </row>
    <row r="6" spans="1:20" x14ac:dyDescent="0.25">
      <c r="A6">
        <v>5</v>
      </c>
      <c r="B6" t="s">
        <v>171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33142</v>
      </c>
      <c r="L6">
        <v>185.75</v>
      </c>
      <c r="M6">
        <v>0</v>
      </c>
      <c r="N6">
        <v>0</v>
      </c>
      <c r="Q6" t="s">
        <v>165</v>
      </c>
      <c r="R6">
        <v>1</v>
      </c>
      <c r="S6" t="s">
        <v>57</v>
      </c>
      <c r="T6">
        <f>K7+K8+K9</f>
        <v>44802</v>
      </c>
    </row>
    <row r="7" spans="1:20" x14ac:dyDescent="0.25">
      <c r="A7">
        <v>6</v>
      </c>
      <c r="B7" t="s">
        <v>171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38133</v>
      </c>
      <c r="L7">
        <v>176.49</v>
      </c>
      <c r="M7">
        <v>0</v>
      </c>
      <c r="N7">
        <v>0</v>
      </c>
      <c r="R7">
        <v>2</v>
      </c>
      <c r="S7" t="s">
        <v>57</v>
      </c>
      <c r="T7">
        <f>K10+K11+K12+K13+K14</f>
        <v>34763</v>
      </c>
    </row>
    <row r="8" spans="1:20" x14ac:dyDescent="0.25">
      <c r="A8">
        <v>7</v>
      </c>
      <c r="B8" t="s">
        <v>171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5247</v>
      </c>
      <c r="L8">
        <v>178.1</v>
      </c>
      <c r="M8">
        <v>0</v>
      </c>
      <c r="N8">
        <v>0</v>
      </c>
      <c r="R8">
        <v>3</v>
      </c>
      <c r="S8" t="s">
        <v>57</v>
      </c>
      <c r="T8">
        <f>K15+K16+K17+K18</f>
        <v>43487</v>
      </c>
    </row>
    <row r="9" spans="1:20" x14ac:dyDescent="0.25">
      <c r="A9">
        <v>8</v>
      </c>
      <c r="B9" t="s">
        <v>171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1422</v>
      </c>
      <c r="L9">
        <v>181.03</v>
      </c>
      <c r="M9">
        <v>0</v>
      </c>
      <c r="N9">
        <v>0</v>
      </c>
      <c r="R9">
        <v>4</v>
      </c>
      <c r="S9" t="s">
        <v>57</v>
      </c>
      <c r="T9">
        <f>K19+K20+K21+K22+K23+K24+K25+K26</f>
        <v>15180</v>
      </c>
    </row>
    <row r="10" spans="1:20" x14ac:dyDescent="0.25">
      <c r="A10">
        <v>9</v>
      </c>
      <c r="B10" t="s">
        <v>171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22183</v>
      </c>
      <c r="L10">
        <v>170.93</v>
      </c>
      <c r="M10">
        <v>0</v>
      </c>
      <c r="N10">
        <v>0</v>
      </c>
      <c r="R10">
        <v>5</v>
      </c>
      <c r="S10" t="s">
        <v>57</v>
      </c>
      <c r="T10">
        <f>K27</f>
        <v>21034</v>
      </c>
    </row>
    <row r="11" spans="1:20" x14ac:dyDescent="0.25">
      <c r="A11">
        <v>10</v>
      </c>
      <c r="B11" t="s">
        <v>171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1025</v>
      </c>
      <c r="L11">
        <v>173.66</v>
      </c>
      <c r="M11">
        <v>0</v>
      </c>
      <c r="N11">
        <v>0</v>
      </c>
      <c r="S11" t="s">
        <v>58</v>
      </c>
      <c r="T11">
        <f>K28+K29</f>
        <v>1858</v>
      </c>
    </row>
    <row r="12" spans="1:20" x14ac:dyDescent="0.25">
      <c r="A12">
        <v>11</v>
      </c>
      <c r="B12" t="s">
        <v>171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10092</v>
      </c>
      <c r="L12">
        <v>171.99</v>
      </c>
      <c r="M12">
        <v>0</v>
      </c>
      <c r="N12">
        <v>0</v>
      </c>
    </row>
    <row r="13" spans="1:20" x14ac:dyDescent="0.25">
      <c r="A13">
        <v>12</v>
      </c>
      <c r="B13" t="s">
        <v>171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584</v>
      </c>
      <c r="L13">
        <v>171.03</v>
      </c>
      <c r="M13">
        <v>0</v>
      </c>
      <c r="N13">
        <v>0</v>
      </c>
    </row>
    <row r="14" spans="1:20" x14ac:dyDescent="0.25">
      <c r="A14">
        <v>13</v>
      </c>
      <c r="B14" t="s">
        <v>171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879</v>
      </c>
      <c r="L14">
        <v>180.5</v>
      </c>
      <c r="M14">
        <v>0</v>
      </c>
      <c r="N14">
        <v>0</v>
      </c>
    </row>
    <row r="15" spans="1:20" x14ac:dyDescent="0.25">
      <c r="A15">
        <v>14</v>
      </c>
      <c r="B15" t="s">
        <v>171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34378</v>
      </c>
      <c r="L15">
        <v>161.21</v>
      </c>
      <c r="M15">
        <v>0</v>
      </c>
      <c r="N15">
        <v>0</v>
      </c>
    </row>
    <row r="16" spans="1:20" x14ac:dyDescent="0.25">
      <c r="A16">
        <v>15</v>
      </c>
      <c r="B16" t="s">
        <v>171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3445</v>
      </c>
      <c r="L16">
        <v>168.75</v>
      </c>
      <c r="M16">
        <v>0</v>
      </c>
      <c r="N16">
        <v>0</v>
      </c>
    </row>
    <row r="17" spans="1:14" x14ac:dyDescent="0.25">
      <c r="A17">
        <v>16</v>
      </c>
      <c r="B17" t="s">
        <v>171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4312</v>
      </c>
      <c r="L17">
        <v>169.85</v>
      </c>
      <c r="M17">
        <v>0</v>
      </c>
      <c r="N17">
        <v>0</v>
      </c>
    </row>
    <row r="18" spans="1:14" x14ac:dyDescent="0.25">
      <c r="A18">
        <v>17</v>
      </c>
      <c r="B18" t="s">
        <v>171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1352</v>
      </c>
      <c r="L18">
        <v>171.37</v>
      </c>
      <c r="M18">
        <v>0</v>
      </c>
      <c r="N18">
        <v>0</v>
      </c>
    </row>
    <row r="19" spans="1:14" x14ac:dyDescent="0.25">
      <c r="A19">
        <v>18</v>
      </c>
      <c r="B19" t="s">
        <v>171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6476</v>
      </c>
      <c r="L19">
        <v>168.31</v>
      </c>
      <c r="M19">
        <v>0</v>
      </c>
      <c r="N19">
        <v>0</v>
      </c>
    </row>
    <row r="20" spans="1:14" x14ac:dyDescent="0.25">
      <c r="A20">
        <v>19</v>
      </c>
      <c r="B20" t="s">
        <v>171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1859</v>
      </c>
      <c r="L20">
        <v>171.9</v>
      </c>
      <c r="M20">
        <v>0</v>
      </c>
      <c r="N20">
        <v>0</v>
      </c>
    </row>
    <row r="21" spans="1:14" x14ac:dyDescent="0.25">
      <c r="A21">
        <v>20</v>
      </c>
      <c r="B21" t="s">
        <v>171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2506</v>
      </c>
      <c r="L21">
        <v>171.48</v>
      </c>
      <c r="M21">
        <v>0</v>
      </c>
      <c r="N21">
        <v>0</v>
      </c>
    </row>
    <row r="22" spans="1:14" x14ac:dyDescent="0.25">
      <c r="A22">
        <v>21</v>
      </c>
      <c r="B22" t="s">
        <v>171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748</v>
      </c>
      <c r="L22">
        <v>176.83</v>
      </c>
      <c r="M22">
        <v>0</v>
      </c>
      <c r="N22">
        <v>0</v>
      </c>
    </row>
    <row r="23" spans="1:14" x14ac:dyDescent="0.25">
      <c r="A23">
        <v>22</v>
      </c>
      <c r="B23" t="s">
        <v>171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1122</v>
      </c>
      <c r="L23">
        <v>172.94</v>
      </c>
      <c r="M23">
        <v>0</v>
      </c>
      <c r="N23">
        <v>0</v>
      </c>
    </row>
    <row r="24" spans="1:14" x14ac:dyDescent="0.25">
      <c r="A24">
        <v>23</v>
      </c>
      <c r="B24" t="s">
        <v>171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1205</v>
      </c>
      <c r="L24">
        <v>185.21</v>
      </c>
      <c r="M24">
        <v>0</v>
      </c>
      <c r="N24">
        <v>0</v>
      </c>
    </row>
    <row r="25" spans="1:14" x14ac:dyDescent="0.25">
      <c r="A25">
        <v>24</v>
      </c>
      <c r="B25" t="s">
        <v>171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430</v>
      </c>
      <c r="L25">
        <v>180.53</v>
      </c>
      <c r="M25">
        <v>0</v>
      </c>
      <c r="N25">
        <v>0</v>
      </c>
    </row>
    <row r="26" spans="1:14" x14ac:dyDescent="0.25">
      <c r="A26">
        <v>25</v>
      </c>
      <c r="B26" t="s">
        <v>171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834</v>
      </c>
      <c r="L26">
        <v>183.63</v>
      </c>
      <c r="M26">
        <v>0</v>
      </c>
      <c r="N26">
        <v>0</v>
      </c>
    </row>
    <row r="27" spans="1:14" x14ac:dyDescent="0.25">
      <c r="A27">
        <v>26</v>
      </c>
      <c r="B27" t="s">
        <v>171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21034</v>
      </c>
      <c r="L27">
        <v>175.95</v>
      </c>
      <c r="M27">
        <v>0</v>
      </c>
      <c r="N27">
        <v>0</v>
      </c>
    </row>
    <row r="28" spans="1:14" x14ac:dyDescent="0.25">
      <c r="A28">
        <v>27</v>
      </c>
      <c r="B28" t="s">
        <v>171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705</v>
      </c>
      <c r="L28">
        <v>171.06</v>
      </c>
      <c r="M28">
        <v>0</v>
      </c>
      <c r="N28">
        <v>0</v>
      </c>
    </row>
    <row r="29" spans="1:14" x14ac:dyDescent="0.25">
      <c r="A29">
        <v>28</v>
      </c>
      <c r="B29" t="s">
        <v>171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1153</v>
      </c>
      <c r="L29">
        <v>171.65</v>
      </c>
      <c r="M29">
        <v>0</v>
      </c>
      <c r="N29">
        <v>0</v>
      </c>
    </row>
    <row r="30" spans="1:14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</row>
    <row r="31" spans="1:14" x14ac:dyDescent="0.25">
      <c r="A31" t="s">
        <v>31</v>
      </c>
      <c r="B31">
        <v>0</v>
      </c>
      <c r="C31">
        <v>0</v>
      </c>
      <c r="D31">
        <v>0</v>
      </c>
      <c r="E31">
        <v>0</v>
      </c>
    </row>
    <row r="32" spans="1:14" x14ac:dyDescent="0.25">
      <c r="A32" t="s">
        <v>32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33</v>
      </c>
      <c r="B33">
        <v>16105.39</v>
      </c>
      <c r="C33">
        <v>23423.52</v>
      </c>
      <c r="D33">
        <v>430</v>
      </c>
      <c r="E33">
        <v>88014</v>
      </c>
    </row>
    <row r="34" spans="1:5" x14ac:dyDescent="0.25">
      <c r="A34" t="s">
        <v>34</v>
      </c>
      <c r="B34">
        <v>176.65</v>
      </c>
      <c r="C34">
        <v>7.84</v>
      </c>
      <c r="D34">
        <v>161.21</v>
      </c>
      <c r="E34">
        <v>194.15</v>
      </c>
    </row>
    <row r="35" spans="1:5" x14ac:dyDescent="0.25">
      <c r="A35" t="s">
        <v>35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36</v>
      </c>
      <c r="B36">
        <v>0</v>
      </c>
      <c r="C36">
        <v>0</v>
      </c>
      <c r="D36">
        <v>0</v>
      </c>
      <c r="E36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Q4" sqref="Q4:S14"/>
    </sheetView>
  </sheetViews>
  <sheetFormatPr defaultRowHeight="15" x14ac:dyDescent="0.25"/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>
        <v>1</v>
      </c>
      <c r="B2" t="s">
        <v>172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79409</v>
      </c>
      <c r="L2">
        <v>184.04</v>
      </c>
      <c r="M2">
        <v>0</v>
      </c>
      <c r="N2">
        <v>0</v>
      </c>
    </row>
    <row r="3" spans="1:19" x14ac:dyDescent="0.25">
      <c r="A3">
        <v>2</v>
      </c>
      <c r="B3" t="s">
        <v>172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85510</v>
      </c>
      <c r="L3">
        <v>174.98</v>
      </c>
      <c r="M3">
        <v>0</v>
      </c>
      <c r="N3">
        <v>0</v>
      </c>
    </row>
    <row r="4" spans="1:19" x14ac:dyDescent="0.25">
      <c r="A4">
        <v>3</v>
      </c>
      <c r="B4" t="s">
        <v>172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44448</v>
      </c>
      <c r="L4">
        <v>176.46</v>
      </c>
      <c r="M4">
        <v>0</v>
      </c>
      <c r="N4">
        <v>0</v>
      </c>
      <c r="S4">
        <v>79409</v>
      </c>
    </row>
    <row r="5" spans="1:19" x14ac:dyDescent="0.25">
      <c r="A5">
        <v>4</v>
      </c>
      <c r="B5" t="s">
        <v>172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39482</v>
      </c>
      <c r="L5">
        <v>183.02</v>
      </c>
      <c r="M5">
        <v>0</v>
      </c>
      <c r="N5">
        <v>0</v>
      </c>
      <c r="S5">
        <v>85510</v>
      </c>
    </row>
    <row r="6" spans="1:19" x14ac:dyDescent="0.25">
      <c r="A6">
        <v>5</v>
      </c>
      <c r="B6" t="s">
        <v>172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32714</v>
      </c>
      <c r="L6">
        <v>180.58</v>
      </c>
      <c r="M6">
        <v>0</v>
      </c>
      <c r="N6">
        <v>0</v>
      </c>
      <c r="S6">
        <v>44448</v>
      </c>
    </row>
    <row r="7" spans="1:19" x14ac:dyDescent="0.25">
      <c r="A7">
        <v>6</v>
      </c>
      <c r="B7" t="s">
        <v>172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19640</v>
      </c>
      <c r="L7">
        <v>161.80000000000001</v>
      </c>
      <c r="M7">
        <v>0</v>
      </c>
      <c r="N7">
        <v>0</v>
      </c>
      <c r="S7">
        <v>39482</v>
      </c>
    </row>
    <row r="8" spans="1:19" x14ac:dyDescent="0.25">
      <c r="A8">
        <v>7</v>
      </c>
      <c r="B8" t="s">
        <v>172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1360</v>
      </c>
      <c r="L8">
        <v>167.24</v>
      </c>
      <c r="M8">
        <v>0</v>
      </c>
      <c r="N8">
        <v>0</v>
      </c>
      <c r="S8">
        <v>32714</v>
      </c>
    </row>
    <row r="9" spans="1:19" x14ac:dyDescent="0.25">
      <c r="A9">
        <v>8</v>
      </c>
      <c r="B9" t="s">
        <v>172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18977</v>
      </c>
      <c r="L9">
        <v>170.81</v>
      </c>
      <c r="M9">
        <v>0</v>
      </c>
      <c r="N9">
        <v>0</v>
      </c>
      <c r="P9" t="s">
        <v>160</v>
      </c>
      <c r="Q9">
        <v>1</v>
      </c>
      <c r="R9" t="s">
        <v>57</v>
      </c>
      <c r="S9">
        <f>K7+K8+K9+K10+K11</f>
        <v>48287</v>
      </c>
    </row>
    <row r="10" spans="1:19" x14ac:dyDescent="0.25">
      <c r="A10">
        <v>9</v>
      </c>
      <c r="B10" t="s">
        <v>172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4402</v>
      </c>
      <c r="L10">
        <v>172.49</v>
      </c>
      <c r="M10">
        <v>0</v>
      </c>
      <c r="N10">
        <v>0</v>
      </c>
      <c r="Q10">
        <v>2</v>
      </c>
      <c r="R10" t="s">
        <v>57</v>
      </c>
      <c r="S10">
        <f>K12+K13+K14+K15+K16+K17+K18+K19</f>
        <v>57748</v>
      </c>
    </row>
    <row r="11" spans="1:19" x14ac:dyDescent="0.25">
      <c r="A11">
        <v>10</v>
      </c>
      <c r="B11" t="s">
        <v>172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3908</v>
      </c>
      <c r="L11">
        <v>176.09</v>
      </c>
      <c r="M11">
        <v>0</v>
      </c>
      <c r="N11">
        <v>0</v>
      </c>
      <c r="R11" t="s">
        <v>59</v>
      </c>
      <c r="S11">
        <f>K20</f>
        <v>1477</v>
      </c>
    </row>
    <row r="12" spans="1:19" x14ac:dyDescent="0.25">
      <c r="A12">
        <v>11</v>
      </c>
      <c r="B12" t="s">
        <v>172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12357</v>
      </c>
      <c r="L12">
        <v>159.36000000000001</v>
      </c>
      <c r="M12">
        <v>0</v>
      </c>
      <c r="N12">
        <v>0</v>
      </c>
      <c r="Q12">
        <v>3</v>
      </c>
      <c r="R12" t="s">
        <v>57</v>
      </c>
      <c r="S12">
        <f>K21+K22+K23+K24</f>
        <v>27835</v>
      </c>
    </row>
    <row r="13" spans="1:19" x14ac:dyDescent="0.25">
      <c r="A13">
        <v>12</v>
      </c>
      <c r="B13" t="s">
        <v>172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3002</v>
      </c>
      <c r="L13">
        <v>158.66999999999999</v>
      </c>
      <c r="M13">
        <v>0</v>
      </c>
      <c r="N13">
        <v>0</v>
      </c>
      <c r="Q13">
        <v>4</v>
      </c>
      <c r="R13" t="s">
        <v>57</v>
      </c>
      <c r="S13">
        <f>K25+K26</f>
        <v>27750</v>
      </c>
    </row>
    <row r="14" spans="1:19" x14ac:dyDescent="0.25">
      <c r="A14">
        <v>13</v>
      </c>
      <c r="B14" t="s">
        <v>172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1812</v>
      </c>
      <c r="L14">
        <v>162.56</v>
      </c>
      <c r="M14">
        <v>0</v>
      </c>
      <c r="N14">
        <v>0</v>
      </c>
      <c r="Q14">
        <v>5</v>
      </c>
      <c r="R14" t="s">
        <v>57</v>
      </c>
      <c r="S14">
        <f>K27+K28+K29+K30</f>
        <v>17961</v>
      </c>
    </row>
    <row r="15" spans="1:19" x14ac:dyDescent="0.25">
      <c r="A15">
        <v>14</v>
      </c>
      <c r="B15" t="s">
        <v>172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3286</v>
      </c>
      <c r="L15">
        <v>167.14</v>
      </c>
      <c r="M15">
        <v>0</v>
      </c>
      <c r="N15">
        <v>0</v>
      </c>
    </row>
    <row r="16" spans="1:19" x14ac:dyDescent="0.25">
      <c r="A16">
        <v>15</v>
      </c>
      <c r="B16" t="s">
        <v>172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861</v>
      </c>
      <c r="L16">
        <v>161.69</v>
      </c>
      <c r="M16">
        <v>0</v>
      </c>
      <c r="N16">
        <v>0</v>
      </c>
    </row>
    <row r="17" spans="1:14" x14ac:dyDescent="0.25">
      <c r="A17">
        <v>16</v>
      </c>
      <c r="B17" t="s">
        <v>172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8672</v>
      </c>
      <c r="L17">
        <v>156.29</v>
      </c>
      <c r="M17">
        <v>0</v>
      </c>
      <c r="N17">
        <v>0</v>
      </c>
    </row>
    <row r="18" spans="1:14" x14ac:dyDescent="0.25">
      <c r="A18">
        <v>17</v>
      </c>
      <c r="B18" t="s">
        <v>172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1904</v>
      </c>
      <c r="L18">
        <v>157.1</v>
      </c>
      <c r="M18">
        <v>0</v>
      </c>
      <c r="N18">
        <v>0</v>
      </c>
    </row>
    <row r="19" spans="1:14" x14ac:dyDescent="0.25">
      <c r="A19">
        <v>18</v>
      </c>
      <c r="B19" t="s">
        <v>172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25854</v>
      </c>
      <c r="L19">
        <v>156.1</v>
      </c>
      <c r="M19">
        <v>0</v>
      </c>
      <c r="N19">
        <v>0</v>
      </c>
    </row>
    <row r="20" spans="1:14" x14ac:dyDescent="0.25">
      <c r="A20">
        <v>19</v>
      </c>
      <c r="B20" t="s">
        <v>172</v>
      </c>
      <c r="C20">
        <v>1</v>
      </c>
      <c r="D20">
        <v>19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1477</v>
      </c>
      <c r="L20">
        <v>156.37</v>
      </c>
      <c r="M20">
        <v>0</v>
      </c>
      <c r="N20">
        <v>0</v>
      </c>
    </row>
    <row r="21" spans="1:14" x14ac:dyDescent="0.25">
      <c r="A21">
        <v>20</v>
      </c>
      <c r="B21" t="s">
        <v>172</v>
      </c>
      <c r="C21">
        <v>1</v>
      </c>
      <c r="D21">
        <v>20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25903</v>
      </c>
      <c r="L21">
        <v>159.38</v>
      </c>
      <c r="M21">
        <v>0</v>
      </c>
      <c r="N21">
        <v>0</v>
      </c>
    </row>
    <row r="22" spans="1:14" x14ac:dyDescent="0.25">
      <c r="A22">
        <v>21</v>
      </c>
      <c r="B22" t="s">
        <v>172</v>
      </c>
      <c r="C22">
        <v>1</v>
      </c>
      <c r="D22">
        <v>21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891</v>
      </c>
      <c r="L22">
        <v>165.88</v>
      </c>
      <c r="M22">
        <v>0</v>
      </c>
      <c r="N22">
        <v>0</v>
      </c>
    </row>
    <row r="23" spans="1:14" x14ac:dyDescent="0.25">
      <c r="A23">
        <v>22</v>
      </c>
      <c r="B23" t="s">
        <v>172</v>
      </c>
      <c r="C23">
        <v>1</v>
      </c>
      <c r="D23">
        <v>22</v>
      </c>
      <c r="F23" t="s">
        <v>38</v>
      </c>
      <c r="G23" t="s">
        <v>38</v>
      </c>
      <c r="H23" t="s">
        <v>38</v>
      </c>
      <c r="I23">
        <v>0</v>
      </c>
      <c r="J23">
        <v>0</v>
      </c>
      <c r="K23">
        <v>551</v>
      </c>
      <c r="L23">
        <v>170.04</v>
      </c>
      <c r="M23">
        <v>0</v>
      </c>
      <c r="N23">
        <v>0</v>
      </c>
    </row>
    <row r="24" spans="1:14" x14ac:dyDescent="0.25">
      <c r="A24">
        <v>23</v>
      </c>
      <c r="B24" t="s">
        <v>172</v>
      </c>
      <c r="C24">
        <v>1</v>
      </c>
      <c r="D24">
        <v>23</v>
      </c>
      <c r="F24" t="s">
        <v>38</v>
      </c>
      <c r="G24" t="s">
        <v>38</v>
      </c>
      <c r="H24" t="s">
        <v>38</v>
      </c>
      <c r="I24">
        <v>0</v>
      </c>
      <c r="J24">
        <v>0</v>
      </c>
      <c r="K24">
        <v>490</v>
      </c>
      <c r="L24">
        <v>172.01</v>
      </c>
      <c r="M24">
        <v>0</v>
      </c>
      <c r="N24">
        <v>0</v>
      </c>
    </row>
    <row r="25" spans="1:14" x14ac:dyDescent="0.25">
      <c r="A25">
        <v>24</v>
      </c>
      <c r="B25" t="s">
        <v>172</v>
      </c>
      <c r="C25">
        <v>1</v>
      </c>
      <c r="D25">
        <v>24</v>
      </c>
      <c r="F25" t="s">
        <v>38</v>
      </c>
      <c r="G25" t="s">
        <v>38</v>
      </c>
      <c r="H25" t="s">
        <v>38</v>
      </c>
      <c r="I25">
        <v>0</v>
      </c>
      <c r="J25">
        <v>0</v>
      </c>
      <c r="K25">
        <v>26285</v>
      </c>
      <c r="L25">
        <v>171.66</v>
      </c>
      <c r="M25">
        <v>0</v>
      </c>
      <c r="N25">
        <v>0</v>
      </c>
    </row>
    <row r="26" spans="1:14" x14ac:dyDescent="0.25">
      <c r="A26">
        <v>25</v>
      </c>
      <c r="B26" t="s">
        <v>172</v>
      </c>
      <c r="C26">
        <v>1</v>
      </c>
      <c r="D26">
        <v>25</v>
      </c>
      <c r="F26" t="s">
        <v>38</v>
      </c>
      <c r="G26" t="s">
        <v>38</v>
      </c>
      <c r="H26" t="s">
        <v>38</v>
      </c>
      <c r="I26">
        <v>0</v>
      </c>
      <c r="J26">
        <v>0</v>
      </c>
      <c r="K26">
        <v>1465</v>
      </c>
      <c r="L26">
        <v>173.63</v>
      </c>
      <c r="M26">
        <v>0</v>
      </c>
      <c r="N26">
        <v>0</v>
      </c>
    </row>
    <row r="27" spans="1:14" x14ac:dyDescent="0.25">
      <c r="A27">
        <v>26</v>
      </c>
      <c r="B27" t="s">
        <v>172</v>
      </c>
      <c r="C27">
        <v>1</v>
      </c>
      <c r="D27">
        <v>26</v>
      </c>
      <c r="F27" t="s">
        <v>38</v>
      </c>
      <c r="G27" t="s">
        <v>38</v>
      </c>
      <c r="H27" t="s">
        <v>38</v>
      </c>
      <c r="I27">
        <v>0</v>
      </c>
      <c r="J27">
        <v>0</v>
      </c>
      <c r="K27">
        <v>8646</v>
      </c>
      <c r="L27">
        <v>163.30000000000001</v>
      </c>
      <c r="M27">
        <v>0</v>
      </c>
      <c r="N27">
        <v>0</v>
      </c>
    </row>
    <row r="28" spans="1:14" x14ac:dyDescent="0.25">
      <c r="A28">
        <v>27</v>
      </c>
      <c r="B28" t="s">
        <v>172</v>
      </c>
      <c r="C28">
        <v>1</v>
      </c>
      <c r="D28">
        <v>27</v>
      </c>
      <c r="F28" t="s">
        <v>38</v>
      </c>
      <c r="G28" t="s">
        <v>38</v>
      </c>
      <c r="H28" t="s">
        <v>38</v>
      </c>
      <c r="I28">
        <v>0</v>
      </c>
      <c r="J28">
        <v>0</v>
      </c>
      <c r="K28">
        <v>1461</v>
      </c>
      <c r="L28">
        <v>171.2</v>
      </c>
      <c r="M28">
        <v>0</v>
      </c>
      <c r="N28">
        <v>0</v>
      </c>
    </row>
    <row r="29" spans="1:14" x14ac:dyDescent="0.25">
      <c r="A29">
        <v>28</v>
      </c>
      <c r="B29" t="s">
        <v>172</v>
      </c>
      <c r="C29">
        <v>1</v>
      </c>
      <c r="D29">
        <v>28</v>
      </c>
      <c r="F29" t="s">
        <v>38</v>
      </c>
      <c r="G29" t="s">
        <v>38</v>
      </c>
      <c r="H29" t="s">
        <v>38</v>
      </c>
      <c r="I29">
        <v>0</v>
      </c>
      <c r="J29">
        <v>0</v>
      </c>
      <c r="K29">
        <v>870</v>
      </c>
      <c r="L29">
        <v>156.4</v>
      </c>
      <c r="M29">
        <v>0</v>
      </c>
      <c r="N29">
        <v>0</v>
      </c>
    </row>
    <row r="30" spans="1:14" x14ac:dyDescent="0.25">
      <c r="A30">
        <v>29</v>
      </c>
      <c r="B30" t="s">
        <v>172</v>
      </c>
      <c r="C30">
        <v>1</v>
      </c>
      <c r="D30">
        <v>29</v>
      </c>
      <c r="F30" t="s">
        <v>38</v>
      </c>
      <c r="G30" t="s">
        <v>38</v>
      </c>
      <c r="H30" t="s">
        <v>38</v>
      </c>
      <c r="I30">
        <v>0</v>
      </c>
      <c r="J30">
        <v>0</v>
      </c>
      <c r="K30">
        <v>6984</v>
      </c>
      <c r="L30">
        <v>153.35</v>
      </c>
      <c r="M30">
        <v>0</v>
      </c>
      <c r="N30">
        <v>0</v>
      </c>
    </row>
    <row r="31" spans="1:14" x14ac:dyDescent="0.25">
      <c r="A31" t="s">
        <v>39</v>
      </c>
      <c r="B31" t="s">
        <v>40</v>
      </c>
      <c r="C31" t="s">
        <v>41</v>
      </c>
      <c r="D31" t="s">
        <v>42</v>
      </c>
      <c r="E31" t="s">
        <v>43</v>
      </c>
    </row>
    <row r="32" spans="1:14" x14ac:dyDescent="0.25">
      <c r="A32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33</v>
      </c>
      <c r="B34">
        <v>15952.45</v>
      </c>
      <c r="C34">
        <v>22005.15</v>
      </c>
      <c r="D34">
        <v>490</v>
      </c>
      <c r="E34">
        <v>85510</v>
      </c>
    </row>
    <row r="35" spans="1:5" x14ac:dyDescent="0.25">
      <c r="A35" t="s">
        <v>34</v>
      </c>
      <c r="B35">
        <v>166.88</v>
      </c>
      <c r="C35">
        <v>8.61</v>
      </c>
      <c r="D35">
        <v>153.35</v>
      </c>
      <c r="E35">
        <v>184.04</v>
      </c>
    </row>
    <row r="36" spans="1:5" x14ac:dyDescent="0.25">
      <c r="A36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S3" sqref="S3:T13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20" x14ac:dyDescent="0.25">
      <c r="A2">
        <v>1</v>
      </c>
      <c r="B2" t="s">
        <v>174</v>
      </c>
      <c r="C2">
        <v>1</v>
      </c>
      <c r="D2">
        <v>1</v>
      </c>
      <c r="F2" t="s">
        <v>38</v>
      </c>
      <c r="G2" t="s">
        <v>38</v>
      </c>
      <c r="H2" t="s">
        <v>38</v>
      </c>
      <c r="I2">
        <v>0</v>
      </c>
      <c r="J2">
        <v>0</v>
      </c>
      <c r="K2">
        <v>83026</v>
      </c>
      <c r="L2">
        <v>198.07</v>
      </c>
      <c r="M2">
        <v>0</v>
      </c>
      <c r="N2">
        <v>0</v>
      </c>
    </row>
    <row r="3" spans="1:20" x14ac:dyDescent="0.25">
      <c r="A3">
        <v>2</v>
      </c>
      <c r="B3" t="s">
        <v>174</v>
      </c>
      <c r="C3">
        <v>1</v>
      </c>
      <c r="D3">
        <v>2</v>
      </c>
      <c r="F3" t="s">
        <v>38</v>
      </c>
      <c r="G3" t="s">
        <v>38</v>
      </c>
      <c r="H3" t="s">
        <v>38</v>
      </c>
      <c r="I3">
        <v>0</v>
      </c>
      <c r="J3">
        <v>0</v>
      </c>
      <c r="K3">
        <v>77012</v>
      </c>
      <c r="L3">
        <v>191.48</v>
      </c>
      <c r="M3">
        <v>0</v>
      </c>
      <c r="N3">
        <v>0</v>
      </c>
      <c r="T3">
        <v>83026</v>
      </c>
    </row>
    <row r="4" spans="1:20" x14ac:dyDescent="0.25">
      <c r="A4">
        <v>3</v>
      </c>
      <c r="B4" t="s">
        <v>174</v>
      </c>
      <c r="C4">
        <v>1</v>
      </c>
      <c r="D4">
        <v>3</v>
      </c>
      <c r="F4" t="s">
        <v>38</v>
      </c>
      <c r="G4" t="s">
        <v>38</v>
      </c>
      <c r="H4" t="s">
        <v>38</v>
      </c>
      <c r="I4">
        <v>0</v>
      </c>
      <c r="J4">
        <v>0</v>
      </c>
      <c r="K4">
        <v>38283</v>
      </c>
      <c r="L4">
        <v>181.9</v>
      </c>
      <c r="M4">
        <v>0</v>
      </c>
      <c r="N4">
        <v>0</v>
      </c>
      <c r="T4">
        <v>77012</v>
      </c>
    </row>
    <row r="5" spans="1:20" x14ac:dyDescent="0.25">
      <c r="A5">
        <v>4</v>
      </c>
      <c r="B5" t="s">
        <v>174</v>
      </c>
      <c r="C5">
        <v>1</v>
      </c>
      <c r="D5">
        <v>4</v>
      </c>
      <c r="F5" t="s">
        <v>38</v>
      </c>
      <c r="G5" t="s">
        <v>38</v>
      </c>
      <c r="H5" t="s">
        <v>38</v>
      </c>
      <c r="I5">
        <v>0</v>
      </c>
      <c r="J5">
        <v>0</v>
      </c>
      <c r="K5">
        <v>34405</v>
      </c>
      <c r="L5">
        <v>196.55</v>
      </c>
      <c r="M5">
        <v>0</v>
      </c>
      <c r="N5">
        <v>0</v>
      </c>
      <c r="T5">
        <v>38283</v>
      </c>
    </row>
    <row r="6" spans="1:20" x14ac:dyDescent="0.25">
      <c r="A6">
        <v>5</v>
      </c>
      <c r="B6" t="s">
        <v>174</v>
      </c>
      <c r="C6">
        <v>1</v>
      </c>
      <c r="D6">
        <v>5</v>
      </c>
      <c r="F6" t="s">
        <v>38</v>
      </c>
      <c r="G6" t="s">
        <v>38</v>
      </c>
      <c r="H6" t="s">
        <v>38</v>
      </c>
      <c r="I6">
        <v>0</v>
      </c>
      <c r="J6">
        <v>0</v>
      </c>
      <c r="K6">
        <v>24175</v>
      </c>
      <c r="L6">
        <v>191.65</v>
      </c>
      <c r="M6">
        <v>0</v>
      </c>
      <c r="N6">
        <v>0</v>
      </c>
      <c r="Q6" t="s">
        <v>175</v>
      </c>
      <c r="T6">
        <v>34405</v>
      </c>
    </row>
    <row r="7" spans="1:20" x14ac:dyDescent="0.25">
      <c r="A7">
        <v>6</v>
      </c>
      <c r="B7" t="s">
        <v>174</v>
      </c>
      <c r="C7">
        <v>1</v>
      </c>
      <c r="D7">
        <v>6</v>
      </c>
      <c r="F7" t="s">
        <v>38</v>
      </c>
      <c r="G7" t="s">
        <v>38</v>
      </c>
      <c r="H7" t="s">
        <v>38</v>
      </c>
      <c r="I7">
        <v>0</v>
      </c>
      <c r="J7">
        <v>0</v>
      </c>
      <c r="K7">
        <v>39529</v>
      </c>
      <c r="L7">
        <v>184.45</v>
      </c>
      <c r="M7">
        <v>0</v>
      </c>
      <c r="N7">
        <v>0</v>
      </c>
      <c r="T7">
        <v>24175</v>
      </c>
    </row>
    <row r="8" spans="1:20" x14ac:dyDescent="0.25">
      <c r="A8">
        <v>7</v>
      </c>
      <c r="B8" t="s">
        <v>174</v>
      </c>
      <c r="C8">
        <v>1</v>
      </c>
      <c r="D8">
        <v>7</v>
      </c>
      <c r="F8" t="s">
        <v>38</v>
      </c>
      <c r="G8" t="s">
        <v>38</v>
      </c>
      <c r="H8" t="s">
        <v>38</v>
      </c>
      <c r="I8">
        <v>0</v>
      </c>
      <c r="J8">
        <v>0</v>
      </c>
      <c r="K8">
        <v>1702</v>
      </c>
      <c r="L8">
        <v>187.24</v>
      </c>
      <c r="M8">
        <v>0</v>
      </c>
      <c r="N8">
        <v>0</v>
      </c>
      <c r="Q8" t="s">
        <v>160</v>
      </c>
      <c r="R8">
        <v>1</v>
      </c>
      <c r="S8" t="s">
        <v>57</v>
      </c>
      <c r="T8">
        <f>K7+K8</f>
        <v>41231</v>
      </c>
    </row>
    <row r="9" spans="1:20" x14ac:dyDescent="0.25">
      <c r="A9">
        <v>8</v>
      </c>
      <c r="B9" t="s">
        <v>174</v>
      </c>
      <c r="C9">
        <v>1</v>
      </c>
      <c r="D9">
        <v>8</v>
      </c>
      <c r="F9" t="s">
        <v>38</v>
      </c>
      <c r="G9" t="s">
        <v>38</v>
      </c>
      <c r="H9" t="s">
        <v>38</v>
      </c>
      <c r="I9">
        <v>0</v>
      </c>
      <c r="J9">
        <v>0</v>
      </c>
      <c r="K9">
        <v>2027</v>
      </c>
      <c r="L9">
        <v>181.25</v>
      </c>
      <c r="M9">
        <v>0</v>
      </c>
      <c r="N9">
        <v>0</v>
      </c>
      <c r="R9">
        <v>2</v>
      </c>
      <c r="S9" t="s">
        <v>57</v>
      </c>
      <c r="T9">
        <f>K9+K10+K11</f>
        <v>44404</v>
      </c>
    </row>
    <row r="10" spans="1:20" x14ac:dyDescent="0.25">
      <c r="A10">
        <v>9</v>
      </c>
      <c r="B10" t="s">
        <v>174</v>
      </c>
      <c r="C10">
        <v>1</v>
      </c>
      <c r="D10">
        <v>9</v>
      </c>
      <c r="F10" t="s">
        <v>38</v>
      </c>
      <c r="G10" t="s">
        <v>38</v>
      </c>
      <c r="H10" t="s">
        <v>38</v>
      </c>
      <c r="I10">
        <v>0</v>
      </c>
      <c r="J10">
        <v>0</v>
      </c>
      <c r="K10">
        <v>41491</v>
      </c>
      <c r="L10">
        <v>177.68</v>
      </c>
      <c r="M10">
        <v>0</v>
      </c>
      <c r="N10">
        <v>0</v>
      </c>
      <c r="R10">
        <v>3</v>
      </c>
      <c r="S10" t="s">
        <v>57</v>
      </c>
      <c r="T10">
        <f>K12+K13+K14</f>
        <v>22352</v>
      </c>
    </row>
    <row r="11" spans="1:20" x14ac:dyDescent="0.25">
      <c r="A11">
        <v>10</v>
      </c>
      <c r="B11" t="s">
        <v>174</v>
      </c>
      <c r="C11">
        <v>1</v>
      </c>
      <c r="D11">
        <v>10</v>
      </c>
      <c r="F11" t="s">
        <v>38</v>
      </c>
      <c r="G11" t="s">
        <v>38</v>
      </c>
      <c r="H11" t="s">
        <v>38</v>
      </c>
      <c r="I11">
        <v>0</v>
      </c>
      <c r="J11">
        <v>0</v>
      </c>
      <c r="K11">
        <v>886</v>
      </c>
      <c r="L11">
        <v>182.53</v>
      </c>
      <c r="M11">
        <v>0</v>
      </c>
      <c r="N11">
        <v>0</v>
      </c>
      <c r="R11">
        <v>4</v>
      </c>
      <c r="S11" t="s">
        <v>58</v>
      </c>
      <c r="T11">
        <f>K15+K16+K17+K18+K19</f>
        <v>8330</v>
      </c>
    </row>
    <row r="12" spans="1:20" x14ac:dyDescent="0.25">
      <c r="A12">
        <v>11</v>
      </c>
      <c r="B12" t="s">
        <v>174</v>
      </c>
      <c r="C12">
        <v>1</v>
      </c>
      <c r="D12">
        <v>11</v>
      </c>
      <c r="F12" t="s">
        <v>38</v>
      </c>
      <c r="G12" t="s">
        <v>38</v>
      </c>
      <c r="H12" t="s">
        <v>38</v>
      </c>
      <c r="I12">
        <v>0</v>
      </c>
      <c r="J12">
        <v>0</v>
      </c>
      <c r="K12">
        <v>16046</v>
      </c>
      <c r="L12">
        <v>166.98</v>
      </c>
      <c r="M12">
        <v>0</v>
      </c>
      <c r="N12">
        <v>0</v>
      </c>
      <c r="R12">
        <v>5</v>
      </c>
      <c r="S12" t="s">
        <v>58</v>
      </c>
      <c r="T12">
        <f>K20+K21+K22</f>
        <v>11898</v>
      </c>
    </row>
    <row r="13" spans="1:20" x14ac:dyDescent="0.25">
      <c r="A13">
        <v>12</v>
      </c>
      <c r="B13" t="s">
        <v>174</v>
      </c>
      <c r="C13">
        <v>1</v>
      </c>
      <c r="D13">
        <v>12</v>
      </c>
      <c r="F13" t="s">
        <v>38</v>
      </c>
      <c r="G13" t="s">
        <v>38</v>
      </c>
      <c r="H13" t="s">
        <v>38</v>
      </c>
      <c r="I13">
        <v>0</v>
      </c>
      <c r="J13">
        <v>0</v>
      </c>
      <c r="K13">
        <v>4457</v>
      </c>
      <c r="L13">
        <v>161.91999999999999</v>
      </c>
      <c r="M13">
        <v>0</v>
      </c>
      <c r="N13">
        <v>0</v>
      </c>
    </row>
    <row r="14" spans="1:20" x14ac:dyDescent="0.25">
      <c r="A14">
        <v>13</v>
      </c>
      <c r="B14" t="s">
        <v>174</v>
      </c>
      <c r="C14">
        <v>1</v>
      </c>
      <c r="D14">
        <v>13</v>
      </c>
      <c r="F14" t="s">
        <v>38</v>
      </c>
      <c r="G14" t="s">
        <v>38</v>
      </c>
      <c r="H14" t="s">
        <v>38</v>
      </c>
      <c r="I14">
        <v>0</v>
      </c>
      <c r="J14">
        <v>0</v>
      </c>
      <c r="K14">
        <v>1849</v>
      </c>
      <c r="L14">
        <v>179.26</v>
      </c>
      <c r="M14">
        <v>0</v>
      </c>
      <c r="N14">
        <v>0</v>
      </c>
    </row>
    <row r="15" spans="1:20" x14ac:dyDescent="0.25">
      <c r="A15">
        <v>14</v>
      </c>
      <c r="B15" t="s">
        <v>174</v>
      </c>
      <c r="C15">
        <v>1</v>
      </c>
      <c r="D15">
        <v>14</v>
      </c>
      <c r="F15" t="s">
        <v>38</v>
      </c>
      <c r="G15" t="s">
        <v>38</v>
      </c>
      <c r="H15" t="s">
        <v>38</v>
      </c>
      <c r="I15">
        <v>0</v>
      </c>
      <c r="J15">
        <v>0</v>
      </c>
      <c r="K15">
        <v>1606</v>
      </c>
      <c r="L15">
        <v>181.98</v>
      </c>
      <c r="M15">
        <v>0</v>
      </c>
      <c r="N15">
        <v>0</v>
      </c>
    </row>
    <row r="16" spans="1:20" x14ac:dyDescent="0.25">
      <c r="A16">
        <v>15</v>
      </c>
      <c r="B16" t="s">
        <v>174</v>
      </c>
      <c r="C16">
        <v>1</v>
      </c>
      <c r="D16">
        <v>15</v>
      </c>
      <c r="F16" t="s">
        <v>38</v>
      </c>
      <c r="G16" t="s">
        <v>38</v>
      </c>
      <c r="H16" t="s">
        <v>38</v>
      </c>
      <c r="I16">
        <v>0</v>
      </c>
      <c r="J16">
        <v>0</v>
      </c>
      <c r="K16">
        <v>997</v>
      </c>
      <c r="L16">
        <v>186.08</v>
      </c>
      <c r="M16">
        <v>0</v>
      </c>
      <c r="N16">
        <v>0</v>
      </c>
    </row>
    <row r="17" spans="1:14" x14ac:dyDescent="0.25">
      <c r="A17">
        <v>16</v>
      </c>
      <c r="B17" t="s">
        <v>174</v>
      </c>
      <c r="C17">
        <v>1</v>
      </c>
      <c r="D17">
        <v>16</v>
      </c>
      <c r="F17" t="s">
        <v>38</v>
      </c>
      <c r="G17" t="s">
        <v>38</v>
      </c>
      <c r="H17" t="s">
        <v>38</v>
      </c>
      <c r="I17">
        <v>0</v>
      </c>
      <c r="J17">
        <v>0</v>
      </c>
      <c r="K17">
        <v>4181</v>
      </c>
      <c r="L17">
        <v>179.58</v>
      </c>
      <c r="M17">
        <v>0</v>
      </c>
      <c r="N17">
        <v>0</v>
      </c>
    </row>
    <row r="18" spans="1:14" x14ac:dyDescent="0.25">
      <c r="A18">
        <v>17</v>
      </c>
      <c r="B18" t="s">
        <v>174</v>
      </c>
      <c r="C18">
        <v>1</v>
      </c>
      <c r="D18">
        <v>17</v>
      </c>
      <c r="F18" t="s">
        <v>38</v>
      </c>
      <c r="G18" t="s">
        <v>38</v>
      </c>
      <c r="H18" t="s">
        <v>38</v>
      </c>
      <c r="I18">
        <v>0</v>
      </c>
      <c r="J18">
        <v>0</v>
      </c>
      <c r="K18">
        <v>740</v>
      </c>
      <c r="L18">
        <v>172.56</v>
      </c>
      <c r="M18">
        <v>0</v>
      </c>
      <c r="N18">
        <v>0</v>
      </c>
    </row>
    <row r="19" spans="1:14" x14ac:dyDescent="0.25">
      <c r="A19">
        <v>18</v>
      </c>
      <c r="B19" t="s">
        <v>174</v>
      </c>
      <c r="C19">
        <v>1</v>
      </c>
      <c r="D19">
        <v>18</v>
      </c>
      <c r="F19" t="s">
        <v>38</v>
      </c>
      <c r="G19" t="s">
        <v>38</v>
      </c>
      <c r="H19" t="s">
        <v>38</v>
      </c>
      <c r="I19">
        <v>0</v>
      </c>
      <c r="J19">
        <v>0</v>
      </c>
      <c r="K19">
        <v>806</v>
      </c>
      <c r="L19">
        <v>176.07</v>
      </c>
      <c r="M19">
        <v>0</v>
      </c>
      <c r="N19">
        <v>0</v>
      </c>
    </row>
    <row r="20" spans="1:14" x14ac:dyDescent="0.25">
      <c r="A20">
        <v>19</v>
      </c>
      <c r="B20" t="s">
        <v>174</v>
      </c>
      <c r="C20">
        <v>1</v>
      </c>
      <c r="D20">
        <v>20</v>
      </c>
      <c r="F20" t="s">
        <v>38</v>
      </c>
      <c r="G20" t="s">
        <v>38</v>
      </c>
      <c r="H20" t="s">
        <v>38</v>
      </c>
      <c r="I20">
        <v>0</v>
      </c>
      <c r="J20">
        <v>0</v>
      </c>
      <c r="K20">
        <v>6876</v>
      </c>
      <c r="L20">
        <v>177.49</v>
      </c>
      <c r="M20">
        <v>0</v>
      </c>
      <c r="N20">
        <v>0</v>
      </c>
    </row>
    <row r="21" spans="1:14" x14ac:dyDescent="0.25">
      <c r="A21">
        <v>20</v>
      </c>
      <c r="B21" t="s">
        <v>174</v>
      </c>
      <c r="C21">
        <v>1</v>
      </c>
      <c r="D21">
        <v>21</v>
      </c>
      <c r="F21" t="s">
        <v>38</v>
      </c>
      <c r="G21" t="s">
        <v>38</v>
      </c>
      <c r="H21" t="s">
        <v>38</v>
      </c>
      <c r="I21">
        <v>0</v>
      </c>
      <c r="J21">
        <v>0</v>
      </c>
      <c r="K21">
        <v>4362</v>
      </c>
      <c r="L21">
        <v>177.81</v>
      </c>
      <c r="M21">
        <v>0</v>
      </c>
      <c r="N21">
        <v>0</v>
      </c>
    </row>
    <row r="22" spans="1:14" x14ac:dyDescent="0.25">
      <c r="A22">
        <v>21</v>
      </c>
      <c r="B22" t="s">
        <v>174</v>
      </c>
      <c r="C22">
        <v>1</v>
      </c>
      <c r="D22">
        <v>22</v>
      </c>
      <c r="F22" t="s">
        <v>38</v>
      </c>
      <c r="G22" t="s">
        <v>38</v>
      </c>
      <c r="H22" t="s">
        <v>38</v>
      </c>
      <c r="I22">
        <v>0</v>
      </c>
      <c r="J22">
        <v>0</v>
      </c>
      <c r="K22">
        <v>660</v>
      </c>
      <c r="L22">
        <v>182.34</v>
      </c>
      <c r="M22">
        <v>0</v>
      </c>
      <c r="N22">
        <v>0</v>
      </c>
    </row>
    <row r="23" spans="1:14" x14ac:dyDescent="0.25">
      <c r="A23" t="s">
        <v>39</v>
      </c>
      <c r="B23" t="s">
        <v>40</v>
      </c>
      <c r="C23" t="s">
        <v>41</v>
      </c>
      <c r="D23" t="s">
        <v>42</v>
      </c>
      <c r="E23" t="s">
        <v>43</v>
      </c>
    </row>
    <row r="24" spans="1:14" x14ac:dyDescent="0.25">
      <c r="A24" t="s">
        <v>31</v>
      </c>
      <c r="B24">
        <v>0</v>
      </c>
      <c r="C24">
        <v>0</v>
      </c>
      <c r="D24">
        <v>0</v>
      </c>
      <c r="E24">
        <v>0</v>
      </c>
    </row>
    <row r="25" spans="1:14" x14ac:dyDescent="0.25">
      <c r="A25" t="s">
        <v>32</v>
      </c>
      <c r="B25">
        <v>0</v>
      </c>
      <c r="C25">
        <v>0</v>
      </c>
      <c r="D25">
        <v>0</v>
      </c>
      <c r="E25">
        <v>0</v>
      </c>
    </row>
    <row r="26" spans="1:14" x14ac:dyDescent="0.25">
      <c r="A26" t="s">
        <v>33</v>
      </c>
      <c r="B26">
        <v>18338.86</v>
      </c>
      <c r="C26">
        <v>24550.13</v>
      </c>
      <c r="D26">
        <v>660</v>
      </c>
      <c r="E26">
        <v>83026</v>
      </c>
    </row>
    <row r="27" spans="1:14" x14ac:dyDescent="0.25">
      <c r="A27" t="s">
        <v>34</v>
      </c>
      <c r="B27">
        <v>181.66</v>
      </c>
      <c r="C27">
        <v>8.52</v>
      </c>
      <c r="D27">
        <v>161.91999999999999</v>
      </c>
      <c r="E27">
        <v>198.07</v>
      </c>
    </row>
    <row r="28" spans="1:14" x14ac:dyDescent="0.25">
      <c r="A28" t="s">
        <v>35</v>
      </c>
      <c r="B28">
        <v>0</v>
      </c>
      <c r="C28">
        <v>0</v>
      </c>
      <c r="D28">
        <v>0</v>
      </c>
      <c r="E28">
        <v>0</v>
      </c>
    </row>
    <row r="29" spans="1:14" x14ac:dyDescent="0.25">
      <c r="A29" t="s">
        <v>36</v>
      </c>
      <c r="B29">
        <v>0</v>
      </c>
      <c r="C29">
        <v>0</v>
      </c>
      <c r="D29">
        <v>0</v>
      </c>
      <c r="E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141</vt:i4>
      </vt:variant>
    </vt:vector>
  </HeadingPairs>
  <TitlesOfParts>
    <vt:vector size="141" baseType="lpstr">
      <vt:lpstr>3525</vt:lpstr>
      <vt:lpstr>3524</vt:lpstr>
      <vt:lpstr>3526</vt:lpstr>
      <vt:lpstr>3527</vt:lpstr>
      <vt:lpstr>3528</vt:lpstr>
      <vt:lpstr>3529</vt:lpstr>
      <vt:lpstr>CASE 3530</vt:lpstr>
      <vt:lpstr>CASE 3531</vt:lpstr>
      <vt:lpstr>CASE 3532</vt:lpstr>
      <vt:lpstr>CASE 3533</vt:lpstr>
      <vt:lpstr>CASE 3534</vt:lpstr>
      <vt:lpstr>CASE 3535</vt:lpstr>
      <vt:lpstr>CASE 3536</vt:lpstr>
      <vt:lpstr>CASE 3537</vt:lpstr>
      <vt:lpstr>CASE 3538</vt:lpstr>
      <vt:lpstr>Table</vt:lpstr>
      <vt:lpstr>3523</vt:lpstr>
      <vt:lpstr>3522</vt:lpstr>
      <vt:lpstr>3521</vt:lpstr>
      <vt:lpstr>3515</vt:lpstr>
      <vt:lpstr>3514</vt:lpstr>
      <vt:lpstr>3513</vt:lpstr>
      <vt:lpstr>3512</vt:lpstr>
      <vt:lpstr>3511</vt:lpstr>
      <vt:lpstr>3510</vt:lpstr>
      <vt:lpstr>3509</vt:lpstr>
      <vt:lpstr>3508</vt:lpstr>
      <vt:lpstr>3507</vt:lpstr>
      <vt:lpstr>3506</vt:lpstr>
      <vt:lpstr>3505</vt:lpstr>
      <vt:lpstr>3499</vt:lpstr>
      <vt:lpstr>3498</vt:lpstr>
      <vt:lpstr>3497</vt:lpstr>
      <vt:lpstr>3496</vt:lpstr>
      <vt:lpstr>3495</vt:lpstr>
      <vt:lpstr>3494</vt:lpstr>
      <vt:lpstr>3493</vt:lpstr>
      <vt:lpstr>3492</vt:lpstr>
      <vt:lpstr>3491</vt:lpstr>
      <vt:lpstr>3490</vt:lpstr>
      <vt:lpstr>3489</vt:lpstr>
      <vt:lpstr>3488</vt:lpstr>
      <vt:lpstr>3487</vt:lpstr>
      <vt:lpstr>3486</vt:lpstr>
      <vt:lpstr>3485</vt:lpstr>
      <vt:lpstr>3484</vt:lpstr>
      <vt:lpstr>3483</vt:lpstr>
      <vt:lpstr>3482</vt:lpstr>
      <vt:lpstr>3481</vt:lpstr>
      <vt:lpstr>3480</vt:lpstr>
      <vt:lpstr>3479</vt:lpstr>
      <vt:lpstr>3478</vt:lpstr>
      <vt:lpstr>3477</vt:lpstr>
      <vt:lpstr>3476</vt:lpstr>
      <vt:lpstr>3475</vt:lpstr>
      <vt:lpstr>3474</vt:lpstr>
      <vt:lpstr>3473</vt:lpstr>
      <vt:lpstr>3472</vt:lpstr>
      <vt:lpstr>3471</vt:lpstr>
      <vt:lpstr>3470</vt:lpstr>
      <vt:lpstr>3469</vt:lpstr>
      <vt:lpstr>3468</vt:lpstr>
      <vt:lpstr>3467</vt:lpstr>
      <vt:lpstr>3466</vt:lpstr>
      <vt:lpstr>3465</vt:lpstr>
      <vt:lpstr>3464</vt:lpstr>
      <vt:lpstr>3463</vt:lpstr>
      <vt:lpstr>3378</vt:lpstr>
      <vt:lpstr>3379</vt:lpstr>
      <vt:lpstr>3380</vt:lpstr>
      <vt:lpstr>3381</vt:lpstr>
      <vt:lpstr>3382</vt:lpstr>
      <vt:lpstr>3383</vt:lpstr>
      <vt:lpstr>3384</vt:lpstr>
      <vt:lpstr>3385</vt:lpstr>
      <vt:lpstr>3386</vt:lpstr>
      <vt:lpstr>3387</vt:lpstr>
      <vt:lpstr>3388</vt:lpstr>
      <vt:lpstr>3389</vt:lpstr>
      <vt:lpstr>3390</vt:lpstr>
      <vt:lpstr>3391</vt:lpstr>
      <vt:lpstr>3392</vt:lpstr>
      <vt:lpstr>3393</vt:lpstr>
      <vt:lpstr>3394</vt:lpstr>
      <vt:lpstr>3395</vt:lpstr>
      <vt:lpstr>3396</vt:lpstr>
      <vt:lpstr>3397</vt:lpstr>
      <vt:lpstr>3398</vt:lpstr>
      <vt:lpstr>3399</vt:lpstr>
      <vt:lpstr>3400</vt:lpstr>
      <vt:lpstr>3401</vt:lpstr>
      <vt:lpstr>3402</vt:lpstr>
      <vt:lpstr>3403</vt:lpstr>
      <vt:lpstr>3404</vt:lpstr>
      <vt:lpstr>3405</vt:lpstr>
      <vt:lpstr>3407</vt:lpstr>
      <vt:lpstr>3408</vt:lpstr>
      <vt:lpstr>3410</vt:lpstr>
      <vt:lpstr>3411</vt:lpstr>
      <vt:lpstr>3412.</vt:lpstr>
      <vt:lpstr>3413</vt:lpstr>
      <vt:lpstr>3414</vt:lpstr>
      <vt:lpstr>3415</vt:lpstr>
      <vt:lpstr>3416</vt:lpstr>
      <vt:lpstr>3417</vt:lpstr>
      <vt:lpstr>3419</vt:lpstr>
      <vt:lpstr>3443</vt:lpstr>
      <vt:lpstr>3444</vt:lpstr>
      <vt:lpstr>3445</vt:lpstr>
      <vt:lpstr>3446</vt:lpstr>
      <vt:lpstr>3447</vt:lpstr>
      <vt:lpstr>3448</vt:lpstr>
      <vt:lpstr>3449</vt:lpstr>
      <vt:lpstr>3450</vt:lpstr>
      <vt:lpstr>3451</vt:lpstr>
      <vt:lpstr>3452</vt:lpstr>
      <vt:lpstr>3453</vt:lpstr>
      <vt:lpstr>3454</vt:lpstr>
      <vt:lpstr>3455</vt:lpstr>
      <vt:lpstr>3456</vt:lpstr>
      <vt:lpstr>3457</vt:lpstr>
      <vt:lpstr>3458</vt:lpstr>
      <vt:lpstr>3459</vt:lpstr>
      <vt:lpstr>3460</vt:lpstr>
      <vt:lpstr>3461</vt:lpstr>
      <vt:lpstr>3462</vt:lpstr>
      <vt:lpstr>3500</vt:lpstr>
      <vt:lpstr>3501</vt:lpstr>
      <vt:lpstr>3052</vt:lpstr>
      <vt:lpstr>3503</vt:lpstr>
      <vt:lpstr>3504</vt:lpstr>
      <vt:lpstr>3516</vt:lpstr>
      <vt:lpstr>3517</vt:lpstr>
      <vt:lpstr>3518</vt:lpstr>
      <vt:lpstr>3519</vt:lpstr>
      <vt:lpstr>3520</vt:lpstr>
      <vt:lpstr>3530</vt:lpstr>
      <vt:lpstr>3531</vt:lpstr>
      <vt:lpstr>3532</vt:lpstr>
      <vt:lpstr>3533</vt:lpstr>
      <vt:lpstr>3534</vt:lpstr>
    </vt:vector>
  </TitlesOfParts>
  <Company>CVMBS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Asay,Bryce</dc:creator>
  <cp:lastModifiedBy>bryce</cp:lastModifiedBy>
  <dcterms:created xsi:type="dcterms:W3CDTF">2015-01-05T17:35:02Z</dcterms:created>
  <dcterms:modified xsi:type="dcterms:W3CDTF">2016-06-08T16:10:47Z</dcterms:modified>
</cp:coreProperties>
</file>