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E1" i="1" l="1"/>
  <c r="D11" i="1"/>
  <c r="C11" i="1"/>
  <c r="G5" i="1"/>
  <c r="G6" i="1"/>
  <c r="G7" i="1"/>
  <c r="G8" i="1"/>
  <c r="G9" i="1"/>
  <c r="G10" i="1"/>
  <c r="G4" i="1"/>
  <c r="E5" i="1" l="1"/>
  <c r="E6" i="1"/>
  <c r="E7" i="1"/>
  <c r="E8" i="1"/>
  <c r="E9" i="1"/>
  <c r="E10" i="1"/>
  <c r="E4" i="1"/>
</calcChain>
</file>

<file path=xl/sharedStrings.xml><?xml version="1.0" encoding="utf-8"?>
<sst xmlns="http://schemas.openxmlformats.org/spreadsheetml/2006/main" count="20" uniqueCount="20">
  <si>
    <t>Plan-Beschäftigung</t>
  </si>
  <si>
    <t>Ist-Beschäftigung</t>
  </si>
  <si>
    <t>Kostenart</t>
  </si>
  <si>
    <t>Gemeinkostenlöhne</t>
  </si>
  <si>
    <t>Lohnnebenkosten</t>
  </si>
  <si>
    <t>Energiekosten</t>
  </si>
  <si>
    <t>Instandhaltungskosten</t>
  </si>
  <si>
    <t>Kalk. Abschreibungen</t>
  </si>
  <si>
    <t>Kalk. Zinsen</t>
  </si>
  <si>
    <t>Summe</t>
  </si>
  <si>
    <t>Plankostenve- 
rrechnungssatz (€/Std.)</t>
  </si>
  <si>
    <t>470 Maschinenstunden</t>
  </si>
  <si>
    <t>423 Maschinenstunden</t>
  </si>
  <si>
    <t>Plankosten fix</t>
  </si>
  <si>
    <t>Plankosten variabel</t>
  </si>
  <si>
    <t>Plankosten Gesamt</t>
  </si>
  <si>
    <t>Sollkosten</t>
  </si>
  <si>
    <t>Istkosten</t>
  </si>
  <si>
    <t>Verbr. Abweichung</t>
  </si>
  <si>
    <t>Beschäftigungsabweichung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</si>
</sst>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0" fillId="2" borderId="0" xfId="0" applyFill="1"/>
    <xf numFmtId="3" fontId="0" fillId="2" borderId="0" xfId="0" applyNumberFormat="1" applyFill="1"/>
    <xf numFmtId="0" fontId="0" fillId="3" borderId="1" xfId="0" applyFill="1" applyBorder="1"/>
    <xf numFmtId="0" fontId="0" fillId="4" borderId="1" xfId="0" applyFill="1" applyBorder="1"/>
    <xf numFmtId="3" fontId="0" fillId="4" borderId="1" xfId="0" applyNumberFormat="1" applyFill="1" applyBorder="1"/>
    <xf numFmtId="0" fontId="0" fillId="4" borderId="1" xfId="0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5" sqref="F15"/>
    </sheetView>
  </sheetViews>
  <sheetFormatPr baseColWidth="10" defaultColWidth="9.140625" defaultRowHeight="15" x14ac:dyDescent="0.25"/>
  <cols>
    <col min="1" max="1" width="21.42578125" bestFit="1" customWidth="1"/>
    <col min="2" max="2" width="13.85546875" customWidth="1"/>
    <col min="3" max="3" width="18.5703125" bestFit="1" customWidth="1"/>
    <col min="4" max="4" width="25.140625" customWidth="1"/>
    <col min="5" max="5" width="10.28515625" bestFit="1" customWidth="1"/>
    <col min="7" max="7" width="18.140625" bestFit="1" customWidth="1"/>
  </cols>
  <sheetData>
    <row r="1" spans="1:7" x14ac:dyDescent="0.25">
      <c r="A1" s="3" t="s">
        <v>0</v>
      </c>
      <c r="B1" s="3" t="s">
        <v>11</v>
      </c>
      <c r="C1" s="3"/>
      <c r="D1" s="3" t="s">
        <v>19</v>
      </c>
      <c r="E1" s="4">
        <f>D11*423-(C11*423+B10)</f>
        <v>-13320</v>
      </c>
      <c r="F1" s="3"/>
      <c r="G1" s="3"/>
    </row>
    <row r="2" spans="1:7" x14ac:dyDescent="0.25">
      <c r="A2" s="3" t="s">
        <v>1</v>
      </c>
      <c r="B2" s="3" t="s">
        <v>12</v>
      </c>
      <c r="C2" s="3"/>
      <c r="D2" s="3"/>
      <c r="E2" s="3"/>
      <c r="F2" s="3"/>
      <c r="G2" s="3"/>
    </row>
    <row r="3" spans="1:7" x14ac:dyDescent="0.25">
      <c r="A3" s="5" t="s">
        <v>2</v>
      </c>
      <c r="B3" s="5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18</v>
      </c>
    </row>
    <row r="4" spans="1:7" x14ac:dyDescent="0.25">
      <c r="A4" s="1" t="s">
        <v>3</v>
      </c>
      <c r="B4" s="2">
        <v>44000</v>
      </c>
      <c r="C4" s="2">
        <v>26000</v>
      </c>
      <c r="D4" s="2">
        <v>70000</v>
      </c>
      <c r="E4" s="1">
        <f>B4+(423/470)*C4</f>
        <v>67400</v>
      </c>
      <c r="F4" s="2">
        <v>68000</v>
      </c>
      <c r="G4" s="2">
        <f>E4-F4</f>
        <v>-600</v>
      </c>
    </row>
    <row r="5" spans="1:7" x14ac:dyDescent="0.25">
      <c r="A5" s="6" t="s">
        <v>4</v>
      </c>
      <c r="B5" s="7">
        <v>35200</v>
      </c>
      <c r="C5" s="7">
        <v>20000</v>
      </c>
      <c r="D5" s="7">
        <v>56000</v>
      </c>
      <c r="E5" s="6">
        <f t="shared" ref="E5:E10" si="0">B5+(423/470)*C5</f>
        <v>53200</v>
      </c>
      <c r="F5" s="7">
        <v>56000</v>
      </c>
      <c r="G5" s="7">
        <f t="shared" ref="G5:G10" si="1">E5-F5</f>
        <v>-2800</v>
      </c>
    </row>
    <row r="6" spans="1:7" x14ac:dyDescent="0.25">
      <c r="A6" s="1" t="s">
        <v>5</v>
      </c>
      <c r="B6" s="2">
        <v>1000</v>
      </c>
      <c r="C6" s="2">
        <v>6400</v>
      </c>
      <c r="D6" s="2">
        <v>7400</v>
      </c>
      <c r="E6" s="1">
        <f t="shared" si="0"/>
        <v>6760</v>
      </c>
      <c r="F6" s="2">
        <v>6000</v>
      </c>
      <c r="G6" s="2">
        <f t="shared" si="1"/>
        <v>760</v>
      </c>
    </row>
    <row r="7" spans="1:7" x14ac:dyDescent="0.25">
      <c r="A7" s="6" t="s">
        <v>6</v>
      </c>
      <c r="B7" s="7">
        <v>5000</v>
      </c>
      <c r="C7" s="7">
        <v>6000</v>
      </c>
      <c r="D7" s="7">
        <v>11000</v>
      </c>
      <c r="E7" s="6">
        <f t="shared" si="0"/>
        <v>10400</v>
      </c>
      <c r="F7" s="7">
        <v>12300</v>
      </c>
      <c r="G7" s="7">
        <f t="shared" si="1"/>
        <v>-1900</v>
      </c>
    </row>
    <row r="8" spans="1:7" x14ac:dyDescent="0.25">
      <c r="A8" s="1" t="s">
        <v>7</v>
      </c>
      <c r="B8" s="2">
        <v>36000</v>
      </c>
      <c r="C8" s="1"/>
      <c r="D8" s="2">
        <v>36000</v>
      </c>
      <c r="E8" s="1">
        <f t="shared" si="0"/>
        <v>36000</v>
      </c>
      <c r="F8" s="2">
        <v>36000</v>
      </c>
      <c r="G8" s="2">
        <f t="shared" si="1"/>
        <v>0</v>
      </c>
    </row>
    <row r="9" spans="1:7" x14ac:dyDescent="0.25">
      <c r="A9" s="6" t="s">
        <v>8</v>
      </c>
      <c r="B9" s="7">
        <v>12000</v>
      </c>
      <c r="C9" s="6"/>
      <c r="D9" s="7">
        <v>12000</v>
      </c>
      <c r="E9" s="6">
        <f t="shared" si="0"/>
        <v>12000</v>
      </c>
      <c r="F9" s="7">
        <v>12000</v>
      </c>
      <c r="G9" s="7">
        <f t="shared" si="1"/>
        <v>0</v>
      </c>
    </row>
    <row r="10" spans="1:7" x14ac:dyDescent="0.25">
      <c r="A10" s="1" t="s">
        <v>9</v>
      </c>
      <c r="B10" s="2">
        <v>133200</v>
      </c>
      <c r="C10" s="2">
        <v>59200</v>
      </c>
      <c r="D10" s="2">
        <v>192400</v>
      </c>
      <c r="E10" s="1">
        <f t="shared" si="0"/>
        <v>186480</v>
      </c>
      <c r="F10" s="2">
        <v>190300</v>
      </c>
      <c r="G10" s="2">
        <f t="shared" si="1"/>
        <v>-3820</v>
      </c>
    </row>
    <row r="11" spans="1:7" ht="45" x14ac:dyDescent="0.25">
      <c r="A11" s="8" t="s">
        <v>10</v>
      </c>
      <c r="B11" s="1"/>
      <c r="C11" s="6">
        <f>C10/470</f>
        <v>125.95744680851064</v>
      </c>
      <c r="D11" s="6">
        <f>D10/470</f>
        <v>409.36170212765956</v>
      </c>
      <c r="E11" s="1"/>
      <c r="F11" s="1"/>
      <c r="G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2018-05-27T14:48:46Z</dcterms:modified>
</cp:coreProperties>
</file>