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28" i="1" l="1"/>
  <c r="I27" i="1"/>
  <c r="H28" i="1"/>
  <c r="H27" i="1"/>
  <c r="K28" i="1"/>
  <c r="K27" i="1"/>
  <c r="K29" i="1" s="1"/>
  <c r="E28" i="1"/>
  <c r="E27" i="1"/>
  <c r="D28" i="1"/>
  <c r="J28" i="1"/>
  <c r="J29" i="1" s="1"/>
  <c r="J27" i="1"/>
  <c r="K26" i="1"/>
  <c r="J26" i="1"/>
  <c r="I26" i="1"/>
  <c r="H26" i="1"/>
  <c r="E29" i="1"/>
  <c r="D29" i="1"/>
  <c r="E26" i="1"/>
  <c r="D26" i="1"/>
  <c r="C26" i="1"/>
  <c r="B26" i="1"/>
  <c r="H22" i="1"/>
  <c r="H21" i="1"/>
  <c r="H20" i="1"/>
  <c r="H18" i="1"/>
  <c r="H19" i="1" s="1"/>
  <c r="H17" i="1"/>
  <c r="H10" i="1"/>
  <c r="H9" i="1"/>
  <c r="B15" i="1"/>
  <c r="B14" i="1"/>
  <c r="B10" i="1"/>
  <c r="B9" i="1"/>
  <c r="H12" i="1"/>
  <c r="H11" i="1"/>
  <c r="H13" i="1" s="1"/>
  <c r="B16" i="1"/>
  <c r="B18" i="1" s="1"/>
  <c r="B11" i="1"/>
  <c r="E4" i="1"/>
  <c r="D4" i="1"/>
  <c r="E3" i="1"/>
  <c r="D3" i="1"/>
  <c r="H14" i="1" l="1"/>
  <c r="B17" i="1"/>
  <c r="B13" i="1"/>
  <c r="B12" i="1"/>
  <c r="D27" i="1" s="1"/>
</calcChain>
</file>

<file path=xl/sharedStrings.xml><?xml version="1.0" encoding="utf-8"?>
<sst xmlns="http://schemas.openxmlformats.org/spreadsheetml/2006/main" count="53" uniqueCount="23">
  <si>
    <t>Hilfsstelle A</t>
  </si>
  <si>
    <t>Hilfsstelle B</t>
  </si>
  <si>
    <t>Hauptstelle I</t>
  </si>
  <si>
    <t>Hauptstelle II</t>
  </si>
  <si>
    <t>primäre Kosten</t>
  </si>
  <si>
    <t>abgegebene Leistungen</t>
  </si>
  <si>
    <t>empfangene Leistungen</t>
  </si>
  <si>
    <t>Abrechnung Hilfskostenstellen</t>
  </si>
  <si>
    <t>Werte</t>
  </si>
  <si>
    <t>Primäre Kosten HS A</t>
  </si>
  <si>
    <t>Abgegebene Leistungen</t>
  </si>
  <si>
    <t>Verrechnungspreis</t>
  </si>
  <si>
    <t>Belastung Hauptstelle I</t>
  </si>
  <si>
    <t>Belastung Hauptstelle II</t>
  </si>
  <si>
    <t>Anbauverfahren</t>
  </si>
  <si>
    <t>Ergebnis</t>
  </si>
  <si>
    <t>Stufenleiterverfahren</t>
  </si>
  <si>
    <t>Abrechnung HS A</t>
  </si>
  <si>
    <t>Primäre Kosten HS B</t>
  </si>
  <si>
    <t>Belastung Hilfstelle B</t>
  </si>
  <si>
    <t>Belastung Hilfstelle A</t>
  </si>
  <si>
    <t>sekundäre Kosten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</si>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</sst>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9" xfId="0" applyFill="1" applyBorder="1"/>
    <xf numFmtId="3" fontId="0" fillId="0" borderId="9" xfId="0" applyNumberForma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Fill="1" applyBorder="1" applyAlignment="1">
      <alignment wrapText="1"/>
    </xf>
    <xf numFmtId="3" fontId="0" fillId="0" borderId="11" xfId="0" applyNumberFormat="1" applyFill="1" applyBorder="1"/>
    <xf numFmtId="0" fontId="0" fillId="0" borderId="12" xfId="0" applyFill="1" applyBorder="1"/>
    <xf numFmtId="0" fontId="0" fillId="2" borderId="0" xfId="0" applyFill="1" applyBorder="1"/>
    <xf numFmtId="0" fontId="0" fillId="4" borderId="1" xfId="0" applyFill="1" applyBorder="1"/>
    <xf numFmtId="0" fontId="0" fillId="4" borderId="8" xfId="0" applyFill="1" applyBorder="1"/>
    <xf numFmtId="0" fontId="1" fillId="3" borderId="0" xfId="0" applyFont="1" applyFill="1" applyBorder="1"/>
    <xf numFmtId="3" fontId="0" fillId="0" borderId="2" xfId="0" applyNumberFormat="1" applyBorder="1"/>
    <xf numFmtId="3" fontId="0" fillId="0" borderId="13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 applyBorder="1"/>
    <xf numFmtId="0" fontId="0" fillId="0" borderId="0" xfId="0" applyBorder="1"/>
    <xf numFmtId="0" fontId="0" fillId="0" borderId="5" xfId="0" applyBorder="1"/>
    <xf numFmtId="3" fontId="0" fillId="0" borderId="6" xfId="0" applyNumberFormat="1" applyBorder="1"/>
    <xf numFmtId="3" fontId="0" fillId="0" borderId="14" xfId="0" applyNumberFormat="1" applyBorder="1"/>
    <xf numFmtId="0" fontId="0" fillId="0" borderId="14" xfId="0" applyBorder="1"/>
    <xf numFmtId="0" fontId="0" fillId="0" borderId="7" xfId="0" applyBorder="1"/>
    <xf numFmtId="3" fontId="0" fillId="5" borderId="2" xfId="0" applyNumberFormat="1" applyFill="1" applyBorder="1"/>
    <xf numFmtId="0" fontId="0" fillId="5" borderId="0" xfId="0" applyFill="1" applyBorder="1"/>
    <xf numFmtId="0" fontId="0" fillId="5" borderId="5" xfId="0" applyFill="1" applyBorder="1"/>
    <xf numFmtId="3" fontId="0" fillId="6" borderId="13" xfId="0" applyNumberFormat="1" applyFill="1" applyBorder="1"/>
    <xf numFmtId="0" fontId="0" fillId="6" borderId="12" xfId="0" applyFill="1" applyBorder="1"/>
    <xf numFmtId="0" fontId="0" fillId="5" borderId="11" xfId="0" applyFill="1" applyBorder="1"/>
    <xf numFmtId="0" fontId="0" fillId="6" borderId="0" xfId="0" applyFill="1" applyBorder="1"/>
    <xf numFmtId="0" fontId="0" fillId="5" borderId="9" xfId="0" applyFill="1" applyBorder="1"/>
    <xf numFmtId="0" fontId="0" fillId="0" borderId="11" xfId="0" applyBorder="1"/>
    <xf numFmtId="0" fontId="0" fillId="4" borderId="1" xfId="0" applyFill="1" applyBorder="1"/>
    <xf numFmtId="0" fontId="0" fillId="6" borderId="5" xfId="0" applyFill="1" applyBorder="1"/>
    <xf numFmtId="0" fontId="0" fillId="0" borderId="14" xfId="0" applyFill="1" applyBorder="1"/>
    <xf numFmtId="3" fontId="0" fillId="7" borderId="14" xfId="0" applyNumberFormat="1" applyFill="1" applyBorder="1"/>
    <xf numFmtId="3" fontId="0" fillId="7" borderId="7" xfId="0" applyNumberFormat="1" applyFill="1" applyBorder="1"/>
    <xf numFmtId="0" fontId="0" fillId="6" borderId="11" xfId="0" applyFill="1" applyBorder="1"/>
    <xf numFmtId="0" fontId="0" fillId="6" borderId="9" xfId="0" applyFill="1" applyBorder="1"/>
    <xf numFmtId="0" fontId="0" fillId="8" borderId="12" xfId="0" applyFill="1" applyBorder="1"/>
    <xf numFmtId="3" fontId="0" fillId="6" borderId="0" xfId="0" applyNumberFormat="1" applyFill="1" applyBorder="1"/>
    <xf numFmtId="0" fontId="0" fillId="5" borderId="10" xfId="0" applyFill="1" applyBorder="1"/>
    <xf numFmtId="3" fontId="0" fillId="5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30" sqref="J30"/>
    </sheetView>
  </sheetViews>
  <sheetFormatPr baseColWidth="10" defaultColWidth="9.140625" defaultRowHeight="15" x14ac:dyDescent="0.25"/>
  <cols>
    <col min="1" max="1" width="28.7109375" bestFit="1" customWidth="1"/>
    <col min="2" max="2" width="11.7109375" bestFit="1" customWidth="1"/>
    <col min="3" max="3" width="11" bestFit="1" customWidth="1"/>
    <col min="4" max="4" width="12.28515625" bestFit="1" customWidth="1"/>
    <col min="5" max="5" width="12.85546875" bestFit="1" customWidth="1"/>
    <col min="7" max="7" width="28.7109375" bestFit="1" customWidth="1"/>
    <col min="8" max="8" width="12" bestFit="1" customWidth="1"/>
    <col min="9" max="9" width="11.5703125" bestFit="1" customWidth="1"/>
    <col min="10" max="10" width="12.28515625" bestFit="1" customWidth="1"/>
    <col min="11" max="11" width="12.85546875" bestFit="1" customWidth="1"/>
  </cols>
  <sheetData>
    <row r="1" spans="1:8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</row>
    <row r="2" spans="1:8" x14ac:dyDescent="0.25">
      <c r="A2" s="10" t="s">
        <v>4</v>
      </c>
      <c r="B2" s="13">
        <v>10000</v>
      </c>
      <c r="C2" s="14">
        <v>20000</v>
      </c>
      <c r="D2" s="14">
        <v>40000</v>
      </c>
      <c r="E2" s="15">
        <v>50000</v>
      </c>
    </row>
    <row r="3" spans="1:8" x14ac:dyDescent="0.25">
      <c r="A3" s="10" t="s">
        <v>5</v>
      </c>
      <c r="B3" s="16">
        <v>50000</v>
      </c>
      <c r="C3" s="17">
        <v>12000</v>
      </c>
      <c r="D3" s="18">
        <f>38000/3</f>
        <v>12666.666666666666</v>
      </c>
      <c r="E3" s="19">
        <f>38000/3*2</f>
        <v>25333.333333333332</v>
      </c>
    </row>
    <row r="4" spans="1:8" x14ac:dyDescent="0.25">
      <c r="A4" s="10" t="s">
        <v>6</v>
      </c>
      <c r="B4" s="20">
        <v>3000</v>
      </c>
      <c r="C4" s="21">
        <v>8000</v>
      </c>
      <c r="D4" s="22">
        <f>5000/3*2</f>
        <v>3333.3333333333335</v>
      </c>
      <c r="E4" s="23">
        <f>5000/3</f>
        <v>1666.6666666666667</v>
      </c>
    </row>
    <row r="6" spans="1:8" x14ac:dyDescent="0.25">
      <c r="A6" s="12" t="s">
        <v>14</v>
      </c>
      <c r="G6" s="12" t="s">
        <v>16</v>
      </c>
    </row>
    <row r="8" spans="1:8" x14ac:dyDescent="0.25">
      <c r="A8" s="11" t="s">
        <v>7</v>
      </c>
      <c r="B8" s="11" t="s">
        <v>8</v>
      </c>
      <c r="G8" s="11" t="s">
        <v>17</v>
      </c>
      <c r="H8" s="11" t="s">
        <v>8</v>
      </c>
    </row>
    <row r="9" spans="1:8" x14ac:dyDescent="0.25">
      <c r="A9" s="2" t="s">
        <v>9</v>
      </c>
      <c r="B9" s="3">
        <f>B2</f>
        <v>10000</v>
      </c>
      <c r="G9" s="2" t="s">
        <v>9</v>
      </c>
      <c r="H9" s="3">
        <f>B2</f>
        <v>10000</v>
      </c>
    </row>
    <row r="10" spans="1:8" x14ac:dyDescent="0.25">
      <c r="A10" s="2" t="s">
        <v>10</v>
      </c>
      <c r="B10" s="3">
        <f>B3-C4</f>
        <v>42000</v>
      </c>
      <c r="G10" s="2" t="s">
        <v>10</v>
      </c>
      <c r="H10" s="3">
        <f>B3</f>
        <v>50000</v>
      </c>
    </row>
    <row r="11" spans="1:8" ht="15.75" thickBot="1" x14ac:dyDescent="0.3">
      <c r="A11" s="4" t="s">
        <v>11</v>
      </c>
      <c r="B11" s="4">
        <f>B9/B10</f>
        <v>0.23809523809523808</v>
      </c>
      <c r="G11" s="4" t="s">
        <v>11</v>
      </c>
      <c r="H11" s="4">
        <f>H9/H10</f>
        <v>0.2</v>
      </c>
    </row>
    <row r="12" spans="1:8" ht="15.75" thickTop="1" x14ac:dyDescent="0.25">
      <c r="A12" s="5" t="s">
        <v>12</v>
      </c>
      <c r="B12" s="29">
        <f>B11*D3</f>
        <v>3015.8730158730154</v>
      </c>
      <c r="G12" s="32" t="s">
        <v>19</v>
      </c>
      <c r="H12" s="29">
        <f>C4*H11</f>
        <v>1600</v>
      </c>
    </row>
    <row r="13" spans="1:8" ht="15.75" thickBot="1" x14ac:dyDescent="0.3">
      <c r="A13" s="4" t="s">
        <v>13</v>
      </c>
      <c r="B13" s="42">
        <f>B11*E3</f>
        <v>6031.7460317460309</v>
      </c>
      <c r="G13" s="2" t="s">
        <v>12</v>
      </c>
      <c r="H13" s="31">
        <f>H11*D3</f>
        <v>2533.3333333333335</v>
      </c>
    </row>
    <row r="14" spans="1:8" ht="15.75" thickTop="1" x14ac:dyDescent="0.25">
      <c r="A14" s="6" t="s">
        <v>18</v>
      </c>
      <c r="B14" s="7">
        <f>C2</f>
        <v>20000</v>
      </c>
      <c r="G14" s="8" t="s">
        <v>13</v>
      </c>
      <c r="H14" s="40">
        <f>E3*H11</f>
        <v>5066.666666666667</v>
      </c>
    </row>
    <row r="15" spans="1:8" x14ac:dyDescent="0.25">
      <c r="A15" s="2" t="s">
        <v>10</v>
      </c>
      <c r="B15" s="3">
        <f>C3-B4</f>
        <v>9000</v>
      </c>
    </row>
    <row r="16" spans="1:8" ht="15.75" thickBot="1" x14ac:dyDescent="0.3">
      <c r="A16" s="4" t="s">
        <v>11</v>
      </c>
      <c r="B16" s="4">
        <f>B14/B15</f>
        <v>2.2222222222222223</v>
      </c>
      <c r="G16" s="11" t="s">
        <v>17</v>
      </c>
      <c r="H16" s="11" t="s">
        <v>8</v>
      </c>
    </row>
    <row r="17" spans="1:11" ht="15.75" thickTop="1" x14ac:dyDescent="0.25">
      <c r="A17" s="5" t="s">
        <v>12</v>
      </c>
      <c r="B17" s="38">
        <f>D4*B16</f>
        <v>7407.4074074074078</v>
      </c>
      <c r="G17" s="2" t="s">
        <v>9</v>
      </c>
      <c r="H17" s="3">
        <f>C2</f>
        <v>20000</v>
      </c>
    </row>
    <row r="18" spans="1:11" x14ac:dyDescent="0.25">
      <c r="A18" s="8" t="s">
        <v>13</v>
      </c>
      <c r="B18" s="28">
        <f>E4*B16</f>
        <v>3703.7037037037039</v>
      </c>
      <c r="G18" s="2" t="s">
        <v>10</v>
      </c>
      <c r="H18" s="3">
        <f>C3</f>
        <v>12000</v>
      </c>
    </row>
    <row r="19" spans="1:11" ht="15.75" thickBot="1" x14ac:dyDescent="0.3">
      <c r="A19" s="1"/>
      <c r="B19" s="1"/>
      <c r="G19" s="4" t="s">
        <v>11</v>
      </c>
      <c r="H19" s="4">
        <f>H17/H18</f>
        <v>1.6666666666666667</v>
      </c>
    </row>
    <row r="20" spans="1:11" ht="15.75" thickTop="1" x14ac:dyDescent="0.25">
      <c r="G20" s="32" t="s">
        <v>20</v>
      </c>
      <c r="H20" s="38">
        <f>H19*B4</f>
        <v>5000</v>
      </c>
    </row>
    <row r="21" spans="1:11" x14ac:dyDescent="0.25">
      <c r="G21" s="2" t="s">
        <v>12</v>
      </c>
      <c r="H21" s="39">
        <f>H19*D4</f>
        <v>5555.5555555555557</v>
      </c>
    </row>
    <row r="22" spans="1:11" x14ac:dyDescent="0.25">
      <c r="G22" s="8" t="s">
        <v>13</v>
      </c>
      <c r="H22" s="28">
        <f>H19*E4</f>
        <v>2777.7777777777778</v>
      </c>
    </row>
    <row r="24" spans="1:11" x14ac:dyDescent="0.25">
      <c r="A24" s="9" t="s">
        <v>15</v>
      </c>
      <c r="B24" s="1"/>
      <c r="G24" s="9" t="s">
        <v>15</v>
      </c>
      <c r="H24" s="1"/>
    </row>
    <row r="25" spans="1:11" x14ac:dyDescent="0.25">
      <c r="A25" s="10"/>
      <c r="B25" s="10" t="s">
        <v>0</v>
      </c>
      <c r="C25" s="10" t="s">
        <v>1</v>
      </c>
      <c r="D25" s="10" t="s">
        <v>2</v>
      </c>
      <c r="E25" s="10" t="s">
        <v>3</v>
      </c>
      <c r="G25" s="10"/>
      <c r="H25" s="10" t="s">
        <v>0</v>
      </c>
      <c r="I25" s="10" t="s">
        <v>1</v>
      </c>
      <c r="J25" s="10" t="s">
        <v>2</v>
      </c>
      <c r="K25" s="10" t="s">
        <v>3</v>
      </c>
    </row>
    <row r="26" spans="1:11" x14ac:dyDescent="0.25">
      <c r="A26" s="10" t="s">
        <v>4</v>
      </c>
      <c r="B26" s="24">
        <f>B2</f>
        <v>10000</v>
      </c>
      <c r="C26" s="27">
        <f>C2</f>
        <v>20000</v>
      </c>
      <c r="D26" s="14">
        <f>D2</f>
        <v>40000</v>
      </c>
      <c r="E26" s="15">
        <f>E2</f>
        <v>50000</v>
      </c>
      <c r="G26" s="10" t="s">
        <v>4</v>
      </c>
      <c r="H26" s="24">
        <f>B2</f>
        <v>10000</v>
      </c>
      <c r="I26" s="27">
        <f>C2</f>
        <v>20000</v>
      </c>
      <c r="J26" s="14">
        <f>D2</f>
        <v>40000</v>
      </c>
      <c r="K26" s="15">
        <f>E2</f>
        <v>50000</v>
      </c>
    </row>
    <row r="27" spans="1:11" x14ac:dyDescent="0.25">
      <c r="A27" s="33" t="s">
        <v>21</v>
      </c>
      <c r="B27" s="17"/>
      <c r="C27" s="17"/>
      <c r="D27" s="25">
        <f>B12</f>
        <v>3015.8730158730154</v>
      </c>
      <c r="E27" s="26">
        <f>B13</f>
        <v>6031.7460317460309</v>
      </c>
      <c r="G27" s="33" t="s">
        <v>21</v>
      </c>
      <c r="H27" s="41">
        <f>H20</f>
        <v>5000</v>
      </c>
      <c r="I27" s="43">
        <f>H12</f>
        <v>1600</v>
      </c>
      <c r="J27" s="25">
        <f>H13</f>
        <v>2533.3333333333335</v>
      </c>
      <c r="K27" s="26">
        <f>H14</f>
        <v>5066.666666666667</v>
      </c>
    </row>
    <row r="28" spans="1:11" x14ac:dyDescent="0.25">
      <c r="A28" s="33"/>
      <c r="B28" s="17"/>
      <c r="C28" s="17"/>
      <c r="D28" s="30">
        <f>B17</f>
        <v>7407.4074074074078</v>
      </c>
      <c r="E28" s="34">
        <f>B18</f>
        <v>3703.7037037037039</v>
      </c>
      <c r="G28" s="33"/>
      <c r="H28" s="41">
        <f>H26+H27</f>
        <v>15000</v>
      </c>
      <c r="I28" s="43">
        <f>I26+I27</f>
        <v>21600</v>
      </c>
      <c r="J28" s="30">
        <f>H21</f>
        <v>5555.5555555555557</v>
      </c>
      <c r="K28" s="34">
        <f>H22</f>
        <v>2777.7777777777778</v>
      </c>
    </row>
    <row r="29" spans="1:11" x14ac:dyDescent="0.25">
      <c r="A29" s="10" t="s">
        <v>22</v>
      </c>
      <c r="B29" s="35"/>
      <c r="C29" s="22"/>
      <c r="D29" s="36">
        <f>SUM(D26:D28)</f>
        <v>50423.280423280426</v>
      </c>
      <c r="E29" s="37">
        <f>SUM(E26:E28)</f>
        <v>59735.449735449729</v>
      </c>
      <c r="G29" s="10" t="s">
        <v>22</v>
      </c>
      <c r="H29" s="35"/>
      <c r="I29" s="22"/>
      <c r="J29" s="36">
        <f>SUM(J26:J28)</f>
        <v>48088.888888888891</v>
      </c>
      <c r="K29" s="37">
        <f>SUM(K26:K28)</f>
        <v>57844.444444444445</v>
      </c>
    </row>
    <row r="31" spans="1:11" x14ac:dyDescent="0.25">
      <c r="A31" s="1"/>
    </row>
    <row r="32" spans="1:11" x14ac:dyDescent="0.25">
      <c r="A32" s="1"/>
    </row>
  </sheetData>
  <mergeCells count="2">
    <mergeCell ref="A27:A28"/>
    <mergeCell ref="G27:G2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2018-04-29T13:35:46Z</dcterms:modified>
</cp:coreProperties>
</file>