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<sst xmlns="http://schemas.openxmlformats.org/spreadsheetml/2006/main" count="18" uniqueCount="18">
  <si>
    <t>Kostenarten</t>
  </si>
  <si>
    <t>Summe</t>
  </si>
  <si>
    <t>Stückzahl</t>
  </si>
  <si>
    <t>MEK</t>
  </si>
  <si>
    <t>MGK 7%</t>
  </si>
  <si>
    <t>Materialkosten</t>
  </si>
  <si>
    <t>FEK A</t>
  </si>
  <si>
    <t>FEK B</t>
  </si>
  <si>
    <t>Maschinenkosten A</t>
  </si>
  <si>
    <t>Maschinenkosten B</t>
  </si>
  <si>
    <t>Restfertigungsgemeinkosten A 40%</t>
  </si>
  <si>
    <t>Restfertigungsgemeinkosten B 65%</t>
  </si>
  <si>
    <t>Fertigungskosten</t>
  </si>
  <si>
    <t>Herstellkosten</t>
  </si>
  <si>
    <t>Verwaltungsgemeinkosten 8%</t>
  </si>
  <si>
    <t>Vertriebsgemeinkosten 5%</t>
  </si>
  <si>
    <t>Selbstkosten</t>
  </si>
  <si>
    <t>Selbstkosten pro Erzeugniseinheit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</si>
</sst>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8" borderId="1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20" sqref="F20"/>
    </sheetView>
  </sheetViews>
  <sheetFormatPr baseColWidth="10" defaultColWidth="9.140625" defaultRowHeight="15" x14ac:dyDescent="0.25"/>
  <cols>
    <col min="1" max="1" width="32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500</v>
      </c>
    </row>
    <row r="3" spans="1:2" x14ac:dyDescent="0.25">
      <c r="A3" s="2" t="s">
        <v>3</v>
      </c>
      <c r="B3" s="2">
        <v>9630</v>
      </c>
    </row>
    <row r="4" spans="1:2" x14ac:dyDescent="0.25">
      <c r="A4" s="2" t="s">
        <v>4</v>
      </c>
      <c r="B4" s="2">
        <f>B3*0.07</f>
        <v>674.1</v>
      </c>
    </row>
    <row r="5" spans="1:2" x14ac:dyDescent="0.25">
      <c r="A5" s="3" t="s">
        <v>5</v>
      </c>
      <c r="B5" s="3">
        <f>B3+B4</f>
        <v>10304.1</v>
      </c>
    </row>
    <row r="6" spans="1:2" x14ac:dyDescent="0.25">
      <c r="A6" s="2" t="s">
        <v>6</v>
      </c>
      <c r="B6" s="2">
        <f>20*8</f>
        <v>160</v>
      </c>
    </row>
    <row r="7" spans="1:2" x14ac:dyDescent="0.25">
      <c r="A7" s="4" t="s">
        <v>10</v>
      </c>
      <c r="B7" s="4">
        <f>B6*0.4</f>
        <v>64</v>
      </c>
    </row>
    <row r="8" spans="1:2" x14ac:dyDescent="0.25">
      <c r="A8" s="2" t="s">
        <v>7</v>
      </c>
      <c r="B8" s="2">
        <f>35*10</f>
        <v>350</v>
      </c>
    </row>
    <row r="9" spans="1:2" x14ac:dyDescent="0.25">
      <c r="A9" s="4" t="s">
        <v>11</v>
      </c>
      <c r="B9" s="4">
        <f>B8*0.65</f>
        <v>227.5</v>
      </c>
    </row>
    <row r="10" spans="1:2" x14ac:dyDescent="0.25">
      <c r="A10" s="5" t="s">
        <v>8</v>
      </c>
      <c r="B10" s="5">
        <f>19 *8.95</f>
        <v>170.04999999999998</v>
      </c>
    </row>
    <row r="11" spans="1:2" x14ac:dyDescent="0.25">
      <c r="A11" s="5" t="s">
        <v>9</v>
      </c>
      <c r="B11" s="5">
        <f>30*7.1</f>
        <v>213</v>
      </c>
    </row>
    <row r="12" spans="1:2" x14ac:dyDescent="0.25">
      <c r="A12" s="6" t="s">
        <v>12</v>
      </c>
      <c r="B12" s="6">
        <f>SUM(B6:B11)</f>
        <v>1184.55</v>
      </c>
    </row>
    <row r="13" spans="1:2" x14ac:dyDescent="0.25">
      <c r="A13" s="7" t="s">
        <v>13</v>
      </c>
      <c r="B13" s="7">
        <f>B5+B12</f>
        <v>11488.65</v>
      </c>
    </row>
    <row r="14" spans="1:2" x14ac:dyDescent="0.25">
      <c r="A14" s="2" t="s">
        <v>14</v>
      </c>
      <c r="B14" s="2">
        <f>B13*0.08</f>
        <v>919.09199999999998</v>
      </c>
    </row>
    <row r="15" spans="1:2" x14ac:dyDescent="0.25">
      <c r="A15" s="2" t="s">
        <v>15</v>
      </c>
      <c r="B15" s="2">
        <f>B13*0.05</f>
        <v>574.4325</v>
      </c>
    </row>
    <row r="16" spans="1:2" x14ac:dyDescent="0.25">
      <c r="A16" s="8" t="s">
        <v>16</v>
      </c>
      <c r="B16" s="8">
        <f>SUM(B13:B15)</f>
        <v>12982.174500000001</v>
      </c>
    </row>
    <row r="17" spans="1:2" x14ac:dyDescent="0.25">
      <c r="A17" s="9" t="s">
        <v>17</v>
      </c>
      <c r="B17" s="9">
        <f>B16/B2</f>
        <v>25.964349000000002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2018-05-27T12:08:48Z</dcterms:modified>
</cp:coreProperties>
</file>