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120" windowWidth="20730" windowHeight="11520"/>
  </bookViews>
  <sheets>
    <sheet name="customer-import-v1-2" sheetId="1" r:id="rId1"/>
    <sheet name="data" sheetId="2" r:id="rId2"/>
    <sheet name="Sale_Data_List" sheetId="3" r:id="rId3"/>
  </sheets>
  <externalReferences>
    <externalReference r:id="rId4"/>
  </externalReferences>
  <definedNames>
    <definedName name="_xlnm._FilterDatabase" localSheetId="0" hidden="1">'customer-import-v1-2'!$A$3:$M$4</definedName>
    <definedName name="_xlnm._FilterDatabase" localSheetId="2" hidden="1">Sale_Data_List!$A$6:$AA$6</definedName>
    <definedName name="Z_034B6540_4FC6_4AA8_AA8E_D48BE6D327F9_.wvu.FilterData" localSheetId="2" hidden="1">Sale_Data_List!$A$6:$AA$7</definedName>
    <definedName name="Z_080D65F5_7E25_4A63_AFAB_C03F3C193E5B_.wvu.FilterData" localSheetId="2" hidden="1">Sale_Data_List!$I$6:$I$7</definedName>
    <definedName name="Z_08880CC6_4C36_4D06_BCFD_CA6CCB03D424_.wvu.FilterData" localSheetId="2" hidden="1">Sale_Data_List!$A$2:$AA$7</definedName>
    <definedName name="Z_0B531154_1ABF_4846_B60D_5F80A41D0B13_.wvu.FilterData" localSheetId="2" hidden="1">Sale_Data_List!$L$6:$L$7</definedName>
    <definedName name="Z_0FF79E25_04DE_4998_8AA4_17ADB4AC4463_.wvu.FilterData" localSheetId="2" hidden="1">Sale_Data_List!$A$6:$AA$7</definedName>
    <definedName name="Z_1070AC7D_BF69_44EC_9871_80368936E7DD_.wvu.FilterData" localSheetId="2" hidden="1">Sale_Data_List!$V$6:$V$7</definedName>
    <definedName name="Z_15D82268_7F39_4156_AA10_EA984FBC6E83_.wvu.FilterData" localSheetId="2" hidden="1">Sale_Data_List!$U$6:$U$7</definedName>
    <definedName name="Z_1A5C2A5C_737A_4985_8995_BA1347420B69_.wvu.FilterData" localSheetId="2" hidden="1">Sale_Data_List!$A$6:$AA$7</definedName>
    <definedName name="Z_1D3161BB_AC66_47F8_AD38_82BFF8A09BA6_.wvu.FilterData" localSheetId="2" hidden="1">Sale_Data_List!$A$6:$AA$7</definedName>
    <definedName name="Z_1DBF1A77_78CB_4ACD_8426_357CC474FF0D_.wvu.FilterData" localSheetId="2" hidden="1">Sale_Data_List!$A$6:$AA$7</definedName>
    <definedName name="Z_2000C918_0AE9_47D7_A0C2_43990563AC7B_.wvu.FilterData" localSheetId="2" hidden="1">Sale_Data_List!$M$6:$M$7</definedName>
    <definedName name="Z_26772AA3_FC29_41FF_97B3_BA7DBDE36B4A_.wvu.FilterData" localSheetId="2" hidden="1">Sale_Data_List!$L$6:$L$7</definedName>
    <definedName name="Z_2A44ED43_BA62_44FC_8317_5BF27CE9B43A_.wvu.FilterData" localSheetId="2" hidden="1">Sale_Data_List!$K$6:$K$7</definedName>
    <definedName name="Z_2C45F03B_3624_4D28_914C_AADA7EE0BF9A_.wvu.FilterData" localSheetId="2" hidden="1">Sale_Data_List!$I$6:$I$7</definedName>
    <definedName name="Z_2CE9BCA6_E11B_4A58_9F53_28F4A23AA404_.wvu.FilterData" localSheetId="2" hidden="1">Sale_Data_List!$I$6:$I$7</definedName>
    <definedName name="Z_35215714_CE99_4E48_83EA_C48B35F9836A_.wvu.FilterData" localSheetId="2" hidden="1">Sale_Data_List!$V$1:$V$7</definedName>
    <definedName name="Z_358E2209_933C_4E8F_A470_35707B404901_.wvu.FilterData" localSheetId="2" hidden="1">Sale_Data_List!$A$6:$AA$7</definedName>
    <definedName name="Z_363CB69D_D78C_4450_93D4_BB6EB8FB66A8_.wvu.FilterData" localSheetId="2" hidden="1">Sale_Data_List!$U$6:$U$7</definedName>
    <definedName name="Z_3CC2F185_5F6B_4F26_A243_AC7ADEDEB63B_.wvu.FilterData" localSheetId="2" hidden="1">Sale_Data_List!$A$2:$AA$7</definedName>
    <definedName name="Z_40C15E97_4AF0_4750_A33D_4BF4B8653A6C_.wvu.FilterData" localSheetId="2" hidden="1">Sale_Data_List!$K$6:$K$7</definedName>
    <definedName name="Z_41813233_7967_43E6_BA85_0CBD5E5308F1_.wvu.FilterData" localSheetId="2" hidden="1">Sale_Data_List!$I$6:$I$7</definedName>
    <definedName name="Z_418D86D2_50E5_492D_AEE1_E0B6DAD7906A_.wvu.FilterData" localSheetId="2" hidden="1">Sale_Data_List!$V$6:$V$7</definedName>
    <definedName name="Z_41F8805E_335E_4632_A7F9_9A93268B5A6E_.wvu.FilterData" localSheetId="2" hidden="1">Sale_Data_List!$L$6:$L$7</definedName>
    <definedName name="Z_4C7E03C2_9127_4611_9951_C723A1570276_.wvu.FilterData" localSheetId="2" hidden="1">Sale_Data_List!$K$6:$K$7</definedName>
    <definedName name="Z_4D218816_3E3D_41F7_95B8_2233FB60F421_.wvu.FilterData" localSheetId="2" hidden="1">Sale_Data_List!$A$2:$AA$7</definedName>
    <definedName name="Z_4F4CA828_B7C9_4EB8_89C0_A0739A192771_.wvu.FilterData" localSheetId="2" hidden="1">Sale_Data_List!$A$6:$AA$7</definedName>
    <definedName name="Z_5079E6BE_0B94_4B97_A7DE_F24334EB047D_.wvu.FilterData" localSheetId="2" hidden="1">Sale_Data_List!$L$6:$L$7</definedName>
    <definedName name="Z_52B77AFB_2F34_4C2F_8926_8A7BEDB1E356_.wvu.FilterData" localSheetId="2" hidden="1">Sale_Data_List!$A$2:$AA$7</definedName>
    <definedName name="Z_5426A6B5_2F8F_4730_ADFE_9D0197EE64E7_.wvu.FilterData" localSheetId="2" hidden="1">Sale_Data_List!$AA$6:$AA$7</definedName>
    <definedName name="Z_54C77DC8_7648_40FC_999F_C7DB48AAE43E_.wvu.FilterData" localSheetId="2" hidden="1">Sale_Data_List!$I$6:$I$7</definedName>
    <definedName name="Z_5534A948_E329_4A1D_AE71_D692F0CE4C3E_.wvu.FilterData" localSheetId="2" hidden="1">Sale_Data_List!#REF!</definedName>
    <definedName name="Z_55ED92AD_4F80_4395_A997_EA71CB55F442_.wvu.FilterData" localSheetId="2" hidden="1">Sale_Data_List!$L$6:$L$7</definedName>
    <definedName name="Z_560D8C1B_875C_43C5_9F75_44A58F0838CD_.wvu.FilterData" localSheetId="2" hidden="1">Sale_Data_List!$V$6:$V$7</definedName>
    <definedName name="Z_5734946C_5176_4919_AEEA_2E92FF28ED49_.wvu.FilterData" localSheetId="2" hidden="1">Sale_Data_List!$AA$6:$AA$7</definedName>
    <definedName name="Z_594DAA4F_8B10_4D23_B0E7_82956666BE36_.wvu.FilterData" localSheetId="2" hidden="1">Sale_Data_List!$A$2:$AA$7</definedName>
    <definedName name="Z_598E4A18_CC21_42C2_980C_3C5CE039F1D6_.wvu.FilterData" localSheetId="2" hidden="1">Sale_Data_List!$A$6:$AA$7</definedName>
    <definedName name="Z_59CCC7D3_A072_4E51_989C_7B60CE3C90E1_.wvu.FilterData" localSheetId="2" hidden="1">Sale_Data_List!$L$1:$L$7</definedName>
    <definedName name="Z_5FBFC045_9780_4005_BFE0_31E9891DF324_.wvu.FilterData" localSheetId="2" hidden="1">Sale_Data_List!$L$6:$L$7</definedName>
    <definedName name="Z_606C3268_1510_4076_84B2_AA2772227AC9_.wvu.FilterData" localSheetId="2" hidden="1">Sale_Data_List!$K$6:$K$7</definedName>
    <definedName name="Z_67850862_9247_47AD_B4CB_C751DB9E5626_.wvu.FilterData" localSheetId="2" hidden="1">Sale_Data_List!$A$1:$AA$7</definedName>
    <definedName name="Z_695857C7_08B3_49A6_9F17_1C1C8DD298A7_.wvu.FilterData" localSheetId="2" hidden="1">Sale_Data_List!$V$6:$V$7</definedName>
    <definedName name="Z_6B3FC846_2D75_4828_9B64_BCC1B7D0824D_.wvu.FilterData" localSheetId="2" hidden="1">Sale_Data_List!$L$6:$L$7</definedName>
    <definedName name="Z_6D2544E1_80AD_4A1D_88F1_41838FE90063_.wvu.FilterData" localSheetId="2" hidden="1">Sale_Data_List!$V$1:$V$7</definedName>
    <definedName name="Z_6DC4291E_EFFE_462F_80A9_16B96E0A5D4D_.wvu.FilterData" localSheetId="2" hidden="1">Sale_Data_List!$A$2:$Z$7</definedName>
    <definedName name="Z_7056DDE4_E628_4B02_8EE2_F22656CE20B2_.wvu.FilterData" localSheetId="2" hidden="1">Sale_Data_List!$A$6:$AA$7</definedName>
    <definedName name="Z_7888CD6F_2DCE_4AEA_9B3D_A1CB03216AFC_.wvu.FilterData" localSheetId="2" hidden="1">Sale_Data_List!$K$6:$K$7</definedName>
    <definedName name="Z_7B7E1922_81C3_44AA_8AD0_F01CB510EF66_.wvu.FilterData" localSheetId="2" hidden="1">Sale_Data_List!$I$6:$I$7</definedName>
    <definedName name="Z_7D34ACCB_59AF_4CEC_928E_17C9B4325970_.wvu.FilterData" localSheetId="2" hidden="1">Sale_Data_List!$L$6:$L$7</definedName>
    <definedName name="Z_7ECA4CB2_5AC2_444B_ADBD_C159BC7C305D_.wvu.FilterData" localSheetId="2" hidden="1">Sale_Data_List!$L$6:$L$7</definedName>
    <definedName name="Z_7F790804_2900_4958_9BFB_192453F491AE_.wvu.FilterData" localSheetId="2" hidden="1">Sale_Data_List!$L$6:$L$7</definedName>
    <definedName name="Z_802C3E99_C8CE_4284_BD97_7B9718066D62_.wvu.FilterData" localSheetId="2" hidden="1">Sale_Data_List!$A$2:$AA$7</definedName>
    <definedName name="Z_80C57D51_38A7_4952_8289_9CD4CB652D0F_.wvu.FilterData" localSheetId="2" hidden="1">Sale_Data_List!$L$6:$L$7</definedName>
    <definedName name="Z_818C174B_8241_4372_9399_5F7FE7368EF4_.wvu.FilterData" localSheetId="2" hidden="1">Sale_Data_List!$A$6:$AA$7</definedName>
    <definedName name="Z_87C21779_70A3_4E44_B0F5_F3A28AAF93B3_.wvu.FilterData" localSheetId="2" hidden="1">Sale_Data_List!$A$6:$AA$7</definedName>
    <definedName name="Z_889917B5_3C54_4D2A_8990_F729E2FAA4C7_.wvu.FilterData" localSheetId="2" hidden="1">Sale_Data_List!$K$6:$K$7</definedName>
    <definedName name="Z_8ADA3E9B_34E0_4CD7_A386_E2D3B3FD24FC_.wvu.FilterData" localSheetId="2" hidden="1">Sale_Data_List!$L$6:$L$7</definedName>
    <definedName name="Z_8BD88B01_82A3_4DE2_B85E_84C988CEC4FF_.wvu.FilterData" localSheetId="2" hidden="1">Sale_Data_List!$P$1:$P$7</definedName>
    <definedName name="Z_8C605983_1B4D_4A0E_B076_DAB6A1D88CE1_.wvu.FilterData" localSheetId="2" hidden="1">Sale_Data_List!#REF!</definedName>
    <definedName name="Z_8D1FDE7A_147C_4B85_8644_C5AE4419CADF_.wvu.FilterData" localSheetId="2" hidden="1">Sale_Data_List!$A$6:$AA$7</definedName>
    <definedName name="Z_8EE37BD5_F5B7_4290_85C5_8A45DCC24625_.wvu.FilterData" localSheetId="2" hidden="1">Sale_Data_List!$P$6:$P$7</definedName>
    <definedName name="Z_9308FE1E_B67B_4282_BC8A_186225CCBAA9_.wvu.FilterData" localSheetId="2" hidden="1">Sale_Data_List!$A$6:$AA$7</definedName>
    <definedName name="Z_94A8A4DE_BD0D_4907_A7D6_F321DF931BFF_.wvu.FilterData" localSheetId="2" hidden="1">Sale_Data_List!$A$6:$AA$7</definedName>
    <definedName name="Z_962AA951_E68C_4073_80BE_7ECF16B97C05_.wvu.FilterData" localSheetId="2" hidden="1">Sale_Data_List!$I$6:$I$7</definedName>
    <definedName name="Z_97002EB9_6A39_476B_B60F_E2B6FC47D3DD_.wvu.FilterData" localSheetId="2" hidden="1">Sale_Data_List!$V$6:$V$7</definedName>
    <definedName name="Z_98BDB91C_09BC_4C0A_98C4_E18828091483_.wvu.FilterData" localSheetId="2" hidden="1">Sale_Data_List!$I$6:$I$7</definedName>
    <definedName name="Z_9B20851C_A4F3_4318_B264_246A24B4F799_.wvu.FilterData" localSheetId="2" hidden="1">Sale_Data_List!$K$6:$K$7</definedName>
    <definedName name="Z_9ED9D095_417A_4066_8CA6_795CDAB6D026_.wvu.FilterData" localSheetId="2" hidden="1">Sale_Data_List!$AA$1:$AA$7</definedName>
    <definedName name="Z_A2122362_092F_4BE1_A1D6_21BA7BDE2031_.wvu.FilterData" localSheetId="2" hidden="1">Sale_Data_List!$V$6:$V$7</definedName>
    <definedName name="Z_A2BB0B0F_E78F_4E4E_9FC9_274CF83CD6C2_.wvu.FilterData" localSheetId="2" hidden="1">Sale_Data_List!$U$6:$U$7</definedName>
    <definedName name="Z_A2C1F4E4_9612_4EC5_8C9D_FC1C14893A76_.wvu.FilterData" localSheetId="2" hidden="1">Sale_Data_List!$V$6:$V$7</definedName>
    <definedName name="Z_A506D423_0248_4ABE_9CCC_C844688F0A55_.wvu.FilterData" localSheetId="2" hidden="1">Sale_Data_List!$L$6:$L$7</definedName>
    <definedName name="Z_A5AA084F_007A_4651_9318_2714D9B012BB_.wvu.FilterData" localSheetId="2" hidden="1">Sale_Data_List!$L$6:$L$7</definedName>
    <definedName name="Z_A629AD17_2A3D_456E_A85F_DB258FE9DEEE_.wvu.FilterData" localSheetId="2" hidden="1">Sale_Data_List!$L$6:$L$7</definedName>
    <definedName name="Z_A68CDB50_D16F_4894_98CB_9A30E4B10888_.wvu.FilterData" localSheetId="2" hidden="1">Sale_Data_List!$V$6:$V$7</definedName>
    <definedName name="Z_A797D51E_5457_44AB_A288_BBB209AA9A51_.wvu.FilterData" localSheetId="2" hidden="1">Sale_Data_List!$I$6:$I$7</definedName>
    <definedName name="Z_AB791958_B296_4DB8_A71B_34D573C0547F_.wvu.FilterData" localSheetId="2" hidden="1">Sale_Data_List!$I$7:$I$7</definedName>
    <definedName name="Z_AE453906_F5D6_43B9_ABC2_FCD4F0853E0B_.wvu.FilterData" localSheetId="2" hidden="1">Sale_Data_List!$A$6:$AA$7</definedName>
    <definedName name="Z_B138E105_52D2_43C2_9BC7_49B05165E5F2_.wvu.FilterData" localSheetId="2" hidden="1">Sale_Data_List!$K$6:$K$7</definedName>
    <definedName name="Z_B62F95D3_88A4_43CA_A502_6FDAF566D650_.wvu.FilterData" localSheetId="2" hidden="1">Sale_Data_List!$V$6:$V$7</definedName>
    <definedName name="Z_B732C15F_6A76_4E83_A1D6_8CA14DB3A0BF_.wvu.FilterData" localSheetId="2" hidden="1">Sale_Data_List!$U$6:$U$7</definedName>
    <definedName name="Z_BDA79B82_99DE_4EC4_B6AB_4E29E7DCE9D1_.wvu.FilterData" localSheetId="2" hidden="1">Sale_Data_List!$A$2:$AA$7</definedName>
    <definedName name="Z_BDB67B9A_A5FB_47C7_9F90_7ACD2E92577D_.wvu.FilterData" localSheetId="2" hidden="1">Sale_Data_List!$A$6:$AA$7</definedName>
    <definedName name="Z_BDD476A0_4C52_41A0_A184_2228CA288E00_.wvu.FilterData" localSheetId="2" hidden="1">Sale_Data_List!$K$1:$K$7</definedName>
    <definedName name="Z_C2250A3D_4744_4124_A56B_F57002FF9D5A_.wvu.FilterData" localSheetId="2" hidden="1">Sale_Data_List!$A$6:$AA$7</definedName>
    <definedName name="Z_C3BC5015_FC58_4223_9DA9_DDC39B74AA56_.wvu.FilterData" localSheetId="2" hidden="1">Sale_Data_List!$K$6:$K$7</definedName>
    <definedName name="Z_C6D9C135_89F4_4893_9FB0_496879EC96CF_.wvu.FilterData" localSheetId="2" hidden="1">Sale_Data_List!$I$6:$I$7</definedName>
    <definedName name="Z_C76AE937_5159_421B_A002_A77580702725_.wvu.FilterData" localSheetId="2" hidden="1">Sale_Data_List!$L$6:$L$7</definedName>
    <definedName name="Z_CA05B321_2E3D_42CB_8113_1FD5EEEBB2A4_.wvu.FilterData" localSheetId="2" hidden="1">Sale_Data_List!$A$6:$AA$7</definedName>
    <definedName name="Z_CB2A0501_9541_41DF_A027_B2DD5ED6FEEE_.wvu.FilterData" localSheetId="2" hidden="1">Sale_Data_List!$P$1:$P$7</definedName>
    <definedName name="Z_CD0B2265_9425_481C_B006_33B1B2EF9B0A_.wvu.FilterData" localSheetId="2" hidden="1">Sale_Data_List!$A$2:$AA$7</definedName>
    <definedName name="Z_CF98B799_5CFE_43FA_802C_F4DF2C1F4282_.wvu.FilterData" localSheetId="2" hidden="1">Sale_Data_List!$V$6:$V$7</definedName>
    <definedName name="Z_D091A0A6_BA54_4423_AF32_7F047183EF8A_.wvu.FilterData" localSheetId="2" hidden="1">Sale_Data_List!$L$6:$L$7</definedName>
    <definedName name="Z_D0A16C22_2938_431A_9587_B10E07205CED_.wvu.FilterData" localSheetId="2" hidden="1">Sale_Data_List!$K$6:$K$7</definedName>
    <definedName name="Z_D68696A4_BE0E_4553_AF04_0A4E21589E60_.wvu.FilterData" localSheetId="2" hidden="1">Sale_Data_List!$V$6:$V$7</definedName>
    <definedName name="Z_E341AE0B_F808_4121_BC2E_6E8EF6D3AEA1_.wvu.FilterData" localSheetId="2" hidden="1">Sale_Data_List!$A$2:$B$7</definedName>
    <definedName name="Z_E34BFA41_A572_427F_96E8_37990CD73C2E_.wvu.FilterData" localSheetId="2" hidden="1">Sale_Data_List!$L$6:$L$7</definedName>
    <definedName name="Z_E3FD462F_4A51_4785_B1C4_832D09972174_.wvu.FilterData" localSheetId="2" hidden="1">Sale_Data_List!$A$6:$AA$7</definedName>
    <definedName name="Z_E4E9CDFB_8BED_4E65_B800_C3F32CF29094_.wvu.FilterData" localSheetId="2" hidden="1">Sale_Data_List!$A$6:$AA$7</definedName>
    <definedName name="Z_EC42EBF3_448C_4EE4_AB2D_8034917D206D_.wvu.FilterData" localSheetId="2" hidden="1">Sale_Data_List!$L$6:$L$7</definedName>
    <definedName name="Z_EDD324A0_E315_4AA1_99B2_1789433CBDA3_.wvu.FilterData" localSheetId="2" hidden="1">Sale_Data_List!$B$6:$AA$7</definedName>
    <definedName name="Z_F148C9A7_59BD_49AE_A9DC_9323480C651B_.wvu.FilterData" localSheetId="2" hidden="1">Sale_Data_List!$A$2:$AM$7</definedName>
    <definedName name="Z_F414D919_887D_46BE_98E3_73FBEEB98108_.wvu.FilterData" localSheetId="2" hidden="1">Sale_Data_List!$L$6:$L$7</definedName>
    <definedName name="Z_F428B727_6548_4FA0_9B61_DB1C243FA094_.wvu.FilterData" localSheetId="2" hidden="1">Sale_Data_List!$A$6:$AA$7</definedName>
    <definedName name="Z_F519E65F_0410_40E8_A024_114E7920BE00_.wvu.FilterData" localSheetId="2" hidden="1">Sale_Data_List!$L$6:$L$7</definedName>
    <definedName name="Z_F5769185_1FA6_45CA_B530_C39DC368F9DC_.wvu.FilterData" localSheetId="2" hidden="1">Sale_Data_List!$L$6:$L$7</definedName>
    <definedName name="Z_FA213F9D_796E_45E2_B9F6_14D063D147E0_.wvu.FilterData" localSheetId="2" hidden="1">Sale_Data_List!$AA$6:$AA$7</definedName>
    <definedName name="Z_FBFBEA9F_8E68_4B25_A182_2764A2ABCCEB_.wvu.FilterData" localSheetId="2" hidden="1">Sale_Data_List!$K$6:$K$7</definedName>
    <definedName name="Z_FDD3321D_6E48_4770_AF34_2949969FA918_.wvu.FilterData" localSheetId="2" hidden="1">Sale_Data_List!$L$6:$L$7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A7" i="3" l="1"/>
  <c r="J4" i="1"/>
  <c r="I4" i="1"/>
  <c r="L4" i="1"/>
  <c r="M4" i="1"/>
  <c r="E4" i="1" l="1"/>
  <c r="F4" i="1" l="1"/>
  <c r="H4" i="1"/>
  <c r="G4" i="1"/>
  <c r="B4" i="1"/>
  <c r="C4" i="1"/>
  <c r="D4" i="1"/>
  <c r="A4" i="1"/>
  <c r="AM41" i="3"/>
  <c r="AM42" i="3"/>
  <c r="AM46" i="3"/>
  <c r="AM43" i="3"/>
  <c r="AM47" i="3"/>
  <c r="AM45" i="3"/>
  <c r="AM40" i="3"/>
  <c r="AM44" i="3"/>
</calcChain>
</file>

<file path=xl/comments1.xml><?xml version="1.0" encoding="utf-8"?>
<comments xmlns="http://schemas.openxmlformats.org/spreadsheetml/2006/main">
  <authors>
    <author>ismail - [2010]</author>
  </authors>
  <commentList>
    <comment ref="L3" authorId="0">
      <text>
        <r>
          <rPr>
            <sz val="9"/>
            <color indexed="81"/>
            <rFont val="Tahoma"/>
            <charset val="1"/>
          </rPr>
          <t xml:space="preserve">format: DD/MM/YYYY
</t>
        </r>
      </text>
    </comment>
  </commentList>
</comments>
</file>

<file path=xl/sharedStrings.xml><?xml version="1.0" encoding="utf-8"?>
<sst xmlns="http://schemas.openxmlformats.org/spreadsheetml/2006/main" count="250" uniqueCount="196">
  <si>
    <t>Lĩnh vực kinh doanh</t>
  </si>
  <si>
    <t>Khu vực</t>
  </si>
  <si>
    <t>Ghi chú</t>
  </si>
  <si>
    <t>Landing page</t>
  </si>
  <si>
    <t>Telesales</t>
  </si>
  <si>
    <t>Email marketing</t>
  </si>
  <si>
    <t>SMS marketing</t>
  </si>
  <si>
    <t>Social media</t>
  </si>
  <si>
    <t>Direct sales</t>
  </si>
  <si>
    <t>Referral</t>
  </si>
  <si>
    <t>Sự kiện offline</t>
  </si>
  <si>
    <t>Hồ Chí Minh</t>
  </si>
  <si>
    <t>Hà Nội</t>
  </si>
  <si>
    <t>Hải Phòng</t>
  </si>
  <si>
    <t>Bình Dương</t>
  </si>
  <si>
    <t>Bắc Ninh</t>
  </si>
  <si>
    <t>Biên Hòa</t>
  </si>
  <si>
    <t>Nha Trang</t>
  </si>
  <si>
    <t>Đà Nẵng</t>
  </si>
  <si>
    <t>Cần Thơ</t>
  </si>
  <si>
    <t>Tây Nguyên</t>
  </si>
  <si>
    <t>Tiền Giang</t>
  </si>
  <si>
    <t>Nghệ An</t>
  </si>
  <si>
    <t>Thái Nguyên</t>
  </si>
  <si>
    <t>Phú Thọ</t>
  </si>
  <si>
    <t>Trụ Sở</t>
  </si>
  <si>
    <t>Thời trang</t>
  </si>
  <si>
    <t>Mỹ phẩm</t>
  </si>
  <si>
    <t>Điện thoại &amp; Điện máy</t>
  </si>
  <si>
    <t>Nội thất &amp; Gia dụng</t>
  </si>
  <si>
    <t>Nhà thuốc</t>
  </si>
  <si>
    <t>Siêu thị mini</t>
  </si>
  <si>
    <t>Tạp hóa</t>
  </si>
  <si>
    <t>Mẹ &amp; Bé</t>
  </si>
  <si>
    <t>Hoa &amp; Quà tặng</t>
  </si>
  <si>
    <t>Sách &amp; Văn phòng phẩm</t>
  </si>
  <si>
    <t>Nông sản &amp; Thực phẩm</t>
  </si>
  <si>
    <t>Ngành hàng khác</t>
  </si>
  <si>
    <t>Nguồn khách hàng</t>
  </si>
  <si>
    <t>J&amp;T Express</t>
  </si>
  <si>
    <t>Giao hàng tiết kiệm</t>
  </si>
  <si>
    <t>Giao hàng nhanh</t>
  </si>
  <si>
    <t>Viettel post</t>
  </si>
  <si>
    <t>SuperShip</t>
  </si>
  <si>
    <t>VietNamPost</t>
  </si>
  <si>
    <t>Đơn vị vận chuyển</t>
  </si>
  <si>
    <t>DANH SÁCH KHÁCH HÀNG</t>
  </si>
  <si>
    <t>no</t>
  </si>
  <si>
    <t>name</t>
  </si>
  <si>
    <t>phone</t>
  </si>
  <si>
    <t>email</t>
  </si>
  <si>
    <t>address</t>
  </si>
  <si>
    <t>area</t>
  </si>
  <si>
    <t>business</t>
  </si>
  <si>
    <t>note</t>
  </si>
  <si>
    <t>Website</t>
  </si>
  <si>
    <r>
      <t>STT(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</si>
  <si>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Điện thoại(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</si>
  <si>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Email(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</si>
  <si>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Mã NV 
phụ trách(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</si>
  <si>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t>shop_name</t>
  </si>
  <si>
    <t>shipping_partner</t>
  </si>
  <si>
    <t>user_id</t>
  </si>
  <si>
    <r>
      <t>Họ tên 
khách hàng(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</si>
  <si>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Tên 
cửa hàng(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</si>
  <si>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t>registry_date</t>
  </si>
  <si>
    <r>
      <t>Ngày
đăng kí(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)</t>
    </r>
  </si>
  <si>
    <t>Địa chỉ chi tiết</t>
  </si>
  <si>
    <t>Lĩnh vực 
kinh doanh</t>
  </si>
  <si>
    <t>ĐVVC 
đang sử dụng</t>
  </si>
  <si>
    <t>Quán Của Thỏ</t>
  </si>
  <si>
    <t>Nguyễn Hồng Nhung</t>
  </si>
  <si>
    <t>0967289000</t>
  </si>
  <si>
    <t>nguyenhnhung289@gmail.com</t>
  </si>
  <si>
    <t>Ninh Phong</t>
  </si>
  <si>
    <t xml:space="preserve"> </t>
  </si>
  <si>
    <t>联系不上的客户</t>
  </si>
  <si>
    <t>Màu xanh/蓝色</t>
  </si>
  <si>
    <t>已开户</t>
  </si>
  <si>
    <r>
      <rPr>
        <b/>
        <sz val="15"/>
        <color theme="1"/>
        <rFont val="Calibri"/>
        <family val="2"/>
      </rPr>
      <t xml:space="preserve">DANH SÁCH KHÁCH HÀNG THÁNG 8
</t>
    </r>
    <r>
      <rPr>
        <b/>
        <sz val="15"/>
        <color rgb="FFFF0000"/>
        <rFont val="Calibri"/>
        <family val="2"/>
      </rPr>
      <t>客户名单</t>
    </r>
  </si>
  <si>
    <t>Màu vàng/黄色</t>
  </si>
  <si>
    <t>电话号码错</t>
  </si>
  <si>
    <t>Màu trắng/白色</t>
  </si>
  <si>
    <t xml:space="preserve"> 已咨询</t>
  </si>
  <si>
    <t>Khoảng trống/ 空白</t>
  </si>
  <si>
    <t>还拿不到客户信息</t>
  </si>
  <si>
    <t>STT</t>
  </si>
  <si>
    <t>Tên cửa hàng
商店名称</t>
  </si>
  <si>
    <t>Họ tên
姓名</t>
  </si>
  <si>
    <t>SĐT
电话号码</t>
  </si>
  <si>
    <t>Email</t>
  </si>
  <si>
    <t>Địa chỉ
客户地址</t>
  </si>
  <si>
    <t>Khu vực
区域</t>
  </si>
  <si>
    <t>Lĩnh vực kinh doanh
业务领域</t>
  </si>
  <si>
    <t>Ngày đăng ký
注册日期</t>
  </si>
  <si>
    <t>ĐVVC đang sử dụng
正在使用的快递单位</t>
  </si>
  <si>
    <t xml:space="preserve">Status </t>
  </si>
  <si>
    <t>Ngày mở tài khoản</t>
  </si>
  <si>
    <t>Ngày hết hạn</t>
  </si>
  <si>
    <t>Đã kết bạn ZALO</t>
  </si>
  <si>
    <t>Cập nhật thông tin liên hệ lần 1 
第一次打电话</t>
  </si>
  <si>
    <t>Ngày liên hệ lần 1</t>
  </si>
  <si>
    <t>Cập nhật thông tin liên hệ lần 2
第二次打电话</t>
  </si>
  <si>
    <t>Ngày liên hệ lần 2</t>
  </si>
  <si>
    <t>Cập nhật thông tin liên hệ lần 3
第三次打电话</t>
  </si>
  <si>
    <t>Ngày liên hệ lần 3</t>
  </si>
  <si>
    <t>KHÁCH HÀNG TIỀM NĂNG</t>
  </si>
  <si>
    <t>Nhân viên phụ trách
负责人</t>
  </si>
  <si>
    <t>Ghi chú
笔记</t>
  </si>
  <si>
    <t>Có phát sinh đơn hàng
有发生订单</t>
  </si>
  <si>
    <r>
      <rPr>
        <b/>
        <sz val="12"/>
        <color rgb="FFFFFFFF"/>
        <rFont val="Calibri"/>
        <family val="2"/>
      </rPr>
      <t xml:space="preserve">Khách nhận từ bưu cục
</t>
    </r>
    <r>
      <rPr>
        <b/>
        <sz val="12"/>
        <color rgb="FFFFFFFF"/>
        <rFont val="Calibri"/>
        <family val="2"/>
      </rPr>
      <t>来自邮局的客户</t>
    </r>
  </si>
  <si>
    <r>
      <rPr>
        <b/>
        <sz val="12"/>
        <color rgb="FFFFFFFF"/>
        <rFont val="Calibri"/>
        <family val="2"/>
      </rPr>
      <t xml:space="preserve">KHÁCH MUA HÀNG
</t>
    </r>
    <r>
      <rPr>
        <b/>
        <sz val="12"/>
        <color rgb="FFFFFFFF"/>
        <rFont val="Calibri"/>
        <family val="2"/>
      </rPr>
      <t>买软件的客户</t>
    </r>
  </si>
  <si>
    <r>
      <rPr>
        <b/>
        <sz val="12"/>
        <color rgb="FFFFFFFF"/>
        <rFont val="Calibri"/>
        <family val="2"/>
      </rPr>
      <t xml:space="preserve">NGUỒN KHÁCH HÀNG
</t>
    </r>
    <r>
      <rPr>
        <b/>
        <sz val="12"/>
        <color rgb="FFFFFFFF"/>
        <rFont val="Calibri"/>
        <family val="2"/>
      </rPr>
      <t>客户来源</t>
    </r>
  </si>
  <si>
    <t>Đã mở tài khoản</t>
  </si>
  <si>
    <t>Khách đang bận gọi lại sau</t>
  </si>
  <si>
    <t>Nguyễn Thị Huyền Nhi</t>
  </si>
  <si>
    <t>08:31 01-08-2021</t>
  </si>
  <si>
    <t>landing, web</t>
  </si>
  <si>
    <t>MỘT SỐ NỘI DUNG CẬP NHẬT THÔNG TIN LIÊN HỆ KHÁCH THƯỜNG GẶP</t>
  </si>
  <si>
    <t>Võ Phạm Phương Vy</t>
  </si>
  <si>
    <t>Huỳnh Ngô Tấn Đạt</t>
  </si>
  <si>
    <t>Võ Viết Kim Cúc</t>
  </si>
  <si>
    <t>Nguyễn Thị Thu Phương</t>
  </si>
  <si>
    <t>CRM_ID</t>
  </si>
  <si>
    <t>Employee_code</t>
  </si>
  <si>
    <t>hang.nguyen@upos.vn</t>
  </si>
  <si>
    <t>thiphuc.dang@upos.vn</t>
  </si>
  <si>
    <t>huyennhi.nguyen@upos.vn</t>
  </si>
  <si>
    <t>phuongvy.vo@upos.vn</t>
  </si>
  <si>
    <t>kimcuc.vo@upos.vn</t>
  </si>
  <si>
    <t>dat.huynh@upos.vn</t>
  </si>
  <si>
    <t>phuong.nguyentt@upos.vn</t>
  </si>
  <si>
    <t>Nguyễn Thị Lệ Hằng</t>
  </si>
  <si>
    <t>Đặng Thị Phúc</t>
  </si>
  <si>
    <t>Nguyễn Lê Bảo Ngọc</t>
  </si>
  <si>
    <t>070084</t>
  </si>
  <si>
    <t>072254</t>
  </si>
  <si>
    <t>069309</t>
  </si>
  <si>
    <t>069319</t>
  </si>
  <si>
    <t>059197</t>
  </si>
  <si>
    <t>074083</t>
  </si>
  <si>
    <t>030993</t>
  </si>
  <si>
    <t>073620</t>
  </si>
  <si>
    <t>Employe_fullname</t>
  </si>
  <si>
    <t>origin_unclassified</t>
  </si>
  <si>
    <r>
      <t>Nguồn 
khách hàng(</t>
    </r>
    <r>
      <rPr>
        <b/>
        <sz val="12"/>
        <color rgb="FFFF0000"/>
        <rFont val="Calibri"/>
        <family val="2"/>
        <scheme val="minor"/>
      </rPr>
      <t>Chưa phân loại</t>
    </r>
    <r>
      <rPr>
        <b/>
        <sz val="12"/>
        <rFont val="Calibri"/>
        <family val="2"/>
        <scheme val="minor"/>
      </rPr>
      <t>)</t>
    </r>
  </si>
  <si>
    <t>Dâu Shop</t>
  </si>
  <si>
    <t>Nguyễn Ngọc Hân</t>
  </si>
  <si>
    <t>0932921232</t>
  </si>
  <si>
    <t>34 Lý Thường Kiệt Khóm 5 Phường 6 Thành Phố Cà Mau</t>
  </si>
  <si>
    <t>YES</t>
  </si>
  <si>
    <t>Đã tư vấn, hỗ trợ qua zalo</t>
  </si>
  <si>
    <t>Phạm Anh Thư</t>
  </si>
  <si>
    <t>15:24 01-08-2021</t>
  </si>
  <si>
    <t>web</t>
  </si>
  <si>
    <t xml:space="preserve">pokoyoshop handmade	</t>
  </si>
  <si>
    <t>Đặng Ngọc Thùy Dương Em</t>
  </si>
  <si>
    <t>0867858726</t>
  </si>
  <si>
    <t>duongdang0006@gmail.com</t>
  </si>
  <si>
    <t>Mỹ Phước 2 Bến Cát Bình Dương</t>
  </si>
  <si>
    <t xml:space="preserve">Ngành hàng khác
</t>
  </si>
  <si>
    <t>Khách không nghe máy</t>
  </si>
  <si>
    <t>16:19 01-08-2021</t>
  </si>
  <si>
    <t xml:space="preserve">Phan Quyết	</t>
  </si>
  <si>
    <t>Phan van quyết</t>
  </si>
  <si>
    <t>0988980505</t>
  </si>
  <si>
    <t>Phanquyetgiaydep@gmail.com</t>
  </si>
  <si>
    <t>Cổ lễ trực ninh nam định</t>
  </si>
  <si>
    <t>Khách tắt máy không đồng ý trao đổi</t>
  </si>
  <si>
    <t>06:00 02-08-2021</t>
  </si>
  <si>
    <t>Vu Hoài</t>
  </si>
  <si>
    <t xml:space="preserve">Vu thi Hoài	</t>
  </si>
  <si>
    <t>0336608763</t>
  </si>
  <si>
    <t>hang15866@gmail.com</t>
  </si>
  <si>
    <t>Thi trấn cổ lễ trực ninh nam định</t>
  </si>
  <si>
    <t>Thuê bao</t>
  </si>
  <si>
    <t>22:27 01-08-2021 thuê bao</t>
  </si>
  <si>
    <t>Tiệm trà chú béo</t>
  </si>
  <si>
    <t>Đoàn thế quý</t>
  </si>
  <si>
    <t>0373552780</t>
  </si>
  <si>
    <t>Thequy01234@gmail.com</t>
  </si>
  <si>
    <t>thanh hoá</t>
  </si>
  <si>
    <t>22:37 01-08-2021 báo sai số</t>
  </si>
  <si>
    <t>Youume</t>
  </si>
  <si>
    <t>Phạm Thị Huệ</t>
  </si>
  <si>
    <t>0384601662</t>
  </si>
  <si>
    <t>phamhue1993hoaan@gmail.com</t>
  </si>
  <si>
    <t>Ấp cầu hang xã hoá an biên hòa đồng nai</t>
  </si>
  <si>
    <t>23:48 01-08-2021</t>
  </si>
  <si>
    <t>Xưởng may ngọc Anna</t>
  </si>
  <si>
    <t>Vũ bích ngọc</t>
  </si>
  <si>
    <t>0969337246</t>
  </si>
  <si>
    <t>bichngoc.cbks@gmail.com</t>
  </si>
  <si>
    <t>Thôn Hưng Kiều 4 An Tường Tp Tuyên Quang</t>
  </si>
  <si>
    <t>Khách không có nhu cầu dùng.</t>
  </si>
  <si>
    <t>06:04 02-08-2021, đã mua bên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</si>
</sst>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/&quot;m&quot;/&quot;yyyy"/>
    <numFmt numFmtId="165" formatCode="dd/mm/yyyy"/>
    <numFmt numFmtId="166" formatCode="d/m/yyyy"/>
  </numFmts>
  <fonts count="24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5"/>
      <color theme="1"/>
      <name val="Calibri"/>
      <family val="2"/>
    </font>
    <font>
      <b/>
      <sz val="15"/>
      <color rgb="FFFF0000"/>
      <name val="Calibri"/>
      <family val="2"/>
    </font>
    <font>
      <b/>
      <sz val="11"/>
      <color rgb="FFFFFFFF"/>
      <name val="Calibri"/>
      <family val="2"/>
    </font>
    <font>
      <b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rgb="FF111F2C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/>
  </cellStyleXfs>
  <cellXfs count="81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5" fillId="3" borderId="0" xfId="0" applyFont="1" applyFill="1" applyBorder="1" applyAlignment="1" applyProtection="1">
      <alignment wrapText="1"/>
      <protection hidden="1"/>
    </xf>
    <xf numFmtId="0" fontId="5" fillId="3" borderId="0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 applyProtection="1">
      <alignment horizontal="right" vertical="center" wrapText="1"/>
      <protection hidden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5" fillId="3" borderId="0" xfId="0" applyNumberFormat="1" applyFont="1" applyFill="1" applyBorder="1" applyAlignment="1" applyProtection="1">
      <alignment wrapText="1"/>
      <protection hidden="1"/>
    </xf>
    <xf numFmtId="0" fontId="10" fillId="0" borderId="0" xfId="1" applyFont="1" applyAlignment="1">
      <alignment vertical="center"/>
    </xf>
    <xf numFmtId="0" fontId="12" fillId="0" borderId="0" xfId="1" applyFont="1" applyAlignment="1">
      <alignment vertical="center" wrapText="1"/>
    </xf>
    <xf numFmtId="164" fontId="12" fillId="0" borderId="0" xfId="1" applyNumberFormat="1" applyFont="1" applyAlignment="1">
      <alignment vertical="center" wrapText="1"/>
    </xf>
    <xf numFmtId="164" fontId="10" fillId="0" borderId="0" xfId="1" applyNumberFormat="1" applyFont="1" applyAlignment="1">
      <alignment vertical="center" wrapText="1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49" fontId="10" fillId="0" borderId="0" xfId="1" applyNumberFormat="1" applyFont="1" applyAlignment="1">
      <alignment vertical="center" wrapText="1"/>
    </xf>
    <xf numFmtId="0" fontId="10" fillId="0" borderId="0" xfId="1" applyFont="1" applyAlignment="1">
      <alignment horizontal="center" vertical="center"/>
    </xf>
    <xf numFmtId="0" fontId="9" fillId="0" borderId="0" xfId="1" applyFont="1" applyAlignment="1"/>
    <xf numFmtId="0" fontId="12" fillId="0" borderId="0" xfId="1" applyFont="1" applyAlignment="1">
      <alignment horizontal="left" vertical="center" wrapText="1"/>
    </xf>
    <xf numFmtId="164" fontId="12" fillId="0" borderId="0" xfId="1" applyNumberFormat="1" applyFont="1" applyAlignment="1">
      <alignment horizontal="left" vertical="center" wrapText="1"/>
    </xf>
    <xf numFmtId="0" fontId="14" fillId="8" borderId="5" xfId="1" applyFont="1" applyFill="1" applyBorder="1" applyAlignment="1">
      <alignment horizontal="center" vertical="center"/>
    </xf>
    <xf numFmtId="0" fontId="15" fillId="8" borderId="8" xfId="1" applyFont="1" applyFill="1" applyBorder="1" applyAlignment="1">
      <alignment horizontal="center" vertical="center" wrapText="1"/>
    </xf>
    <xf numFmtId="49" fontId="15" fillId="8" borderId="8" xfId="1" applyNumberFormat="1" applyFont="1" applyFill="1" applyBorder="1" applyAlignment="1">
      <alignment horizontal="center" vertical="center" wrapText="1"/>
    </xf>
    <xf numFmtId="49" fontId="15" fillId="8" borderId="9" xfId="1" applyNumberFormat="1" applyFont="1" applyFill="1" applyBorder="1" applyAlignment="1">
      <alignment horizontal="center" vertical="center" wrapText="1"/>
    </xf>
    <xf numFmtId="0" fontId="16" fillId="8" borderId="9" xfId="1" applyFont="1" applyFill="1" applyBorder="1" applyAlignment="1">
      <alignment horizontal="center" vertical="center" wrapText="1"/>
    </xf>
    <xf numFmtId="0" fontId="15" fillId="8" borderId="9" xfId="1" applyFont="1" applyFill="1" applyBorder="1" applyAlignment="1">
      <alignment horizontal="center" vertical="center" wrapText="1"/>
    </xf>
    <xf numFmtId="164" fontId="15" fillId="8" borderId="9" xfId="1" applyNumberFormat="1" applyFont="1" applyFill="1" applyBorder="1" applyAlignment="1">
      <alignment horizontal="center" vertical="center" wrapText="1"/>
    </xf>
    <xf numFmtId="164" fontId="16" fillId="8" borderId="9" xfId="1" applyNumberFormat="1" applyFont="1" applyFill="1" applyBorder="1" applyAlignment="1">
      <alignment horizontal="center" vertical="center" wrapText="1"/>
    </xf>
    <xf numFmtId="164" fontId="16" fillId="8" borderId="10" xfId="1" applyNumberFormat="1" applyFont="1" applyFill="1" applyBorder="1" applyAlignment="1">
      <alignment horizontal="center" vertical="center" wrapText="1"/>
    </xf>
    <xf numFmtId="0" fontId="15" fillId="8" borderId="10" xfId="1" applyFont="1" applyFill="1" applyBorder="1" applyAlignment="1">
      <alignment horizontal="center" vertical="center" wrapText="1"/>
    </xf>
    <xf numFmtId="0" fontId="16" fillId="8" borderId="10" xfId="1" applyFont="1" applyFill="1" applyBorder="1" applyAlignment="1">
      <alignment horizontal="center" vertical="center" wrapText="1"/>
    </xf>
    <xf numFmtId="49" fontId="16" fillId="8" borderId="10" xfId="1" applyNumberFormat="1" applyFont="1" applyFill="1" applyBorder="1" applyAlignment="1">
      <alignment horizontal="center" vertical="center" wrapText="1"/>
    </xf>
    <xf numFmtId="0" fontId="16" fillId="8" borderId="11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164" fontId="10" fillId="0" borderId="0" xfId="1" applyNumberFormat="1" applyFont="1" applyAlignment="1">
      <alignment vertical="center"/>
    </xf>
    <xf numFmtId="49" fontId="10" fillId="0" borderId="0" xfId="1" applyNumberFormat="1" applyFont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vertical="center" wrapText="1"/>
    </xf>
    <xf numFmtId="0" fontId="22" fillId="0" borderId="1" xfId="0" quotePrefix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49" fontId="5" fillId="3" borderId="0" xfId="0" applyNumberFormat="1" applyFont="1" applyFill="1" applyBorder="1" applyAlignment="1">
      <alignment horizontal="right" wrapText="1"/>
    </xf>
    <xf numFmtId="49" fontId="0" fillId="0" borderId="0" xfId="0" applyNumberFormat="1" applyAlignment="1">
      <alignment horizontal="right"/>
    </xf>
    <xf numFmtId="0" fontId="23" fillId="0" borderId="5" xfId="0" applyFont="1" applyBorder="1" applyAlignment="1">
      <alignment horizontal="center" vertical="center"/>
    </xf>
    <xf numFmtId="0" fontId="23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/>
    </xf>
    <xf numFmtId="49" fontId="23" fillId="0" borderId="4" xfId="0" applyNumberFormat="1" applyFont="1" applyBorder="1" applyAlignment="1">
      <alignment vertical="center"/>
    </xf>
    <xf numFmtId="164" fontId="23" fillId="0" borderId="4" xfId="0" applyNumberFormat="1" applyFont="1" applyBorder="1" applyAlignment="1">
      <alignment vertical="center"/>
    </xf>
    <xf numFmtId="164" fontId="23" fillId="0" borderId="4" xfId="0" applyNumberFormat="1" applyFont="1" applyBorder="1" applyAlignment="1">
      <alignment vertical="center" wrapText="1"/>
    </xf>
    <xf numFmtId="0" fontId="23" fillId="0" borderId="4" xfId="0" applyFont="1" applyBorder="1" applyAlignment="1">
      <alignment horizontal="center" vertical="center" wrapText="1"/>
    </xf>
    <xf numFmtId="49" fontId="23" fillId="0" borderId="4" xfId="0" applyNumberFormat="1" applyFont="1" applyBorder="1" applyAlignment="1">
      <alignment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vertical="center" wrapText="1"/>
    </xf>
    <xf numFmtId="0" fontId="23" fillId="0" borderId="5" xfId="0" applyFont="1" applyBorder="1" applyAlignment="1">
      <alignment vertical="center"/>
    </xf>
    <xf numFmtId="49" fontId="23" fillId="0" borderId="5" xfId="0" applyNumberFormat="1" applyFont="1" applyBorder="1" applyAlignment="1">
      <alignment vertical="center"/>
    </xf>
    <xf numFmtId="164" fontId="23" fillId="0" borderId="5" xfId="0" applyNumberFormat="1" applyFont="1" applyBorder="1" applyAlignment="1">
      <alignment vertical="center"/>
    </xf>
    <xf numFmtId="164" fontId="23" fillId="0" borderId="5" xfId="0" applyNumberFormat="1" applyFont="1" applyBorder="1" applyAlignment="1">
      <alignment vertical="center" wrapText="1"/>
    </xf>
    <xf numFmtId="0" fontId="23" fillId="0" borderId="5" xfId="0" applyFont="1" applyBorder="1" applyAlignment="1">
      <alignment horizontal="center" vertical="center" wrapText="1"/>
    </xf>
    <xf numFmtId="166" fontId="23" fillId="0" borderId="5" xfId="0" applyNumberFormat="1" applyFont="1" applyBorder="1" applyAlignment="1">
      <alignment vertical="center" wrapText="1"/>
    </xf>
    <xf numFmtId="49" fontId="23" fillId="0" borderId="5" xfId="0" applyNumberFormat="1" applyFont="1" applyBorder="1" applyAlignment="1">
      <alignment vertical="center" wrapText="1"/>
    </xf>
    <xf numFmtId="164" fontId="23" fillId="0" borderId="5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6" xfId="1" applyFont="1" applyBorder="1" applyAlignment="1">
      <alignment horizontal="left" vertical="center" wrapText="1"/>
    </xf>
    <xf numFmtId="0" fontId="11" fillId="0" borderId="6" xfId="1" applyFont="1" applyBorder="1"/>
    <xf numFmtId="0" fontId="18" fillId="9" borderId="0" xfId="1" applyFont="1" applyFill="1" applyBorder="1" applyAlignment="1">
      <alignment horizontal="center" vertical="center" wrapText="1"/>
    </xf>
    <xf numFmtId="0" fontId="11" fillId="0" borderId="0" xfId="1" applyFont="1" applyBorder="1"/>
    <xf numFmtId="0" fontId="10" fillId="5" borderId="6" xfId="1" applyFont="1" applyFill="1" applyBorder="1" applyAlignment="1">
      <alignment horizontal="right" vertical="center"/>
    </xf>
    <xf numFmtId="0" fontId="10" fillId="6" borderId="6" xfId="1" applyFont="1" applyFill="1" applyBorder="1" applyAlignment="1">
      <alignment horizontal="right" vertical="center"/>
    </xf>
    <xf numFmtId="0" fontId="12" fillId="0" borderId="0" xfId="1" applyFont="1" applyAlignment="1">
      <alignment horizontal="center" vertical="center" wrapText="1"/>
    </xf>
    <xf numFmtId="0" fontId="9" fillId="0" borderId="0" xfId="1" applyFont="1" applyAlignment="1"/>
    <xf numFmtId="0" fontId="11" fillId="0" borderId="7" xfId="1" applyFont="1" applyBorder="1"/>
    <xf numFmtId="0" fontId="10" fillId="7" borderId="6" xfId="1" applyFont="1" applyFill="1" applyBorder="1" applyAlignment="1">
      <alignment horizontal="right" vertical="center"/>
    </xf>
    <xf numFmtId="0" fontId="10" fillId="0" borderId="6" xfId="1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8">
    <dxf>
      <fill>
        <patternFill patternType="solid">
          <fgColor rgb="FF0000FF"/>
          <bgColor rgb="FF0000FF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space\2021-07_J&amp;T\Project%20CRM%202021.07.01\import%20data\AUGUST_Custom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_Data_List"/>
      <sheetName val="Report_1_Staff KPI"/>
      <sheetName val="Report_2_By Regions"/>
      <sheetName val="MKT_data_performace"/>
      <sheetName val="Daily_Report"/>
      <sheetName val="data_mkt"/>
      <sheetName val="Report_Staff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M4"/>
  <sheetViews>
    <sheetView tabSelected="1" topLeftCell="F1" workbookViewId="0">
      <selection activeCell="M4" sqref="M4"/>
    </sheetView>
  </sheetViews>
  <sheetFormatPr defaultRowHeight="15" x14ac:dyDescent="0.25"/>
  <cols>
    <col min="1" max="1" width="7" style="11" bestFit="1" customWidth="1"/>
    <col min="2" max="2" width="12.5703125" bestFit="1" customWidth="1"/>
    <col min="3" max="3" width="22.42578125" bestFit="1" customWidth="1"/>
    <col min="4" max="4" width="13.85546875" style="5" bestFit="1" customWidth="1"/>
    <col min="5" max="5" width="29.140625" bestFit="1" customWidth="1"/>
    <col min="6" max="6" width="28.85546875" bestFit="1" customWidth="1"/>
    <col min="7" max="7" width="11.5703125" bestFit="1" customWidth="1"/>
    <col min="8" max="8" width="14.7109375" customWidth="1"/>
    <col min="9" max="9" width="24.42578125" customWidth="1"/>
    <col min="10" max="10" width="13.28515625" bestFit="1" customWidth="1"/>
    <col min="11" max="11" width="29" bestFit="1" customWidth="1"/>
    <col min="12" max="12" width="14.85546875" style="49" customWidth="1"/>
    <col min="13" max="13" width="28.28515625" customWidth="1"/>
  </cols>
  <sheetData>
    <row r="1" spans="1:13" x14ac:dyDescent="0.25">
      <c r="A1" s="9" t="s">
        <v>47</v>
      </c>
      <c r="B1" s="6" t="s">
        <v>60</v>
      </c>
      <c r="C1" s="6" t="s">
        <v>48</v>
      </c>
      <c r="D1" s="13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61</v>
      </c>
      <c r="J1" s="6" t="s">
        <v>62</v>
      </c>
      <c r="K1" s="7" t="s">
        <v>144</v>
      </c>
      <c r="L1" s="48" t="s">
        <v>65</v>
      </c>
      <c r="M1" s="6" t="s">
        <v>54</v>
      </c>
    </row>
    <row r="2" spans="1:13" ht="28.5" customHeight="1" x14ac:dyDescent="0.25">
      <c r="A2" s="68" t="s">
        <v>46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3" s="1" customFormat="1" ht="38.25" customHeight="1" x14ac:dyDescent="0.25">
      <c r="A3" s="8" t="s">
        <v>56</v>
      </c>
      <c r="B3" s="8" t="s">
        <v>64</v>
      </c>
      <c r="C3" s="8" t="s">
        <v>63</v>
      </c>
      <c r="D3" s="12" t="s">
        <v>57</v>
      </c>
      <c r="E3" s="8" t="s">
        <v>58</v>
      </c>
      <c r="F3" s="8" t="s">
        <v>67</v>
      </c>
      <c r="G3" s="8" t="s">
        <v>1</v>
      </c>
      <c r="H3" s="8" t="s">
        <v>68</v>
      </c>
      <c r="I3" s="8" t="s">
        <v>69</v>
      </c>
      <c r="J3" s="8" t="s">
        <v>59</v>
      </c>
      <c r="K3" s="8" t="s">
        <v>145</v>
      </c>
      <c r="L3" s="8" t="s">
        <v>66</v>
      </c>
      <c r="M3" s="8" t="s">
        <v>2</v>
      </c>
    </row>
    <row r="4" spans="1:13" ht="30" x14ac:dyDescent="0.25">
      <c r="A4" s="10">
        <f>Sale_Data_List!A7</f>
        <v>1</v>
      </c>
      <c r="B4" s="10" t="str">
        <f>Sale_Data_List!B7</f>
        <v>Quán Của Thỏ</v>
      </c>
      <c r="C4" s="10" t="str">
        <f>Sale_Data_List!C7</f>
        <v>Nguyễn Hồng Nhung</v>
      </c>
      <c r="D4" s="10" t="str">
        <f>Sale_Data_List!D7</f>
        <v>0967289000</v>
      </c>
      <c r="E4" s="10" t="str">
        <f>IF(Sale_Data_List!E7 &lt;&gt;"",TRIM(Sale_Data_List!E7),"")</f>
        <v>nguyenhnhung289@gmail.com</v>
      </c>
      <c r="F4" s="10" t="str">
        <f>TEXT(Sale_Data_List!F7,"")</f>
        <v>Ninh Phong</v>
      </c>
      <c r="G4" s="2" t="str">
        <f>IFERROR(VLOOKUP(Sale_Data_List!G7,data!$C$19:$C$33,1,FALSE),"")</f>
        <v>Bắc Ninh</v>
      </c>
      <c r="H4" s="2" t="str">
        <f>IFERROR(VLOOKUP(Sale_Data_List!H7,data!$C$38:$C$50,1,FALSE),"")</f>
        <v>Ngành hàng khác</v>
      </c>
      <c r="I4" s="2" t="str">
        <f>IFERROR(VLOOKUP(Sale_Data_List!J6,data!$C$55:$C$61,1,FALSE),"")</f>
        <v/>
      </c>
      <c r="J4" s="2">
        <f>IFERROR(VLOOKUP(Sale_Data_List!V7,data!$D$67:$F$75,3,FALSE),0)</f>
        <v>19</v>
      </c>
      <c r="K4" s="2" t="str">
        <f>IFERROR(VLOOKUP(Sale_Data_List!AA7,data!$C$4:$C$13,1,FALSE),TRIM(Sale_Data_List!AA7))</f>
        <v>landing, web</v>
      </c>
      <c r="L4" s="47" t="str">
        <f>IF(Sale_Data_List!$I7 &lt;&gt; "", TEXT(Sale_Data_List!$I7,"dd/mm/yyyy"),"")</f>
        <v>01/08/2021</v>
      </c>
      <c r="M4" s="46" t="str">
        <f>TEXT(Sale_Data_List!$W7,"")</f>
        <v/>
      </c>
    </row>
  </sheetData>
  <autoFilter ref="A3:M4"/>
  <mergeCells count="1">
    <mergeCell ref="A2:M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data!$C$19:$C$34</xm:f>
          </x14:formula1>
          <xm:sqref>G4</xm:sqref>
        </x14:dataValidation>
        <x14:dataValidation type="list" errorStyle="warning" allowBlank="1" showInputMessage="1">
          <x14:formula1>
            <xm:f>data!$C$38:$C$50</xm:f>
          </x14:formula1>
          <xm:sqref>H4</xm:sqref>
        </x14:dataValidation>
        <x14:dataValidation type="list" allowBlank="1" showInputMessage="1">
          <x14:formula1>
            <xm:f>data!$C$4:$C$13</xm:f>
          </x14:formula1>
          <xm:sqref>K4</xm:sqref>
        </x14:dataValidation>
        <x14:dataValidation type="list" allowBlank="1" showInputMessage="1" showErrorMessage="1">
          <x14:formula1>
            <xm:f>data!$C$4:$C$12</xm:f>
          </x14:formula1>
          <xm:sqref>K5:L1048576</xm:sqref>
        </x14:dataValidation>
        <x14:dataValidation type="list" allowBlank="1" showInputMessage="1" showErrorMessage="1">
          <x14:formula1>
            <xm:f>data!$C$19:$C$33</xm:f>
          </x14:formula1>
          <xm:sqref>G5:G1048576</xm:sqref>
        </x14:dataValidation>
        <x14:dataValidation type="list" allowBlank="1" showInputMessage="1" showErrorMessage="1">
          <x14:formula1>
            <xm:f>data!$C$38:$C$49</xm:f>
          </x14:formula1>
          <xm:sqref>H5:H1048576</xm:sqref>
        </x14:dataValidation>
        <x14:dataValidation type="list" allowBlank="1" showInputMessage="1" showErrorMessage="1">
          <x14:formula1>
            <xm:f>data!$C$55:$C$60</xm:f>
          </x14:formula1>
          <xm:sqref>I5:I1048576</xm:sqref>
        </x14:dataValidation>
        <x14:dataValidation type="list" errorStyle="warning" allowBlank="1" showInputMessage="1">
          <x14:formula1>
            <xm:f>data!$C$55:$C$61</xm:f>
          </x14:formula1>
          <xm:sqref>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5"/>
  <sheetViews>
    <sheetView topLeftCell="A46" workbookViewId="0">
      <selection activeCell="E79" sqref="E79"/>
    </sheetView>
  </sheetViews>
  <sheetFormatPr defaultRowHeight="15" x14ac:dyDescent="0.25"/>
  <cols>
    <col min="1" max="1" width="8" customWidth="1"/>
    <col min="3" max="4" width="27.140625" customWidth="1"/>
    <col min="5" max="5" width="19" customWidth="1"/>
    <col min="7" max="7" width="26" customWidth="1"/>
    <col min="9" max="9" width="19.42578125" customWidth="1"/>
  </cols>
  <sheetData>
    <row r="3" spans="3:3" x14ac:dyDescent="0.25">
      <c r="C3" s="4" t="s">
        <v>38</v>
      </c>
    </row>
    <row r="4" spans="3:3" x14ac:dyDescent="0.25">
      <c r="C4" s="3" t="s">
        <v>55</v>
      </c>
    </row>
    <row r="5" spans="3:3" x14ac:dyDescent="0.25">
      <c r="C5" s="3" t="s">
        <v>3</v>
      </c>
    </row>
    <row r="6" spans="3:3" x14ac:dyDescent="0.25">
      <c r="C6" s="3" t="s">
        <v>4</v>
      </c>
    </row>
    <row r="7" spans="3:3" x14ac:dyDescent="0.25">
      <c r="C7" s="3" t="s">
        <v>5</v>
      </c>
    </row>
    <row r="8" spans="3:3" x14ac:dyDescent="0.25">
      <c r="C8" s="3" t="s">
        <v>6</v>
      </c>
    </row>
    <row r="9" spans="3:3" x14ac:dyDescent="0.25">
      <c r="C9" s="3" t="s">
        <v>7</v>
      </c>
    </row>
    <row r="10" spans="3:3" x14ac:dyDescent="0.25">
      <c r="C10" s="3" t="s">
        <v>8</v>
      </c>
    </row>
    <row r="11" spans="3:3" x14ac:dyDescent="0.25">
      <c r="C11" s="3" t="s">
        <v>9</v>
      </c>
    </row>
    <row r="12" spans="3:3" x14ac:dyDescent="0.25">
      <c r="C12" s="3" t="s">
        <v>10</v>
      </c>
    </row>
    <row r="13" spans="3:3" x14ac:dyDescent="0.25">
      <c r="C13" s="3"/>
    </row>
    <row r="18" spans="3:3" x14ac:dyDescent="0.25">
      <c r="C18" s="4" t="s">
        <v>1</v>
      </c>
    </row>
    <row r="19" spans="3:3" x14ac:dyDescent="0.25">
      <c r="C19" s="3" t="s">
        <v>11</v>
      </c>
    </row>
    <row r="20" spans="3:3" x14ac:dyDescent="0.25">
      <c r="C20" s="3" t="s">
        <v>12</v>
      </c>
    </row>
    <row r="21" spans="3:3" x14ac:dyDescent="0.25">
      <c r="C21" s="3" t="s">
        <v>13</v>
      </c>
    </row>
    <row r="22" spans="3:3" x14ac:dyDescent="0.25">
      <c r="C22" s="3" t="s">
        <v>14</v>
      </c>
    </row>
    <row r="23" spans="3:3" x14ac:dyDescent="0.25">
      <c r="C23" s="3" t="s">
        <v>15</v>
      </c>
    </row>
    <row r="24" spans="3:3" x14ac:dyDescent="0.25">
      <c r="C24" s="3" t="s">
        <v>16</v>
      </c>
    </row>
    <row r="25" spans="3:3" x14ac:dyDescent="0.25">
      <c r="C25" s="3" t="s">
        <v>17</v>
      </c>
    </row>
    <row r="26" spans="3:3" x14ac:dyDescent="0.25">
      <c r="C26" s="3" t="s">
        <v>18</v>
      </c>
    </row>
    <row r="27" spans="3:3" x14ac:dyDescent="0.25">
      <c r="C27" s="3" t="s">
        <v>19</v>
      </c>
    </row>
    <row r="28" spans="3:3" x14ac:dyDescent="0.25">
      <c r="C28" s="3" t="s">
        <v>20</v>
      </c>
    </row>
    <row r="29" spans="3:3" x14ac:dyDescent="0.25">
      <c r="C29" s="3" t="s">
        <v>21</v>
      </c>
    </row>
    <row r="30" spans="3:3" x14ac:dyDescent="0.25">
      <c r="C30" s="3" t="s">
        <v>22</v>
      </c>
    </row>
    <row r="31" spans="3:3" x14ac:dyDescent="0.25">
      <c r="C31" s="3" t="s">
        <v>23</v>
      </c>
    </row>
    <row r="32" spans="3:3" x14ac:dyDescent="0.25">
      <c r="C32" s="3" t="s">
        <v>24</v>
      </c>
    </row>
    <row r="33" spans="3:3" x14ac:dyDescent="0.25">
      <c r="C33" s="3" t="s">
        <v>25</v>
      </c>
    </row>
    <row r="34" spans="3:3" x14ac:dyDescent="0.25">
      <c r="C34" s="3"/>
    </row>
    <row r="37" spans="3:3" x14ac:dyDescent="0.25">
      <c r="C37" s="4" t="s">
        <v>0</v>
      </c>
    </row>
    <row r="38" spans="3:3" x14ac:dyDescent="0.25">
      <c r="C38" s="3" t="s">
        <v>26</v>
      </c>
    </row>
    <row r="39" spans="3:3" x14ac:dyDescent="0.25">
      <c r="C39" s="3" t="s">
        <v>27</v>
      </c>
    </row>
    <row r="40" spans="3:3" x14ac:dyDescent="0.25">
      <c r="C40" s="3" t="s">
        <v>28</v>
      </c>
    </row>
    <row r="41" spans="3:3" x14ac:dyDescent="0.25">
      <c r="C41" s="3" t="s">
        <v>29</v>
      </c>
    </row>
    <row r="42" spans="3:3" x14ac:dyDescent="0.25">
      <c r="C42" s="3" t="s">
        <v>30</v>
      </c>
    </row>
    <row r="43" spans="3:3" x14ac:dyDescent="0.25">
      <c r="C43" s="3" t="s">
        <v>31</v>
      </c>
    </row>
    <row r="44" spans="3:3" x14ac:dyDescent="0.25">
      <c r="C44" s="3" t="s">
        <v>32</v>
      </c>
    </row>
    <row r="45" spans="3:3" x14ac:dyDescent="0.25">
      <c r="C45" s="3" t="s">
        <v>33</v>
      </c>
    </row>
    <row r="46" spans="3:3" x14ac:dyDescent="0.25">
      <c r="C46" s="3" t="s">
        <v>34</v>
      </c>
    </row>
    <row r="47" spans="3:3" x14ac:dyDescent="0.25">
      <c r="C47" s="3" t="s">
        <v>35</v>
      </c>
    </row>
    <row r="48" spans="3:3" x14ac:dyDescent="0.25">
      <c r="C48" s="3" t="s">
        <v>36</v>
      </c>
    </row>
    <row r="49" spans="3:3" x14ac:dyDescent="0.25">
      <c r="C49" s="3" t="s">
        <v>37</v>
      </c>
    </row>
    <row r="50" spans="3:3" x14ac:dyDescent="0.25">
      <c r="C50" s="3"/>
    </row>
    <row r="54" spans="3:3" x14ac:dyDescent="0.25">
      <c r="C54" s="4" t="s">
        <v>45</v>
      </c>
    </row>
    <row r="55" spans="3:3" x14ac:dyDescent="0.25">
      <c r="C55" s="3" t="s">
        <v>39</v>
      </c>
    </row>
    <row r="56" spans="3:3" x14ac:dyDescent="0.25">
      <c r="C56" s="3" t="s">
        <v>40</v>
      </c>
    </row>
    <row r="57" spans="3:3" x14ac:dyDescent="0.25">
      <c r="C57" s="3" t="s">
        <v>41</v>
      </c>
    </row>
    <row r="58" spans="3:3" x14ac:dyDescent="0.25">
      <c r="C58" s="3" t="s">
        <v>42</v>
      </c>
    </row>
    <row r="59" spans="3:3" x14ac:dyDescent="0.25">
      <c r="C59" s="3" t="s">
        <v>43</v>
      </c>
    </row>
    <row r="60" spans="3:3" x14ac:dyDescent="0.25">
      <c r="C60" s="3" t="s">
        <v>44</v>
      </c>
    </row>
    <row r="61" spans="3:3" x14ac:dyDescent="0.25">
      <c r="C61" s="3"/>
    </row>
    <row r="67" spans="3:6" x14ac:dyDescent="0.25">
      <c r="C67" s="4" t="s">
        <v>50</v>
      </c>
      <c r="D67" s="4" t="s">
        <v>143</v>
      </c>
      <c r="E67" s="4" t="s">
        <v>124</v>
      </c>
      <c r="F67" s="4" t="s">
        <v>123</v>
      </c>
    </row>
    <row r="68" spans="3:6" ht="15.75" x14ac:dyDescent="0.25">
      <c r="C68" s="41" t="s">
        <v>125</v>
      </c>
      <c r="D68" s="44" t="s">
        <v>132</v>
      </c>
      <c r="E68" s="45" t="s">
        <v>135</v>
      </c>
      <c r="F68" s="45">
        <v>2</v>
      </c>
    </row>
    <row r="69" spans="3:6" ht="15.75" x14ac:dyDescent="0.25">
      <c r="C69" s="41" t="s">
        <v>126</v>
      </c>
      <c r="D69" s="44" t="s">
        <v>133</v>
      </c>
      <c r="E69" s="45" t="s">
        <v>136</v>
      </c>
      <c r="F69" s="45">
        <v>18</v>
      </c>
    </row>
    <row r="70" spans="3:6" ht="15.75" x14ac:dyDescent="0.25">
      <c r="C70" s="41" t="s">
        <v>127</v>
      </c>
      <c r="D70" s="44" t="s">
        <v>115</v>
      </c>
      <c r="E70" s="45" t="s">
        <v>137</v>
      </c>
      <c r="F70" s="45">
        <v>19</v>
      </c>
    </row>
    <row r="71" spans="3:6" ht="15.75" x14ac:dyDescent="0.25">
      <c r="C71" s="41" t="s">
        <v>128</v>
      </c>
      <c r="D71" s="44" t="s">
        <v>119</v>
      </c>
      <c r="E71" s="45" t="s">
        <v>138</v>
      </c>
      <c r="F71" s="45">
        <v>20</v>
      </c>
    </row>
    <row r="72" spans="3:6" ht="15.75" x14ac:dyDescent="0.25">
      <c r="C72" s="41" t="s">
        <v>129</v>
      </c>
      <c r="D72" s="44" t="s">
        <v>121</v>
      </c>
      <c r="E72" s="45" t="s">
        <v>139</v>
      </c>
      <c r="F72" s="45">
        <v>21</v>
      </c>
    </row>
    <row r="73" spans="3:6" ht="15.75" x14ac:dyDescent="0.25">
      <c r="C73" s="42"/>
      <c r="D73" s="44" t="s">
        <v>134</v>
      </c>
      <c r="E73" s="45" t="s">
        <v>140</v>
      </c>
      <c r="F73" s="45"/>
    </row>
    <row r="74" spans="3:6" ht="15.75" x14ac:dyDescent="0.25">
      <c r="C74" s="41" t="s">
        <v>130</v>
      </c>
      <c r="D74" s="44" t="s">
        <v>120</v>
      </c>
      <c r="E74" s="45" t="s">
        <v>141</v>
      </c>
      <c r="F74" s="45">
        <v>22</v>
      </c>
    </row>
    <row r="75" spans="3:6" ht="15.75" x14ac:dyDescent="0.25">
      <c r="C75" s="43" t="s">
        <v>131</v>
      </c>
      <c r="D75" s="44" t="s">
        <v>122</v>
      </c>
      <c r="E75" s="45" t="s">
        <v>142</v>
      </c>
      <c r="F75" s="45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8" sqref="A8:XFD14"/>
    </sheetView>
  </sheetViews>
  <sheetFormatPr defaultColWidth="14.42578125" defaultRowHeight="15" customHeight="1" x14ac:dyDescent="0.2"/>
  <cols>
    <col min="1" max="1" width="6.28515625" style="22" customWidth="1"/>
    <col min="2" max="2" width="20.42578125" style="22" customWidth="1"/>
    <col min="3" max="3" width="22.85546875" style="22" customWidth="1"/>
    <col min="4" max="4" width="14.42578125" style="22"/>
    <col min="5" max="5" width="43.5703125" style="22" customWidth="1"/>
    <col min="6" max="6" width="29.28515625" style="22" customWidth="1"/>
    <col min="7" max="7" width="18.28515625" style="22" customWidth="1"/>
    <col min="8" max="8" width="22" style="22" customWidth="1"/>
    <col min="9" max="9" width="11.28515625" style="22" customWidth="1"/>
    <col min="10" max="10" width="9.42578125" style="22" customWidth="1"/>
    <col min="11" max="11" width="20.85546875" style="22" customWidth="1"/>
    <col min="12" max="12" width="10.28515625" style="22" customWidth="1"/>
    <col min="13" max="13" width="10.7109375" style="22" customWidth="1"/>
    <col min="14" max="14" width="8.28515625" style="22" customWidth="1"/>
    <col min="15" max="15" width="27.42578125" style="22" customWidth="1"/>
    <col min="16" max="16" width="11" style="22" customWidth="1"/>
    <col min="17" max="17" width="21.7109375" style="22" customWidth="1"/>
    <col min="18" max="18" width="14.7109375" style="22" customWidth="1"/>
    <col min="19" max="19" width="21.5703125" style="22" customWidth="1"/>
    <col min="20" max="20" width="10.42578125" style="22" customWidth="1"/>
    <col min="21" max="21" width="8.7109375" style="22" customWidth="1"/>
    <col min="22" max="22" width="28.28515625" style="22" customWidth="1"/>
    <col min="23" max="23" width="68.85546875" style="22" customWidth="1"/>
    <col min="24" max="24" width="16.42578125" style="22" customWidth="1"/>
    <col min="25" max="25" width="13" style="22" customWidth="1"/>
    <col min="26" max="26" width="12.42578125" style="22" customWidth="1"/>
    <col min="27" max="27" width="20.5703125" style="22" customWidth="1"/>
    <col min="28" max="30" width="9" style="22" customWidth="1"/>
    <col min="31" max="31" width="14" style="22" customWidth="1"/>
    <col min="32" max="32" width="14.42578125" style="22"/>
    <col min="33" max="33" width="9.140625" style="22" customWidth="1"/>
    <col min="34" max="34" width="54.42578125" style="22" customWidth="1"/>
    <col min="35" max="36" width="14.42578125" style="22"/>
    <col min="37" max="37" width="10.85546875" style="22" customWidth="1"/>
    <col min="38" max="38" width="54.42578125" style="22" customWidth="1"/>
    <col min="39" max="16384" width="14.42578125" style="22"/>
  </cols>
  <sheetData>
    <row r="1" spans="1:39" ht="15" customHeight="1" x14ac:dyDescent="0.2">
      <c r="A1" s="74" t="s">
        <v>75</v>
      </c>
      <c r="B1" s="71"/>
      <c r="C1" s="70" t="s">
        <v>76</v>
      </c>
      <c r="D1" s="71"/>
      <c r="E1" s="14"/>
      <c r="F1" s="15"/>
      <c r="G1" s="15"/>
      <c r="H1" s="15"/>
      <c r="I1" s="16"/>
      <c r="J1" s="15"/>
      <c r="K1" s="15"/>
      <c r="L1" s="16"/>
      <c r="M1" s="16"/>
      <c r="N1" s="15"/>
      <c r="O1" s="15"/>
      <c r="P1" s="17"/>
      <c r="Q1" s="18"/>
      <c r="R1" s="17"/>
      <c r="S1" s="18"/>
      <c r="T1" s="19"/>
      <c r="U1" s="19"/>
      <c r="V1" s="20"/>
      <c r="W1" s="18"/>
      <c r="X1" s="14"/>
      <c r="Y1" s="21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39" ht="15" customHeight="1" x14ac:dyDescent="0.2">
      <c r="A2" s="75" t="s">
        <v>77</v>
      </c>
      <c r="B2" s="71"/>
      <c r="C2" s="70" t="s">
        <v>78</v>
      </c>
      <c r="D2" s="71"/>
      <c r="E2" s="76" t="s">
        <v>79</v>
      </c>
      <c r="F2" s="77"/>
      <c r="G2" s="77"/>
      <c r="H2" s="77"/>
      <c r="I2" s="77"/>
      <c r="J2" s="77"/>
      <c r="K2" s="15"/>
      <c r="L2" s="16"/>
      <c r="M2" s="16"/>
      <c r="N2" s="15"/>
      <c r="O2" s="15"/>
      <c r="P2" s="17"/>
      <c r="Q2" s="18"/>
      <c r="R2" s="17"/>
      <c r="S2" s="18"/>
      <c r="T2" s="19"/>
      <c r="U2" s="19"/>
      <c r="V2" s="20"/>
      <c r="W2" s="18"/>
      <c r="X2" s="14"/>
      <c r="Y2" s="21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</row>
    <row r="3" spans="1:39" ht="15" customHeight="1" x14ac:dyDescent="0.2">
      <c r="A3" s="79" t="s">
        <v>80</v>
      </c>
      <c r="B3" s="71"/>
      <c r="C3" s="70" t="s">
        <v>81</v>
      </c>
      <c r="D3" s="71"/>
      <c r="E3" s="77"/>
      <c r="F3" s="77"/>
      <c r="G3" s="77"/>
      <c r="H3" s="77"/>
      <c r="I3" s="77"/>
      <c r="J3" s="77"/>
      <c r="K3" s="15"/>
      <c r="L3" s="16"/>
      <c r="M3" s="16"/>
      <c r="N3" s="15"/>
      <c r="O3" s="15"/>
      <c r="P3" s="17"/>
      <c r="Q3" s="18"/>
      <c r="R3" s="17"/>
      <c r="S3" s="18"/>
      <c r="T3" s="19"/>
      <c r="U3" s="19"/>
      <c r="V3" s="20"/>
      <c r="W3" s="18"/>
      <c r="X3" s="14"/>
      <c r="Y3" s="21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</row>
    <row r="4" spans="1:39" ht="15" customHeight="1" x14ac:dyDescent="0.2">
      <c r="A4" s="80" t="s">
        <v>82</v>
      </c>
      <c r="B4" s="71"/>
      <c r="C4" s="70" t="s">
        <v>83</v>
      </c>
      <c r="D4" s="71"/>
      <c r="E4" s="77"/>
      <c r="F4" s="77"/>
      <c r="G4" s="77"/>
      <c r="H4" s="77"/>
      <c r="I4" s="77"/>
      <c r="J4" s="77"/>
      <c r="K4" s="15"/>
      <c r="L4" s="16"/>
      <c r="M4" s="16"/>
      <c r="N4" s="15"/>
      <c r="O4" s="15"/>
      <c r="P4" s="17"/>
      <c r="Q4" s="18"/>
      <c r="R4" s="17"/>
      <c r="S4" s="18"/>
      <c r="T4" s="19"/>
      <c r="U4" s="19"/>
      <c r="V4" s="20"/>
      <c r="W4" s="18"/>
      <c r="X4" s="14"/>
      <c r="Y4" s="21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</row>
    <row r="5" spans="1:39" ht="15" customHeight="1" thickBot="1" x14ac:dyDescent="0.25">
      <c r="A5" s="80" t="s">
        <v>84</v>
      </c>
      <c r="B5" s="71"/>
      <c r="C5" s="70" t="s">
        <v>85</v>
      </c>
      <c r="D5" s="71"/>
      <c r="E5" s="78"/>
      <c r="F5" s="78"/>
      <c r="G5" s="78"/>
      <c r="H5" s="78"/>
      <c r="I5" s="78"/>
      <c r="J5" s="78"/>
      <c r="K5" s="23"/>
      <c r="L5" s="24"/>
      <c r="M5" s="24"/>
      <c r="N5" s="23"/>
      <c r="O5" s="23"/>
      <c r="P5" s="17"/>
      <c r="Q5" s="18"/>
      <c r="R5" s="17"/>
      <c r="S5" s="18"/>
      <c r="T5" s="19"/>
      <c r="U5" s="19"/>
      <c r="V5" s="20"/>
      <c r="W5" s="18"/>
      <c r="X5" s="14"/>
      <c r="Y5" s="21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39" ht="56.25" customHeight="1" thickBot="1" x14ac:dyDescent="0.25">
      <c r="A6" s="25" t="s">
        <v>86</v>
      </c>
      <c r="B6" s="26" t="s">
        <v>87</v>
      </c>
      <c r="C6" s="26" t="s">
        <v>88</v>
      </c>
      <c r="D6" s="27" t="s">
        <v>89</v>
      </c>
      <c r="E6" s="28" t="s">
        <v>90</v>
      </c>
      <c r="F6" s="28" t="s">
        <v>91</v>
      </c>
      <c r="G6" s="29" t="s">
        <v>92</v>
      </c>
      <c r="H6" s="30" t="s">
        <v>93</v>
      </c>
      <c r="I6" s="31" t="s">
        <v>94</v>
      </c>
      <c r="J6" s="30" t="s">
        <v>95</v>
      </c>
      <c r="K6" s="30" t="s">
        <v>96</v>
      </c>
      <c r="L6" s="32" t="s">
        <v>97</v>
      </c>
      <c r="M6" s="32" t="s">
        <v>98</v>
      </c>
      <c r="N6" s="29" t="s">
        <v>99</v>
      </c>
      <c r="O6" s="30" t="s">
        <v>100</v>
      </c>
      <c r="P6" s="32" t="s">
        <v>101</v>
      </c>
      <c r="Q6" s="30" t="s">
        <v>102</v>
      </c>
      <c r="R6" s="33" t="s">
        <v>103</v>
      </c>
      <c r="S6" s="34" t="s">
        <v>104</v>
      </c>
      <c r="T6" s="35" t="s">
        <v>105</v>
      </c>
      <c r="U6" s="35" t="s">
        <v>106</v>
      </c>
      <c r="V6" s="36" t="s">
        <v>107</v>
      </c>
      <c r="W6" s="34" t="s">
        <v>108</v>
      </c>
      <c r="X6" s="30" t="s">
        <v>109</v>
      </c>
      <c r="Y6" s="37" t="s">
        <v>110</v>
      </c>
      <c r="Z6" s="29" t="s">
        <v>111</v>
      </c>
      <c r="AA6" s="37" t="s">
        <v>112</v>
      </c>
      <c r="AB6" s="38"/>
      <c r="AC6" s="38"/>
      <c r="AD6" s="38"/>
      <c r="AE6" s="38"/>
      <c r="AF6" s="14"/>
      <c r="AG6" s="14"/>
      <c r="AH6" s="14"/>
      <c r="AI6" s="14"/>
      <c r="AJ6" s="14"/>
      <c r="AK6" s="14"/>
      <c r="AL6" s="14"/>
      <c r="AM6" s="14"/>
    </row>
    <row r="7" spans="1:39" ht="15" customHeight="1" x14ac:dyDescent="0.2">
      <c r="A7" s="50">
        <f t="shared" ref="A7" si="0">IF(B7="","",SUBTOTAL(3,$B$7:B7))</f>
        <v>1</v>
      </c>
      <c r="B7" s="51" t="s">
        <v>70</v>
      </c>
      <c r="C7" s="52" t="s">
        <v>71</v>
      </c>
      <c r="D7" s="53" t="s">
        <v>72</v>
      </c>
      <c r="E7" s="53" t="s">
        <v>73</v>
      </c>
      <c r="F7" s="53" t="s">
        <v>74</v>
      </c>
      <c r="G7" s="52" t="s">
        <v>15</v>
      </c>
      <c r="H7" s="52" t="s">
        <v>37</v>
      </c>
      <c r="I7" s="54">
        <v>44409</v>
      </c>
      <c r="J7" s="52"/>
      <c r="K7" s="52" t="s">
        <v>113</v>
      </c>
      <c r="L7" s="55">
        <v>44409</v>
      </c>
      <c r="M7" s="55">
        <v>44439</v>
      </c>
      <c r="N7" s="51"/>
      <c r="O7" s="51" t="s">
        <v>114</v>
      </c>
      <c r="P7" s="55">
        <v>44410</v>
      </c>
      <c r="Q7" s="51"/>
      <c r="R7" s="51"/>
      <c r="S7" s="51"/>
      <c r="T7" s="56"/>
      <c r="U7" s="56"/>
      <c r="V7" s="57" t="s">
        <v>115</v>
      </c>
      <c r="W7" s="51" t="s">
        <v>116</v>
      </c>
      <c r="X7" s="52"/>
      <c r="Y7" s="58"/>
      <c r="Z7" s="52"/>
      <c r="AA7" s="52" t="s">
        <v>117</v>
      </c>
      <c r="AB7" s="14"/>
      <c r="AC7" s="14"/>
      <c r="AD7" s="14"/>
      <c r="AE7" s="14"/>
      <c r="AF7" s="14"/>
      <c r="AG7" s="14"/>
      <c r="AH7" s="14"/>
      <c r="AI7" s="14"/>
      <c r="AJ7" s="14"/>
      <c r="AK7" s="72" t="s">
        <v>118</v>
      </c>
      <c r="AL7" s="73"/>
      <c r="AM7" s="14"/>
    </row>
    <row r="8" spans="1:39" ht="1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39"/>
      <c r="Q8" s="14"/>
      <c r="R8" s="39"/>
      <c r="S8" s="14"/>
      <c r="T8" s="14"/>
      <c r="U8" s="14"/>
      <c r="V8" s="40"/>
      <c r="W8" s="18"/>
      <c r="X8" s="14"/>
      <c r="Y8" s="21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1:39" ht="1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39"/>
      <c r="Q9" s="14"/>
      <c r="R9" s="39"/>
      <c r="S9" s="14"/>
      <c r="T9" s="14"/>
      <c r="U9" s="14"/>
      <c r="V9" s="40"/>
      <c r="W9" s="18"/>
      <c r="X9" s="14"/>
      <c r="Y9" s="21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9"/>
      <c r="Q10" s="14"/>
      <c r="R10" s="39"/>
      <c r="S10" s="14"/>
      <c r="T10" s="14"/>
      <c r="U10" s="14"/>
      <c r="V10" s="40"/>
      <c r="W10" s="18"/>
      <c r="X10" s="14"/>
      <c r="Y10" s="21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spans="1:39" ht="15" customHeigh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39"/>
      <c r="Q11" s="14"/>
      <c r="R11" s="39"/>
      <c r="S11" s="14"/>
      <c r="T11" s="14"/>
      <c r="U11" s="14"/>
      <c r="V11" s="40"/>
      <c r="W11" s="18"/>
      <c r="X11" s="14"/>
      <c r="Y11" s="2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39" ht="15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39"/>
      <c r="Q12" s="14"/>
      <c r="R12" s="39"/>
      <c r="S12" s="14"/>
      <c r="T12" s="14"/>
      <c r="U12" s="14"/>
      <c r="V12" s="40"/>
      <c r="W12" s="18"/>
      <c r="X12" s="14"/>
      <c r="Y12" s="21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</row>
    <row r="13" spans="1:39" ht="15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9"/>
      <c r="Q13" s="14"/>
      <c r="R13" s="39"/>
      <c r="S13" s="14"/>
      <c r="T13" s="14"/>
      <c r="U13" s="14"/>
      <c r="V13" s="40"/>
      <c r="W13" s="18"/>
      <c r="X13" s="14"/>
      <c r="Y13" s="21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39" ht="15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9"/>
      <c r="Q14" s="14"/>
      <c r="R14" s="39"/>
      <c r="S14" s="14"/>
      <c r="T14" s="14"/>
      <c r="U14" s="14"/>
      <c r="V14" s="40"/>
      <c r="W14" s="18"/>
      <c r="X14" s="14"/>
      <c r="Y14" s="21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pans="1:39" ht="1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9"/>
      <c r="Q15" s="14"/>
      <c r="R15" s="39"/>
      <c r="S15" s="14"/>
      <c r="T15" s="14"/>
      <c r="U15" s="14"/>
      <c r="V15" s="40"/>
      <c r="W15" s="18"/>
      <c r="X15" s="14"/>
      <c r="Y15" s="21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</row>
    <row r="16" spans="1:39" ht="1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39"/>
      <c r="Q16" s="14"/>
      <c r="R16" s="39"/>
      <c r="S16" s="14"/>
      <c r="T16" s="14"/>
      <c r="U16" s="14"/>
      <c r="V16" s="40"/>
      <c r="W16" s="18"/>
      <c r="X16" s="14"/>
      <c r="Y16" s="21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pans="1:39" ht="1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9"/>
      <c r="Q17" s="14"/>
      <c r="R17" s="39"/>
      <c r="S17" s="14"/>
      <c r="T17" s="14"/>
      <c r="U17" s="14"/>
      <c r="V17" s="40"/>
      <c r="W17" s="18"/>
      <c r="X17" s="14"/>
      <c r="Y17" s="21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pans="1:39" ht="1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9"/>
      <c r="Q18" s="14"/>
      <c r="R18" s="39"/>
      <c r="S18" s="14"/>
      <c r="T18" s="14"/>
      <c r="U18" s="14"/>
      <c r="V18" s="40"/>
      <c r="W18" s="18"/>
      <c r="X18" s="14"/>
      <c r="Y18" s="21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ht="1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39"/>
      <c r="Q19" s="14"/>
      <c r="R19" s="39"/>
      <c r="S19" s="14"/>
      <c r="T19" s="14"/>
      <c r="U19" s="14"/>
      <c r="V19" s="40"/>
      <c r="W19" s="18"/>
      <c r="X19" s="14"/>
      <c r="Y19" s="21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 ht="1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9"/>
      <c r="Q20" s="14"/>
      <c r="R20" s="39"/>
      <c r="S20" s="14"/>
      <c r="T20" s="14"/>
      <c r="U20" s="14"/>
      <c r="V20" s="40"/>
      <c r="W20" s="18"/>
      <c r="X20" s="14"/>
      <c r="Y20" s="21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</row>
    <row r="21" spans="1:39" ht="1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9"/>
      <c r="Q21" s="14"/>
      <c r="R21" s="39"/>
      <c r="S21" s="14"/>
      <c r="T21" s="14"/>
      <c r="U21" s="14"/>
      <c r="V21" s="40"/>
      <c r="W21" s="18"/>
      <c r="X21" s="14"/>
      <c r="Y21" s="21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ht="1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9"/>
      <c r="Q22" s="14"/>
      <c r="R22" s="39"/>
      <c r="S22" s="14"/>
      <c r="T22" s="14"/>
      <c r="U22" s="14"/>
      <c r="V22" s="40"/>
      <c r="W22" s="18"/>
      <c r="X22" s="14"/>
      <c r="Y22" s="21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spans="1:39" ht="1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39"/>
      <c r="Q23" s="14"/>
      <c r="R23" s="39"/>
      <c r="S23" s="14"/>
      <c r="T23" s="14"/>
      <c r="U23" s="14"/>
      <c r="V23" s="40"/>
      <c r="W23" s="18"/>
      <c r="X23" s="14"/>
      <c r="Y23" s="21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ht="1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9"/>
      <c r="Q24" s="14"/>
      <c r="R24" s="39"/>
      <c r="S24" s="14"/>
      <c r="T24" s="14"/>
      <c r="U24" s="14"/>
      <c r="V24" s="40"/>
      <c r="W24" s="18"/>
      <c r="X24" s="14"/>
      <c r="Y24" s="21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39" ht="1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39"/>
      <c r="Q25" s="14"/>
      <c r="R25" s="39"/>
      <c r="S25" s="14"/>
      <c r="T25" s="14"/>
      <c r="U25" s="14"/>
      <c r="V25" s="40"/>
      <c r="W25" s="18"/>
      <c r="X25" s="14"/>
      <c r="Y25" s="21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spans="1:39" ht="1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39"/>
      <c r="Q26" s="14"/>
      <c r="R26" s="39"/>
      <c r="S26" s="14"/>
      <c r="T26" s="14"/>
      <c r="U26" s="14"/>
      <c r="V26" s="40"/>
      <c r="W26" s="18"/>
      <c r="X26" s="14"/>
      <c r="Y26" s="21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spans="1:39" ht="1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9"/>
      <c r="Q27" s="14"/>
      <c r="R27" s="39"/>
      <c r="S27" s="14"/>
      <c r="T27" s="14"/>
      <c r="U27" s="14"/>
      <c r="V27" s="40"/>
      <c r="W27" s="18"/>
      <c r="X27" s="14"/>
      <c r="Y27" s="21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spans="1:39" ht="1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39"/>
      <c r="Q28" s="14"/>
      <c r="R28" s="39"/>
      <c r="S28" s="14"/>
      <c r="T28" s="14"/>
      <c r="U28" s="14"/>
      <c r="V28" s="40"/>
      <c r="W28" s="18"/>
      <c r="X28" s="14"/>
      <c r="Y28" s="21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spans="1:39" ht="1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39"/>
      <c r="Q29" s="14"/>
      <c r="R29" s="39"/>
      <c r="S29" s="14"/>
      <c r="T29" s="14"/>
      <c r="U29" s="14"/>
      <c r="V29" s="40"/>
      <c r="W29" s="18"/>
      <c r="X29" s="14"/>
      <c r="Y29" s="21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spans="1:39" ht="1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39"/>
      <c r="Q30" s="14"/>
      <c r="R30" s="39"/>
      <c r="S30" s="14"/>
      <c r="T30" s="14"/>
      <c r="U30" s="14"/>
      <c r="V30" s="40"/>
      <c r="W30" s="18"/>
      <c r="X30" s="14"/>
      <c r="Y30" s="21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spans="1:39" ht="1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39"/>
      <c r="Q31" s="14"/>
      <c r="R31" s="39"/>
      <c r="S31" s="14"/>
      <c r="T31" s="14"/>
      <c r="U31" s="14"/>
      <c r="V31" s="40"/>
      <c r="W31" s="18"/>
      <c r="X31" s="14"/>
      <c r="Y31" s="21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1:39" ht="1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39"/>
      <c r="Q32" s="14"/>
      <c r="R32" s="39"/>
      <c r="S32" s="14"/>
      <c r="T32" s="14"/>
      <c r="U32" s="14"/>
      <c r="V32" s="40"/>
      <c r="W32" s="18"/>
      <c r="X32" s="14"/>
      <c r="Y32" s="21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</row>
    <row r="33" spans="1:65" ht="1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39"/>
      <c r="Q33" s="14"/>
      <c r="R33" s="39"/>
      <c r="S33" s="14"/>
      <c r="T33" s="14"/>
      <c r="U33" s="14"/>
      <c r="V33" s="40"/>
      <c r="W33" s="18"/>
      <c r="X33" s="14"/>
      <c r="Y33" s="21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</row>
    <row r="34" spans="1:65" ht="1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39"/>
      <c r="Q34" s="14"/>
      <c r="R34" s="39"/>
      <c r="S34" s="14"/>
      <c r="T34" s="14"/>
      <c r="U34" s="14"/>
      <c r="V34" s="40"/>
      <c r="W34" s="18"/>
      <c r="X34" s="14"/>
      <c r="Y34" s="21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</row>
    <row r="35" spans="1:65" ht="1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39"/>
      <c r="Q35" s="14"/>
      <c r="R35" s="39"/>
      <c r="S35" s="14"/>
      <c r="T35" s="14"/>
      <c r="U35" s="14"/>
      <c r="V35" s="40"/>
      <c r="W35" s="18"/>
      <c r="X35" s="14"/>
      <c r="Y35" s="21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65" ht="1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39"/>
      <c r="Q36" s="14"/>
      <c r="R36" s="39"/>
      <c r="S36" s="14"/>
      <c r="T36" s="14"/>
      <c r="U36" s="14"/>
      <c r="V36" s="40"/>
      <c r="W36" s="18"/>
      <c r="X36" s="14"/>
      <c r="Y36" s="21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</row>
    <row r="37" spans="1:65" ht="1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39"/>
      <c r="Q37" s="14"/>
      <c r="R37" s="39"/>
      <c r="S37" s="14"/>
      <c r="T37" s="14"/>
      <c r="U37" s="14"/>
      <c r="V37" s="40"/>
      <c r="W37" s="18"/>
      <c r="X37" s="14"/>
      <c r="Y37" s="21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</row>
    <row r="38" spans="1:65" ht="1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39"/>
      <c r="Q38" s="14"/>
      <c r="R38" s="39"/>
      <c r="S38" s="14"/>
      <c r="T38" s="14"/>
      <c r="U38" s="14"/>
      <c r="V38" s="40"/>
      <c r="W38" s="18"/>
      <c r="X38" s="14"/>
      <c r="Y38" s="21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</row>
    <row r="39" spans="1:65" ht="15" customHeight="1" thickBo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39"/>
      <c r="Q39" s="14"/>
      <c r="R39" s="39"/>
      <c r="S39" s="14"/>
      <c r="T39" s="14"/>
      <c r="U39" s="14"/>
      <c r="V39" s="40"/>
      <c r="W39" s="18"/>
      <c r="X39" s="14"/>
      <c r="Y39" s="21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</row>
    <row r="40" spans="1:65" ht="1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39"/>
      <c r="Q40" s="14"/>
      <c r="R40" s="39"/>
      <c r="S40" s="14"/>
      <c r="T40" s="14"/>
      <c r="U40" s="14"/>
      <c r="V40" s="40"/>
      <c r="W40" s="18"/>
      <c r="X40" s="14"/>
      <c r="Y40" s="21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50">
        <f t="shared" ref="AM40:AM47" ca="1" si="1">IF(AN40="","",SUBTOTAL(3,$B$7:AN40))</f>
        <v>1</v>
      </c>
      <c r="AN40" s="51" t="s">
        <v>70</v>
      </c>
      <c r="AO40" s="52" t="s">
        <v>71</v>
      </c>
      <c r="AP40" s="53" t="s">
        <v>72</v>
      </c>
      <c r="AQ40" s="53" t="s">
        <v>73</v>
      </c>
      <c r="AR40" s="53" t="s">
        <v>74</v>
      </c>
      <c r="AS40" s="52" t="s">
        <v>15</v>
      </c>
      <c r="AT40" s="52" t="s">
        <v>37</v>
      </c>
      <c r="AU40" s="54">
        <v>44409</v>
      </c>
      <c r="AV40" s="52"/>
      <c r="AW40" s="52" t="s">
        <v>113</v>
      </c>
      <c r="AX40" s="55">
        <v>44409</v>
      </c>
      <c r="AY40" s="55">
        <v>44439</v>
      </c>
      <c r="AZ40" s="51"/>
      <c r="BA40" s="51" t="s">
        <v>114</v>
      </c>
      <c r="BB40" s="55">
        <v>44410</v>
      </c>
      <c r="BC40" s="51"/>
      <c r="BD40" s="51"/>
      <c r="BE40" s="51"/>
      <c r="BF40" s="56"/>
      <c r="BG40" s="56"/>
      <c r="BH40" s="57" t="s">
        <v>115</v>
      </c>
      <c r="BI40" s="51" t="s">
        <v>116</v>
      </c>
      <c r="BJ40" s="52"/>
      <c r="BK40" s="58"/>
      <c r="BL40" s="52"/>
      <c r="BM40" s="52" t="s">
        <v>117</v>
      </c>
    </row>
    <row r="41" spans="1:65" ht="15" customHeight="1" x14ac:dyDescent="0.2">
      <c r="AM41" s="50">
        <f t="shared" ca="1" si="1"/>
        <v>2</v>
      </c>
      <c r="AN41" s="59" t="s">
        <v>146</v>
      </c>
      <c r="AO41" s="60" t="s">
        <v>147</v>
      </c>
      <c r="AP41" s="61" t="s">
        <v>148</v>
      </c>
      <c r="AQ41" s="61" t="s">
        <v>73</v>
      </c>
      <c r="AR41" s="61" t="s">
        <v>149</v>
      </c>
      <c r="AS41" s="60" t="s">
        <v>21</v>
      </c>
      <c r="AT41" s="60" t="s">
        <v>31</v>
      </c>
      <c r="AU41" s="62">
        <v>44409</v>
      </c>
      <c r="AV41" s="60"/>
      <c r="AW41" s="60" t="s">
        <v>113</v>
      </c>
      <c r="AX41" s="63">
        <v>44409</v>
      </c>
      <c r="AY41" s="63">
        <v>44439</v>
      </c>
      <c r="AZ41" s="59" t="s">
        <v>150</v>
      </c>
      <c r="BA41" s="59" t="s">
        <v>151</v>
      </c>
      <c r="BB41" s="63">
        <v>44410</v>
      </c>
      <c r="BC41" s="59"/>
      <c r="BD41" s="59"/>
      <c r="BE41" s="59"/>
      <c r="BF41" s="64"/>
      <c r="BG41" s="64"/>
      <c r="BH41" s="61" t="s">
        <v>152</v>
      </c>
      <c r="BI41" s="59" t="s">
        <v>153</v>
      </c>
      <c r="BJ41" s="60"/>
      <c r="BK41" s="50"/>
      <c r="BL41" s="60"/>
      <c r="BM41" s="60" t="s">
        <v>154</v>
      </c>
    </row>
    <row r="42" spans="1:65" ht="15" customHeight="1" x14ac:dyDescent="0.2">
      <c r="AM42" s="50">
        <f t="shared" ca="1" si="1"/>
        <v>3</v>
      </c>
      <c r="AN42" s="60" t="s">
        <v>155</v>
      </c>
      <c r="AO42" s="60" t="s">
        <v>156</v>
      </c>
      <c r="AP42" s="61" t="s">
        <v>157</v>
      </c>
      <c r="AQ42" s="61" t="s">
        <v>158</v>
      </c>
      <c r="AR42" s="61" t="s">
        <v>159</v>
      </c>
      <c r="AS42" s="60" t="s">
        <v>14</v>
      </c>
      <c r="AT42" s="60" t="s">
        <v>160</v>
      </c>
      <c r="AU42" s="62">
        <v>44409</v>
      </c>
      <c r="AV42" s="60"/>
      <c r="AW42" s="60" t="s">
        <v>113</v>
      </c>
      <c r="AX42" s="63">
        <v>44409</v>
      </c>
      <c r="AY42" s="63">
        <v>44439</v>
      </c>
      <c r="AZ42" s="59"/>
      <c r="BA42" s="59" t="s">
        <v>114</v>
      </c>
      <c r="BB42" s="63">
        <v>44410</v>
      </c>
      <c r="BC42" s="59" t="s">
        <v>161</v>
      </c>
      <c r="BD42" s="65">
        <v>44413</v>
      </c>
      <c r="BE42" s="59"/>
      <c r="BF42" s="64"/>
      <c r="BG42" s="64"/>
      <c r="BH42" s="66" t="s">
        <v>119</v>
      </c>
      <c r="BI42" s="59" t="s">
        <v>162</v>
      </c>
      <c r="BJ42" s="60"/>
      <c r="BK42" s="50"/>
      <c r="BL42" s="60"/>
      <c r="BM42" s="60" t="s">
        <v>154</v>
      </c>
    </row>
    <row r="43" spans="1:65" ht="15" customHeight="1" x14ac:dyDescent="0.2">
      <c r="AM43" s="50">
        <f t="shared" ca="1" si="1"/>
        <v>4</v>
      </c>
      <c r="AN43" s="59" t="s">
        <v>163</v>
      </c>
      <c r="AO43" s="60" t="s">
        <v>164</v>
      </c>
      <c r="AP43" s="61" t="s">
        <v>165</v>
      </c>
      <c r="AQ43" s="61" t="s">
        <v>166</v>
      </c>
      <c r="AR43" s="61" t="s">
        <v>167</v>
      </c>
      <c r="AS43" s="60" t="s">
        <v>15</v>
      </c>
      <c r="AT43" s="60" t="s">
        <v>26</v>
      </c>
      <c r="AU43" s="62">
        <v>44409</v>
      </c>
      <c r="AV43" s="60"/>
      <c r="AW43" s="60" t="s">
        <v>113</v>
      </c>
      <c r="AX43" s="63">
        <v>44409</v>
      </c>
      <c r="AY43" s="67">
        <v>44439</v>
      </c>
      <c r="AZ43" s="59"/>
      <c r="BA43" s="59" t="s">
        <v>161</v>
      </c>
      <c r="BB43" s="63">
        <v>44410</v>
      </c>
      <c r="BC43" s="59" t="s">
        <v>168</v>
      </c>
      <c r="BD43" s="65">
        <v>44413</v>
      </c>
      <c r="BE43" s="59"/>
      <c r="BF43" s="64"/>
      <c r="BG43" s="64"/>
      <c r="BH43" s="66" t="s">
        <v>119</v>
      </c>
      <c r="BI43" s="59" t="s">
        <v>169</v>
      </c>
      <c r="BJ43" s="60"/>
      <c r="BK43" s="50"/>
      <c r="BL43" s="60"/>
      <c r="BM43" s="60" t="s">
        <v>154</v>
      </c>
    </row>
    <row r="44" spans="1:65" ht="15" customHeight="1" x14ac:dyDescent="0.2">
      <c r="AM44" s="50">
        <f t="shared" ca="1" si="1"/>
        <v>5</v>
      </c>
      <c r="AN44" s="59" t="s">
        <v>170</v>
      </c>
      <c r="AO44" s="60" t="s">
        <v>171</v>
      </c>
      <c r="AP44" s="61" t="s">
        <v>172</v>
      </c>
      <c r="AQ44" s="61" t="s">
        <v>173</v>
      </c>
      <c r="AR44" s="61" t="s">
        <v>174</v>
      </c>
      <c r="AS44" s="60" t="s">
        <v>15</v>
      </c>
      <c r="AT44" s="60" t="s">
        <v>26</v>
      </c>
      <c r="AU44" s="62">
        <v>44409</v>
      </c>
      <c r="AV44" s="60"/>
      <c r="AW44" s="60" t="s">
        <v>113</v>
      </c>
      <c r="AX44" s="63">
        <v>44409</v>
      </c>
      <c r="AY44" s="67">
        <v>44439</v>
      </c>
      <c r="AZ44" s="59"/>
      <c r="BA44" s="59" t="s">
        <v>175</v>
      </c>
      <c r="BB44" s="63">
        <v>44410</v>
      </c>
      <c r="BC44" s="59" t="s">
        <v>175</v>
      </c>
      <c r="BD44" s="59"/>
      <c r="BE44" s="59"/>
      <c r="BF44" s="64"/>
      <c r="BG44" s="64"/>
      <c r="BH44" s="66" t="s">
        <v>115</v>
      </c>
      <c r="BI44" s="59" t="s">
        <v>176</v>
      </c>
      <c r="BJ44" s="60"/>
      <c r="BK44" s="50"/>
      <c r="BL44" s="60"/>
      <c r="BM44" s="60" t="s">
        <v>117</v>
      </c>
    </row>
    <row r="45" spans="1:65" ht="15" customHeight="1" x14ac:dyDescent="0.2">
      <c r="AM45" s="50">
        <f t="shared" ca="1" si="1"/>
        <v>6</v>
      </c>
      <c r="AN45" s="59" t="s">
        <v>177</v>
      </c>
      <c r="AO45" s="59" t="s">
        <v>178</v>
      </c>
      <c r="AP45" s="61" t="s">
        <v>179</v>
      </c>
      <c r="AQ45" s="61" t="s">
        <v>180</v>
      </c>
      <c r="AR45" s="61" t="s">
        <v>181</v>
      </c>
      <c r="AS45" s="60" t="s">
        <v>22</v>
      </c>
      <c r="AT45" s="60" t="s">
        <v>37</v>
      </c>
      <c r="AU45" s="62">
        <v>44409</v>
      </c>
      <c r="AV45" s="60"/>
      <c r="AW45" s="60" t="s">
        <v>113</v>
      </c>
      <c r="AX45" s="63">
        <v>44409</v>
      </c>
      <c r="AY45" s="67">
        <v>44439</v>
      </c>
      <c r="AZ45" s="59"/>
      <c r="BA45" s="59"/>
      <c r="BB45" s="63">
        <v>44410</v>
      </c>
      <c r="BC45" s="59"/>
      <c r="BD45" s="59"/>
      <c r="BE45" s="59"/>
      <c r="BF45" s="64"/>
      <c r="BG45" s="64"/>
      <c r="BH45" s="66" t="s">
        <v>115</v>
      </c>
      <c r="BI45" s="59" t="s">
        <v>182</v>
      </c>
      <c r="BJ45" s="60"/>
      <c r="BK45" s="50"/>
      <c r="BL45" s="60"/>
      <c r="BM45" s="60" t="s">
        <v>117</v>
      </c>
    </row>
    <row r="46" spans="1:65" ht="15" customHeight="1" x14ac:dyDescent="0.2">
      <c r="AM46" s="50">
        <f t="shared" ca="1" si="1"/>
        <v>7</v>
      </c>
      <c r="AN46" s="59" t="s">
        <v>183</v>
      </c>
      <c r="AO46" s="60" t="s">
        <v>184</v>
      </c>
      <c r="AP46" s="61" t="s">
        <v>185</v>
      </c>
      <c r="AQ46" s="61" t="s">
        <v>186</v>
      </c>
      <c r="AR46" s="61" t="s">
        <v>187</v>
      </c>
      <c r="AS46" s="60" t="s">
        <v>16</v>
      </c>
      <c r="AT46" s="60" t="s">
        <v>32</v>
      </c>
      <c r="AU46" s="62">
        <v>44409</v>
      </c>
      <c r="AV46" s="60"/>
      <c r="AW46" s="60" t="s">
        <v>113</v>
      </c>
      <c r="AX46" s="63">
        <v>44409</v>
      </c>
      <c r="AY46" s="67">
        <v>44439</v>
      </c>
      <c r="AZ46" s="59"/>
      <c r="BA46" s="59" t="s">
        <v>161</v>
      </c>
      <c r="BB46" s="63">
        <v>44410</v>
      </c>
      <c r="BC46" s="59"/>
      <c r="BD46" s="59"/>
      <c r="BE46" s="59"/>
      <c r="BF46" s="64"/>
      <c r="BG46" s="64"/>
      <c r="BH46" s="66" t="s">
        <v>115</v>
      </c>
      <c r="BI46" s="59" t="s">
        <v>188</v>
      </c>
      <c r="BJ46" s="60"/>
      <c r="BK46" s="50"/>
      <c r="BL46" s="60"/>
      <c r="BM46" s="60" t="s">
        <v>117</v>
      </c>
    </row>
    <row r="47" spans="1:65" ht="15" customHeight="1" x14ac:dyDescent="0.2">
      <c r="AM47" s="50">
        <f t="shared" ca="1" si="1"/>
        <v>8</v>
      </c>
      <c r="AN47" s="60" t="s">
        <v>189</v>
      </c>
      <c r="AO47" s="60" t="s">
        <v>190</v>
      </c>
      <c r="AP47" s="61" t="s">
        <v>191</v>
      </c>
      <c r="AQ47" s="61" t="s">
        <v>192</v>
      </c>
      <c r="AR47" s="61" t="s">
        <v>193</v>
      </c>
      <c r="AS47" s="60" t="s">
        <v>23</v>
      </c>
      <c r="AT47" s="60" t="s">
        <v>33</v>
      </c>
      <c r="AU47" s="62">
        <v>44410</v>
      </c>
      <c r="AV47" s="60"/>
      <c r="AW47" s="60" t="s">
        <v>113</v>
      </c>
      <c r="AX47" s="63">
        <v>44410</v>
      </c>
      <c r="AY47" s="63">
        <v>44440</v>
      </c>
      <c r="AZ47" s="59"/>
      <c r="BA47" s="59" t="s">
        <v>194</v>
      </c>
      <c r="BB47" s="63">
        <v>44410</v>
      </c>
      <c r="BC47" s="59"/>
      <c r="BD47" s="59"/>
      <c r="BE47" s="59"/>
      <c r="BF47" s="64"/>
      <c r="BG47" s="64"/>
      <c r="BH47" s="66" t="s">
        <v>115</v>
      </c>
      <c r="BI47" s="59" t="s">
        <v>195</v>
      </c>
      <c r="BJ47" s="60"/>
      <c r="BK47" s="50"/>
      <c r="BL47" s="60"/>
      <c r="BM47" s="60" t="s">
        <v>117</v>
      </c>
    </row>
  </sheetData>
  <autoFilter ref="A6:AA6"/>
  <mergeCells count="12">
    <mergeCell ref="C5:D5"/>
    <mergeCell ref="AK7:AL7"/>
    <mergeCell ref="A1:B1"/>
    <mergeCell ref="C1:D1"/>
    <mergeCell ref="A2:B2"/>
    <mergeCell ref="C2:D2"/>
    <mergeCell ref="E2:J5"/>
    <mergeCell ref="A3:B3"/>
    <mergeCell ref="C3:D3"/>
    <mergeCell ref="A4:B4"/>
    <mergeCell ref="C4:D4"/>
    <mergeCell ref="A5:B5"/>
  </mergeCells>
  <conditionalFormatting sqref="B7:Z7">
    <cfRule type="expression" dxfId="7" priority="14">
      <formula>$K7="Sai số"</formula>
    </cfRule>
  </conditionalFormatting>
  <conditionalFormatting sqref="B7:Z7">
    <cfRule type="expression" dxfId="6" priority="15">
      <formula>$K7="Đã mở tài khoản"</formula>
    </cfRule>
  </conditionalFormatting>
  <conditionalFormatting sqref="B7:Z7">
    <cfRule type="expression" dxfId="5" priority="16">
      <formula>$K7="Không liên hệ được"</formula>
    </cfRule>
  </conditionalFormatting>
  <conditionalFormatting sqref="A6:A7">
    <cfRule type="expression" dxfId="4" priority="56">
      <formula>$Y6=TRUE</formula>
    </cfRule>
  </conditionalFormatting>
  <conditionalFormatting sqref="AN40:BL47">
    <cfRule type="expression" dxfId="3" priority="5">
      <formula>$K40="Sai số"</formula>
    </cfRule>
  </conditionalFormatting>
  <conditionalFormatting sqref="AN40:BL47">
    <cfRule type="expression" dxfId="2" priority="6">
      <formula>$K40="Đã mở tài khoản"</formula>
    </cfRule>
  </conditionalFormatting>
  <conditionalFormatting sqref="AN40:BL47">
    <cfRule type="expression" dxfId="1" priority="7">
      <formula>$K40="Không liên hệ được"</formula>
    </cfRule>
  </conditionalFormatting>
  <conditionalFormatting sqref="AM40:AM47">
    <cfRule type="expression" dxfId="0" priority="8">
      <formula>$Y40=TRUE</formula>
    </cfRule>
  </conditionalFormatting>
  <dataValidations count="6">
    <dataValidation type="list" allowBlank="1" showErrorMessage="1" sqref="BJ40 BL40 X7 Z7">
      <formula1>"true"</formula1>
    </dataValidation>
    <dataValidation type="list" allowBlank="1" showErrorMessage="1" sqref="BG40 AZ40 U7 N7">
      <formula1>"YES"</formula1>
    </dataValidation>
    <dataValidation type="list" allowBlank="1" showErrorMessage="1" sqref="AW40 K7">
      <formula1>"Không liên hệ được,Sai số,Đã mở tài khoản,Đã liên hệ,Đã tư vấn"</formula1>
    </dataValidation>
    <dataValidation type="list" allowBlank="1" showErrorMessage="1" sqref="BK40 Y7">
      <formula1>"TRUE,JT"</formula1>
    </dataValidation>
    <dataValidation type="custom" allowBlank="1" showDropDown="1" sqref="I1 AU40:AU47 AX40:AY47 L7:M40 I7:I40">
      <formula1>OR(NOT(ISERROR(DATEVALUE(I1))), AND(ISNUMBER(I1), LEFT(CELL("format", I1))="D"))</formula1>
    </dataValidation>
    <dataValidation type="list" allowBlank="1" showErrorMessage="1" sqref="BA40 BE40 BC40 O7 S7 Q7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'[1]Report_1_Staff KPI'!#REF!</xm:f>
          </x14:formula1>
          <xm:sqref>BH40 V7</xm:sqref>
        </x14:dataValidation>
        <x14:dataValidation type="list" allowBlank="1">
          <x14:formula1>
            <xm:f>'[1]Report_2_By Regions'!#REF!</xm:f>
          </x14:formula1>
          <xm:sqref>AS40 G7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customer-import-v1-2</vt:lpstr>
      <vt:lpstr>data</vt:lpstr>
      <vt:lpstr>Sale_Data_List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ismail - [2010]</cp:lastModifiedBy>
  <dcterms:created xsi:type="dcterms:W3CDTF">2021-06-17T07:40:37Z</dcterms:created>
  <dcterms:modified xsi:type="dcterms:W3CDTF">2021-08-19T02:20:17Z</dcterms:modified>
</cp:coreProperties>
</file>