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Work\Project\AMEMS\01-开发库\03-管理文档\02-项目计划\"/>
    </mc:Choice>
  </mc:AlternateContent>
  <bookViews>
    <workbookView xWindow="0" yWindow="13500" windowWidth="19425" windowHeight="9945" activeTab="5"/>
  </bookViews>
  <sheets>
    <sheet name="里程碑计划" sheetId="1" r:id="rId1"/>
    <sheet name="需求调研" sheetId="2" r:id="rId2"/>
    <sheet name="系统设计" sheetId="3" r:id="rId3"/>
    <sheet name="生产-页面开发" sheetId="9" r:id="rId4"/>
    <sheet name="工程-页面开发" sheetId="8" r:id="rId5"/>
    <sheet name="编码与测试" sheetId="4" r:id="rId6"/>
    <sheet name="UAT测试" sheetId="5" r:id="rId7"/>
    <sheet name="上线准备" sheetId="6" r:id="rId8"/>
    <sheet name="资源投入" sheetId="7" r:id="rId9"/>
  </sheets>
  <definedNames>
    <definedName name="_xlnm._FilterDatabase" localSheetId="5" hidden="1">编码与测试!$A$3:$M$310</definedName>
    <definedName name="_xlnm._FilterDatabase" localSheetId="4" hidden="1">'工程-页面开发'!$A$3:$K$95</definedName>
    <definedName name="_xlnm._FilterDatabase" localSheetId="3" hidden="1">'生产-页面开发'!$A$3:$K$100</definedName>
    <definedName name="_xlnm._FilterDatabase" localSheetId="2" hidden="1">系统设计!$A$3:$G$27</definedName>
  </definedNames>
  <calcPr calcId="162913"/>
</workbook>
</file>

<file path=xl/calcChain.xml><?xml version="1.0" encoding="utf-8"?>
<calcChain xmlns="http://schemas.openxmlformats.org/spreadsheetml/2006/main">
  <c r="D2" i="9" l="1"/>
  <c r="F2" i="9" s="1"/>
  <c r="D2" i="8" l="1"/>
  <c r="J81" i="4" l="1"/>
  <c r="J263" i="4"/>
  <c r="J223" i="4"/>
  <c r="J209" i="4"/>
  <c r="J4" i="4" l="1"/>
  <c r="F4" i="4" s="1"/>
  <c r="J235" i="4"/>
  <c r="F235" i="4" s="1"/>
  <c r="J251" i="4"/>
  <c r="F251" i="4" s="1"/>
  <c r="J271" i="4"/>
  <c r="F271" i="4" s="1"/>
  <c r="J283" i="4"/>
  <c r="F283" i="4" s="1"/>
  <c r="D2" i="4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Y3" i="7"/>
  <c r="Z3" i="7" s="1"/>
  <c r="AA3" i="7" s="1"/>
  <c r="M3" i="7"/>
  <c r="N3" i="7" s="1"/>
  <c r="O3" i="7" s="1"/>
  <c r="C2" i="6"/>
  <c r="F2" i="6" s="1"/>
  <c r="H7" i="1" s="1"/>
  <c r="G7" i="1" s="1"/>
  <c r="C2" i="5"/>
  <c r="F2" i="5" s="1"/>
  <c r="H6" i="1" s="1"/>
  <c r="G6" i="1" s="1"/>
  <c r="C2" i="3"/>
  <c r="F2" i="3" s="1"/>
  <c r="H4" i="1" s="1"/>
  <c r="G4" i="1" s="1"/>
  <c r="C2" i="2"/>
  <c r="F2" i="2" s="1"/>
  <c r="H3" i="1" s="1"/>
  <c r="G3" i="1" s="1"/>
  <c r="G8" i="1" s="1"/>
  <c r="F8" i="1"/>
  <c r="F2" i="8"/>
  <c r="C12" i="7" l="1"/>
  <c r="F223" i="4"/>
  <c r="F209" i="4"/>
  <c r="F263" i="4"/>
  <c r="F81" i="4"/>
  <c r="F2" i="4"/>
  <c r="H5" i="1"/>
  <c r="G5" i="1"/>
</calcChain>
</file>

<file path=xl/sharedStrings.xml><?xml version="1.0" encoding="utf-8"?>
<sst xmlns="http://schemas.openxmlformats.org/spreadsheetml/2006/main" count="1208" uniqueCount="490">
  <si>
    <t>序号</t>
  </si>
  <si>
    <t>里程碑</t>
  </si>
  <si>
    <t>开始时间</t>
  </si>
  <si>
    <t>结束时间</t>
  </si>
  <si>
    <t>权重</t>
  </si>
  <si>
    <t>进度</t>
  </si>
  <si>
    <t>完成比例</t>
  </si>
  <si>
    <t>需求调研</t>
  </si>
  <si>
    <t>系统设计</t>
  </si>
  <si>
    <t>编码与测试</t>
  </si>
  <si>
    <t>集成测试</t>
  </si>
  <si>
    <t>上线准备</t>
  </si>
  <si>
    <t>任务数：</t>
  </si>
  <si>
    <t>本阶段进展：</t>
  </si>
  <si>
    <t>任务</t>
  </si>
  <si>
    <t>责任人</t>
  </si>
  <si>
    <t>完成情况</t>
  </si>
  <si>
    <t>模块</t>
  </si>
  <si>
    <t>备注</t>
  </si>
  <si>
    <t>年份</t>
    <phoneticPr fontId="2" type="noConversion"/>
  </si>
  <si>
    <t>地区</t>
    <phoneticPr fontId="2" type="noConversion"/>
  </si>
  <si>
    <t>级别</t>
    <phoneticPr fontId="2" type="noConversion"/>
  </si>
  <si>
    <t>武汉</t>
    <phoneticPr fontId="2" type="noConversion"/>
  </si>
  <si>
    <t>总监</t>
    <phoneticPr fontId="2" type="noConversion"/>
  </si>
  <si>
    <t>高级开发</t>
    <phoneticPr fontId="2" type="noConversion"/>
  </si>
  <si>
    <t>中级开发</t>
    <phoneticPr fontId="2" type="noConversion"/>
  </si>
  <si>
    <t>初级开发</t>
    <phoneticPr fontId="2" type="noConversion"/>
  </si>
  <si>
    <t>UI</t>
    <phoneticPr fontId="2" type="noConversion"/>
  </si>
  <si>
    <t>测试人员</t>
    <phoneticPr fontId="2" type="noConversion"/>
  </si>
  <si>
    <t>项目经理</t>
    <phoneticPr fontId="2" type="noConversion"/>
  </si>
  <si>
    <t>系统分析</t>
    <phoneticPr fontId="2" type="noConversion"/>
  </si>
  <si>
    <t>总计</t>
    <phoneticPr fontId="2" type="noConversion"/>
  </si>
  <si>
    <t>工包信息</t>
    <phoneticPr fontId="2" type="noConversion"/>
  </si>
  <si>
    <t>航材需求</t>
    <phoneticPr fontId="2" type="noConversion"/>
  </si>
  <si>
    <t>工卡</t>
    <phoneticPr fontId="2" type="noConversion"/>
  </si>
  <si>
    <t>盖板</t>
    <phoneticPr fontId="2" type="noConversion"/>
  </si>
  <si>
    <t>起算工时</t>
    <phoneticPr fontId="2" type="noConversion"/>
  </si>
  <si>
    <t>Spent hours回传</t>
    <phoneticPr fontId="2" type="noConversion"/>
  </si>
  <si>
    <t>ischedule-AMEMS</t>
    <phoneticPr fontId="2" type="noConversion"/>
  </si>
  <si>
    <t>改变飞机颜色</t>
    <phoneticPr fontId="2" type="noConversion"/>
  </si>
  <si>
    <t>消耗工时变动时分配</t>
    <phoneticPr fontId="2" type="noConversion"/>
  </si>
  <si>
    <t>转阶段、配置阶段的工时分配</t>
    <phoneticPr fontId="2" type="noConversion"/>
  </si>
  <si>
    <t>对没有当天bookoff派卡进行模拟结算（需调整）</t>
    <phoneticPr fontId="2" type="noConversion"/>
  </si>
  <si>
    <t>生产配置（人与trade关系）隔天生效</t>
    <phoneticPr fontId="2" type="noConversion"/>
  </si>
  <si>
    <t>考勤班次配对</t>
    <phoneticPr fontId="2" type="noConversion"/>
  </si>
  <si>
    <t>同步考勤信息</t>
    <phoneticPr fontId="2" type="noConversion"/>
  </si>
  <si>
    <t>工程技术模块</t>
    <phoneticPr fontId="2" type="noConversion"/>
  </si>
  <si>
    <t>生产计划模块</t>
    <phoneticPr fontId="2" type="noConversion"/>
  </si>
  <si>
    <t>现场执行模块</t>
    <phoneticPr fontId="2" type="noConversion"/>
  </si>
  <si>
    <t>航材/工具管理模块</t>
    <phoneticPr fontId="2" type="noConversion"/>
  </si>
  <si>
    <t>质量管理模块</t>
    <phoneticPr fontId="2" type="noConversion"/>
  </si>
  <si>
    <t>工单信息</t>
    <phoneticPr fontId="2" type="noConversion"/>
  </si>
  <si>
    <t>Schedule 系统任务/接口执行模块</t>
    <phoneticPr fontId="2" type="noConversion"/>
  </si>
  <si>
    <t>P</t>
    <phoneticPr fontId="2" type="noConversion"/>
  </si>
  <si>
    <t>C</t>
    <phoneticPr fontId="2" type="noConversion"/>
  </si>
  <si>
    <t>T</t>
    <phoneticPr fontId="2" type="noConversion"/>
  </si>
  <si>
    <t>●</t>
    <phoneticPr fontId="2" type="noConversion"/>
  </si>
  <si>
    <t>设计</t>
    <phoneticPr fontId="2" type="noConversion"/>
  </si>
  <si>
    <t>开发</t>
    <phoneticPr fontId="2" type="noConversion"/>
  </si>
  <si>
    <t>测试</t>
    <phoneticPr fontId="2" type="noConversion"/>
  </si>
  <si>
    <t>备注</t>
    <phoneticPr fontId="2" type="noConversion"/>
  </si>
  <si>
    <t>适航性资料</t>
    <phoneticPr fontId="2" type="noConversion"/>
  </si>
  <si>
    <t>适航性资料-下发</t>
    <phoneticPr fontId="2" type="noConversion"/>
  </si>
  <si>
    <t>适航性资料-主列表页面</t>
    <phoneticPr fontId="2" type="noConversion"/>
  </si>
  <si>
    <t>技术评估</t>
    <phoneticPr fontId="2" type="noConversion"/>
  </si>
  <si>
    <t>技术评估-主列表页面</t>
    <phoneticPr fontId="2" type="noConversion"/>
  </si>
  <si>
    <t>模块</t>
    <phoneticPr fontId="2" type="noConversion"/>
  </si>
  <si>
    <t>编号</t>
    <phoneticPr fontId="2" type="noConversion"/>
  </si>
  <si>
    <t>工程2</t>
    <phoneticPr fontId="2" type="noConversion"/>
  </si>
  <si>
    <t>待办事宜</t>
    <phoneticPr fontId="2" type="noConversion"/>
  </si>
  <si>
    <t>EO指令</t>
    <phoneticPr fontId="2" type="noConversion"/>
  </si>
  <si>
    <t>技术通告</t>
    <phoneticPr fontId="2" type="noConversion"/>
  </si>
  <si>
    <t>工程3</t>
    <phoneticPr fontId="2" type="noConversion"/>
  </si>
  <si>
    <t>工程4</t>
    <phoneticPr fontId="2" type="noConversion"/>
  </si>
  <si>
    <t>工程5</t>
    <phoneticPr fontId="2" type="noConversion"/>
  </si>
  <si>
    <t>维修方案</t>
    <phoneticPr fontId="2" type="noConversion"/>
  </si>
  <si>
    <t>工程6</t>
    <phoneticPr fontId="2" type="noConversion"/>
  </si>
  <si>
    <t>工卡管理</t>
    <phoneticPr fontId="2" type="noConversion"/>
  </si>
  <si>
    <t>工程7</t>
    <phoneticPr fontId="2" type="noConversion"/>
  </si>
  <si>
    <t>工程8</t>
    <phoneticPr fontId="2" type="noConversion"/>
  </si>
  <si>
    <t>MEL</t>
    <phoneticPr fontId="2" type="noConversion"/>
  </si>
  <si>
    <t>工程9</t>
    <phoneticPr fontId="2" type="noConversion"/>
  </si>
  <si>
    <t>发动机监控管理</t>
    <phoneticPr fontId="2" type="noConversion"/>
  </si>
  <si>
    <t>工程文件管理</t>
    <phoneticPr fontId="2" type="noConversion"/>
  </si>
  <si>
    <t>结构修理</t>
    <phoneticPr fontId="2" type="noConversion"/>
  </si>
  <si>
    <t>外形缺损</t>
    <phoneticPr fontId="2" type="noConversion"/>
  </si>
  <si>
    <t>维修方案-主界面</t>
    <phoneticPr fontId="2" type="noConversion"/>
  </si>
  <si>
    <t>维修项目/定检包-对比</t>
    <phoneticPr fontId="2" type="noConversion"/>
  </si>
  <si>
    <t>维修方案差看差异</t>
    <phoneticPr fontId="2" type="noConversion"/>
  </si>
  <si>
    <t>EO指令-主列表页面</t>
    <phoneticPr fontId="2" type="noConversion"/>
  </si>
  <si>
    <t>技术通告-列表</t>
    <phoneticPr fontId="2" type="noConversion"/>
  </si>
  <si>
    <t>技术通告-编写（新增/编辑）</t>
    <phoneticPr fontId="2" type="noConversion"/>
  </si>
  <si>
    <t>技术通告传阅</t>
    <phoneticPr fontId="2" type="noConversion"/>
  </si>
  <si>
    <t>发动机滑油监控</t>
    <phoneticPr fontId="2" type="noConversion"/>
  </si>
  <si>
    <t>APU滑油监控</t>
    <phoneticPr fontId="2" type="noConversion"/>
  </si>
  <si>
    <t>EO指令下发</t>
    <phoneticPr fontId="2" type="noConversion"/>
  </si>
  <si>
    <t>工程1</t>
    <phoneticPr fontId="2" type="noConversion"/>
  </si>
  <si>
    <t>待办事宜-todo（转到不同页面并带值）</t>
    <phoneticPr fontId="2" type="noConversion"/>
  </si>
  <si>
    <t>待办事宜-主列表</t>
    <phoneticPr fontId="2" type="noConversion"/>
  </si>
  <si>
    <t>徐勇</t>
    <phoneticPr fontId="2" type="noConversion"/>
  </si>
  <si>
    <t>胡黄驰</t>
    <phoneticPr fontId="2" type="noConversion"/>
  </si>
  <si>
    <t>胡黄驰</t>
    <phoneticPr fontId="2" type="noConversion"/>
  </si>
  <si>
    <t>林龙</t>
    <phoneticPr fontId="2" type="noConversion"/>
  </si>
  <si>
    <t>任务数：</t>
    <phoneticPr fontId="2" type="noConversion"/>
  </si>
  <si>
    <t>培训管理模块</t>
    <phoneticPr fontId="2" type="noConversion"/>
  </si>
  <si>
    <t>基础数据模块</t>
    <phoneticPr fontId="2" type="noConversion"/>
  </si>
  <si>
    <t>系统管理模块</t>
    <phoneticPr fontId="2" type="noConversion"/>
  </si>
  <si>
    <t>适航性资料</t>
    <phoneticPr fontId="2" type="noConversion"/>
  </si>
  <si>
    <t>技术评估-关闭</t>
    <phoneticPr fontId="2" type="noConversion"/>
  </si>
  <si>
    <t>待办事宜-反馈</t>
    <phoneticPr fontId="2" type="noConversion"/>
  </si>
  <si>
    <t>EO指令关闭</t>
    <phoneticPr fontId="2" type="noConversion"/>
  </si>
  <si>
    <t>EO指令-执行对象监控关闭</t>
    <phoneticPr fontId="2" type="noConversion"/>
  </si>
  <si>
    <t>维修方案-提交生产</t>
    <phoneticPr fontId="2" type="noConversion"/>
  </si>
  <si>
    <t>工卡-查看</t>
    <phoneticPr fontId="2" type="noConversion"/>
  </si>
  <si>
    <t>MEL清单（列表/新增）</t>
    <phoneticPr fontId="2" type="noConversion"/>
  </si>
  <si>
    <t>适航性资料监控-列表/关闭监控</t>
    <phoneticPr fontId="2" type="noConversion"/>
  </si>
  <si>
    <t>功能编码开始</t>
    <phoneticPr fontId="2" type="noConversion"/>
  </si>
  <si>
    <t>功能编码结束</t>
    <phoneticPr fontId="2" type="noConversion"/>
  </si>
  <si>
    <t>适航性资料-上传</t>
    <phoneticPr fontId="2" type="noConversion"/>
  </si>
  <si>
    <t>适航性资料-查看</t>
    <phoneticPr fontId="2" type="noConversion"/>
  </si>
  <si>
    <t>技术评估-编写（新增/编辑/改版）</t>
    <phoneticPr fontId="2" type="noConversion"/>
  </si>
  <si>
    <t>技术评估-审核</t>
    <phoneticPr fontId="2" type="noConversion"/>
  </si>
  <si>
    <t>技术评估审核-主页面</t>
    <phoneticPr fontId="2" type="noConversion"/>
  </si>
  <si>
    <t>技术评估-批量审核</t>
    <phoneticPr fontId="2" type="noConversion"/>
  </si>
  <si>
    <t>技术评估批准-主页面</t>
    <phoneticPr fontId="2" type="noConversion"/>
  </si>
  <si>
    <t>技术评估-批准</t>
    <phoneticPr fontId="2" type="noConversion"/>
  </si>
  <si>
    <t>技术评估-批量批准</t>
    <phoneticPr fontId="2" type="noConversion"/>
  </si>
  <si>
    <t>技术评估查看</t>
    <phoneticPr fontId="2" type="noConversion"/>
  </si>
  <si>
    <t>EO审核</t>
    <phoneticPr fontId="2" type="noConversion"/>
  </si>
  <si>
    <t>EO批准</t>
    <phoneticPr fontId="2" type="noConversion"/>
  </si>
  <si>
    <t>EO指令查看</t>
    <phoneticPr fontId="2" type="noConversion"/>
  </si>
  <si>
    <t>技术通告-审核</t>
    <phoneticPr fontId="2" type="noConversion"/>
  </si>
  <si>
    <t>技术通告-批准</t>
    <phoneticPr fontId="2" type="noConversion"/>
  </si>
  <si>
    <t>适航性资料监控</t>
    <phoneticPr fontId="2" type="noConversion"/>
  </si>
  <si>
    <t>技术通告-打印</t>
    <phoneticPr fontId="2" type="noConversion"/>
  </si>
  <si>
    <t>技术通告-查看</t>
    <phoneticPr fontId="2" type="noConversion"/>
  </si>
  <si>
    <t>适航性资料监控-主页面</t>
    <phoneticPr fontId="2" type="noConversion"/>
  </si>
  <si>
    <t>质量关闭</t>
    <phoneticPr fontId="2" type="noConversion"/>
  </si>
  <si>
    <t>机型-主页面</t>
    <phoneticPr fontId="2" type="noConversion"/>
  </si>
  <si>
    <t>机型编辑</t>
    <phoneticPr fontId="2" type="noConversion"/>
  </si>
  <si>
    <t>维修项目大类-主页面</t>
    <phoneticPr fontId="2" type="noConversion"/>
  </si>
  <si>
    <t>维修项目大类-编辑</t>
    <phoneticPr fontId="2" type="noConversion"/>
  </si>
  <si>
    <t>维修方案-新增/编辑/改版</t>
    <phoneticPr fontId="2" type="noConversion"/>
  </si>
  <si>
    <t>维修方案-批准</t>
    <phoneticPr fontId="2" type="noConversion"/>
  </si>
  <si>
    <t>维修方案审核-主页面</t>
    <phoneticPr fontId="2" type="noConversion"/>
  </si>
  <si>
    <t>维修方案-审核</t>
    <phoneticPr fontId="2" type="noConversion"/>
  </si>
  <si>
    <t>维修方案批准-主页面</t>
    <phoneticPr fontId="2" type="noConversion"/>
  </si>
  <si>
    <t>维修方案生产部门生效确认-主页面</t>
    <phoneticPr fontId="2" type="noConversion"/>
  </si>
  <si>
    <t>维修方案-生产部门生效确认</t>
    <phoneticPr fontId="2" type="noConversion"/>
  </si>
  <si>
    <t>工卡-编写（新增/编辑/改版）</t>
    <phoneticPr fontId="2" type="noConversion"/>
  </si>
  <si>
    <t>工卡-审核</t>
    <phoneticPr fontId="2" type="noConversion"/>
  </si>
  <si>
    <t>工卡-批准</t>
    <phoneticPr fontId="2" type="noConversion"/>
  </si>
  <si>
    <t>工卡-批量审核</t>
    <phoneticPr fontId="2" type="noConversion"/>
  </si>
  <si>
    <t>工卡-批量批准</t>
    <phoneticPr fontId="2" type="noConversion"/>
  </si>
  <si>
    <t>GC-1-1-1</t>
  </si>
  <si>
    <t>GC-1-1-2</t>
  </si>
  <si>
    <t>GC-1-2</t>
  </si>
  <si>
    <t>GC-2-1</t>
  </si>
  <si>
    <t>GC-2-1-1</t>
  </si>
  <si>
    <t>GC-2-1-2</t>
  </si>
  <si>
    <t>GC-2-2</t>
  </si>
  <si>
    <t>GC-2-2-1</t>
  </si>
  <si>
    <t>GC-2-2-2</t>
  </si>
  <si>
    <t>GC-2-3</t>
  </si>
  <si>
    <t>GC-2-3-1</t>
  </si>
  <si>
    <t>GC-2-3-2</t>
  </si>
  <si>
    <t>GC-2-4</t>
  </si>
  <si>
    <t>GC-2-5</t>
  </si>
  <si>
    <t>GC-2-5-1</t>
  </si>
  <si>
    <t>GC-2-5-2</t>
  </si>
  <si>
    <t>GC-3-1</t>
  </si>
  <si>
    <t>GC-3-1-1</t>
  </si>
  <si>
    <t>GC-3-1-2</t>
  </si>
  <si>
    <t>GC-3-1-3</t>
  </si>
  <si>
    <t>GC-3-1-4</t>
  </si>
  <si>
    <t>GC-3-1-5</t>
  </si>
  <si>
    <t>GC-3-2</t>
  </si>
  <si>
    <t>GC-4-1</t>
  </si>
  <si>
    <t>GC-4-1-1</t>
  </si>
  <si>
    <t>GC-4-1-2</t>
  </si>
  <si>
    <t>GC-4-1-3</t>
  </si>
  <si>
    <t>GC-4-1-4</t>
  </si>
  <si>
    <t>GC-4-2</t>
  </si>
  <si>
    <t>GC-4-3</t>
  </si>
  <si>
    <t>GC-5-1</t>
  </si>
  <si>
    <t>GC-5-1-1</t>
  </si>
  <si>
    <t>GC-6-1</t>
  </si>
  <si>
    <t>GC-6-1-1</t>
  </si>
  <si>
    <t>GC-6-2</t>
  </si>
  <si>
    <t>GC-6-2-1</t>
  </si>
  <si>
    <t>GC-6-3</t>
  </si>
  <si>
    <t>GC-6-3-1</t>
  </si>
  <si>
    <t>GC-6-3-2</t>
  </si>
  <si>
    <t>GC-6-3-3</t>
  </si>
  <si>
    <t>GC-6-3-4</t>
  </si>
  <si>
    <t>GC-6-4</t>
  </si>
  <si>
    <t>GC-6-4-1</t>
  </si>
  <si>
    <t>GC-6-5</t>
  </si>
  <si>
    <t>GC-6-5-1</t>
  </si>
  <si>
    <t>GC-6-6</t>
  </si>
  <si>
    <t>GC-6-6-1</t>
  </si>
  <si>
    <t>GC-6-7</t>
  </si>
  <si>
    <t>GC-7-1</t>
  </si>
  <si>
    <t>GC-7-1-1</t>
  </si>
  <si>
    <t>GC-7-1-2</t>
  </si>
  <si>
    <t>GC-7-1-3</t>
  </si>
  <si>
    <t>GC-7-1-4</t>
  </si>
  <si>
    <t>GC-7-1-5</t>
  </si>
  <si>
    <t>GC-7-2</t>
  </si>
  <si>
    <t>GC-8-1</t>
  </si>
  <si>
    <t xml:space="preserve">GC-8-2 </t>
  </si>
  <si>
    <t>GC-9-1</t>
  </si>
  <si>
    <t>GC-9-2</t>
  </si>
  <si>
    <t>GC-A-1</t>
  </si>
  <si>
    <t>GC-B-1</t>
  </si>
  <si>
    <t>GC-C-1</t>
  </si>
  <si>
    <t>工程1-5</t>
  </si>
  <si>
    <t>对1工时按stage进行分配、分配NRC计划工时</t>
  </si>
  <si>
    <t>GC-1-1</t>
  </si>
  <si>
    <t>实际开始</t>
    <phoneticPr fontId="2" type="noConversion"/>
  </si>
  <si>
    <t>实际结束</t>
    <phoneticPr fontId="2" type="noConversion"/>
  </si>
  <si>
    <t>适航性资料-上传（上传/编辑）</t>
    <phoneticPr fontId="2" type="noConversion"/>
  </si>
  <si>
    <t>技术评估管理</t>
    <phoneticPr fontId="2" type="noConversion"/>
  </si>
  <si>
    <t>EO指令管理</t>
    <phoneticPr fontId="2" type="noConversion"/>
  </si>
  <si>
    <t>EO指令-编写（新增/编辑）</t>
    <phoneticPr fontId="2" type="noConversion"/>
  </si>
  <si>
    <t>技术通告-主列表</t>
    <phoneticPr fontId="2" type="noConversion"/>
  </si>
  <si>
    <t>技术通告传阅-主列表</t>
    <phoneticPr fontId="2" type="noConversion"/>
  </si>
  <si>
    <t>GC-5-1-1</t>
    <phoneticPr fontId="2" type="noConversion"/>
  </si>
  <si>
    <t>机型-主列表</t>
    <phoneticPr fontId="2" type="noConversion"/>
  </si>
  <si>
    <t>机型维护（新增/编辑）</t>
    <phoneticPr fontId="2" type="noConversion"/>
  </si>
  <si>
    <t>维修项目大类-维护（新增/编辑）</t>
    <phoneticPr fontId="2" type="noConversion"/>
  </si>
  <si>
    <t>维修方案-维护（新增/编辑/改版）</t>
    <phoneticPr fontId="2" type="noConversion"/>
  </si>
  <si>
    <t>维修项目/定检包-维护（新增/编辑/改版）</t>
    <phoneticPr fontId="2" type="noConversion"/>
  </si>
  <si>
    <t>GC-6-3-3</t>
    <phoneticPr fontId="2" type="noConversion"/>
  </si>
  <si>
    <t>GC-6-8</t>
  </si>
  <si>
    <t>GC-6-9</t>
  </si>
  <si>
    <t>GC-6-10</t>
  </si>
  <si>
    <t>维修方案查看页面</t>
    <phoneticPr fontId="2" type="noConversion"/>
  </si>
  <si>
    <t>定检包/维修项目查看页面</t>
    <phoneticPr fontId="2" type="noConversion"/>
  </si>
  <si>
    <t>定检包/维修项目差异</t>
    <phoneticPr fontId="2" type="noConversion"/>
  </si>
  <si>
    <t>工卡-主列表</t>
    <phoneticPr fontId="2" type="noConversion"/>
  </si>
  <si>
    <t>GC-8-1-1</t>
    <phoneticPr fontId="2" type="noConversion"/>
  </si>
  <si>
    <t>GC-8-1-2</t>
  </si>
  <si>
    <t>GC-8-1-3</t>
  </si>
  <si>
    <t>GC-8-1-4</t>
  </si>
  <si>
    <t>MEL更改单编辑（新增/编辑）</t>
    <phoneticPr fontId="2" type="noConversion"/>
  </si>
  <si>
    <t>MEL变更单-主列表</t>
    <phoneticPr fontId="2" type="noConversion"/>
  </si>
  <si>
    <t>MEL更改单审核</t>
    <phoneticPr fontId="2" type="noConversion"/>
  </si>
  <si>
    <t>MEL更改单批准</t>
    <phoneticPr fontId="2" type="noConversion"/>
  </si>
  <si>
    <t>MEL更改单查看</t>
    <phoneticPr fontId="2" type="noConversion"/>
  </si>
  <si>
    <t>GC-8-2-1</t>
    <phoneticPr fontId="2" type="noConversion"/>
  </si>
  <si>
    <t>MEL清单-主列表</t>
    <phoneticPr fontId="2" type="noConversion"/>
  </si>
  <si>
    <t>MEL清单新增</t>
    <phoneticPr fontId="2" type="noConversion"/>
  </si>
  <si>
    <t>工程A</t>
    <phoneticPr fontId="2" type="noConversion"/>
  </si>
  <si>
    <t>工程文件管理-主页面</t>
    <phoneticPr fontId="2" type="noConversion"/>
  </si>
  <si>
    <t>GC-A-1</t>
    <phoneticPr fontId="2" type="noConversion"/>
  </si>
  <si>
    <t>GC-A-1-1</t>
    <phoneticPr fontId="2" type="noConversion"/>
  </si>
  <si>
    <t>GC-A-1-2</t>
  </si>
  <si>
    <t>GC-A-1-3</t>
  </si>
  <si>
    <t>GC-A-1-4</t>
  </si>
  <si>
    <t>新增文件夹</t>
    <phoneticPr fontId="2" type="noConversion"/>
  </si>
  <si>
    <t>文件夹更名</t>
    <phoneticPr fontId="2" type="noConversion"/>
  </si>
  <si>
    <t>上传文件</t>
    <phoneticPr fontId="2" type="noConversion"/>
  </si>
  <si>
    <t>文件更名</t>
    <phoneticPr fontId="2" type="noConversion"/>
  </si>
  <si>
    <t>工程B</t>
    <phoneticPr fontId="2" type="noConversion"/>
  </si>
  <si>
    <t>结构修理-主列表</t>
    <phoneticPr fontId="2" type="noConversion"/>
  </si>
  <si>
    <t>GC-B-1-1</t>
    <phoneticPr fontId="2" type="noConversion"/>
  </si>
  <si>
    <t>结构修理记录编写（新增/编辑）</t>
    <phoneticPr fontId="2" type="noConversion"/>
  </si>
  <si>
    <t>结构修理-查看</t>
    <phoneticPr fontId="2" type="noConversion"/>
  </si>
  <si>
    <t>GC-B-2</t>
    <phoneticPr fontId="2" type="noConversion"/>
  </si>
  <si>
    <t>工程C</t>
    <phoneticPr fontId="2" type="noConversion"/>
  </si>
  <si>
    <t>GC-C-2</t>
    <phoneticPr fontId="2" type="noConversion"/>
  </si>
  <si>
    <t>GC-C-1-1</t>
    <phoneticPr fontId="2" type="noConversion"/>
  </si>
  <si>
    <t>外形缺损-主页面</t>
    <phoneticPr fontId="2" type="noConversion"/>
  </si>
  <si>
    <t>外形缺损记录编写（新增/编辑）</t>
    <phoneticPr fontId="2" type="noConversion"/>
  </si>
  <si>
    <t>外形缺损-查看</t>
    <phoneticPr fontId="2" type="noConversion"/>
  </si>
  <si>
    <t>公共页面</t>
    <phoneticPr fontId="2" type="noConversion"/>
  </si>
  <si>
    <t>技术评估单选择（选择窗口、列表）</t>
    <phoneticPr fontId="2" type="noConversion"/>
  </si>
  <si>
    <t>适航性资料选择（选择窗口）</t>
    <phoneticPr fontId="2" type="noConversion"/>
  </si>
  <si>
    <t>见EO指令详细信息【选择评估单】</t>
    <phoneticPr fontId="2" type="noConversion"/>
  </si>
  <si>
    <t>流程窗口（编制信息、审核信息、审批信息、关闭信息）</t>
    <phoneticPr fontId="2" type="noConversion"/>
  </si>
  <si>
    <t>选择部门/人员</t>
    <phoneticPr fontId="2" type="noConversion"/>
  </si>
  <si>
    <t>岳彬彬</t>
    <phoneticPr fontId="2" type="noConversion"/>
  </si>
  <si>
    <t>孙霁</t>
    <phoneticPr fontId="2" type="noConversion"/>
  </si>
  <si>
    <t>林龙</t>
    <phoneticPr fontId="2" type="noConversion"/>
  </si>
  <si>
    <t>陈元</t>
    <phoneticPr fontId="2" type="noConversion"/>
  </si>
  <si>
    <t>刘兵</t>
    <phoneticPr fontId="2" type="noConversion"/>
  </si>
  <si>
    <t>韩武</t>
    <phoneticPr fontId="2" type="noConversion"/>
  </si>
  <si>
    <t>裴秀</t>
    <phoneticPr fontId="2" type="noConversion"/>
  </si>
  <si>
    <t>裴秀、朱超</t>
    <phoneticPr fontId="2" type="noConversion"/>
  </si>
  <si>
    <t>朱超</t>
    <phoneticPr fontId="2" type="noConversion"/>
  </si>
  <si>
    <t>林龙</t>
    <phoneticPr fontId="2" type="noConversion"/>
  </si>
  <si>
    <t>孙霁</t>
    <phoneticPr fontId="2" type="noConversion"/>
  </si>
  <si>
    <t>林龙</t>
    <phoneticPr fontId="2" type="noConversion"/>
  </si>
  <si>
    <t>李高升</t>
    <phoneticPr fontId="2" type="noConversion"/>
  </si>
  <si>
    <t>技术评估日志查询sql</t>
    <phoneticPr fontId="2" type="noConversion"/>
  </si>
  <si>
    <t>刘兵</t>
    <phoneticPr fontId="2" type="noConversion"/>
  </si>
  <si>
    <t>雷伟</t>
    <phoneticPr fontId="2" type="noConversion"/>
  </si>
  <si>
    <t>岳彬彬</t>
    <phoneticPr fontId="2" type="noConversion"/>
  </si>
  <si>
    <t>EO执行对象选择弹窗</t>
    <phoneticPr fontId="2" type="noConversion"/>
  </si>
  <si>
    <t>刘兵</t>
    <phoneticPr fontId="2" type="noConversion"/>
  </si>
  <si>
    <t>区域</t>
    <phoneticPr fontId="2" type="noConversion"/>
  </si>
  <si>
    <t>飞机站位</t>
    <phoneticPr fontId="2" type="noConversion"/>
  </si>
  <si>
    <t>李高升</t>
    <phoneticPr fontId="2" type="noConversion"/>
  </si>
  <si>
    <t>飞机站位选择弹窗</t>
    <phoneticPr fontId="2" type="noConversion"/>
  </si>
  <si>
    <t>●</t>
    <phoneticPr fontId="2" type="noConversion"/>
  </si>
  <si>
    <t>●</t>
    <phoneticPr fontId="2" type="noConversion"/>
  </si>
  <si>
    <t>EO指令-执行对象监控关闭</t>
    <phoneticPr fontId="2" type="noConversion"/>
  </si>
  <si>
    <t>主列表</t>
    <phoneticPr fontId="2" type="noConversion"/>
  </si>
  <si>
    <t>新增/编辑/删除</t>
    <phoneticPr fontId="2" type="noConversion"/>
  </si>
  <si>
    <t>维修方案-审核</t>
    <phoneticPr fontId="2" type="noConversion"/>
  </si>
  <si>
    <t>维修方案审核-主页面</t>
    <phoneticPr fontId="2" type="noConversion"/>
  </si>
  <si>
    <t>维修方案批准-主页面</t>
    <phoneticPr fontId="2" type="noConversion"/>
  </si>
  <si>
    <t>●</t>
    <phoneticPr fontId="2" type="noConversion"/>
  </si>
  <si>
    <t>工卡-编写（新增/编辑/改版）</t>
    <phoneticPr fontId="2" type="noConversion"/>
  </si>
  <si>
    <t>工卡-列表</t>
    <phoneticPr fontId="2" type="noConversion"/>
  </si>
  <si>
    <t>日志</t>
    <phoneticPr fontId="2" type="noConversion"/>
  </si>
  <si>
    <t>维修项目/定检包-新增/编辑/改版/查看</t>
    <phoneticPr fontId="2" type="noConversion"/>
  </si>
  <si>
    <t>结构修理（新增/编辑/删除/列表展示/查看）</t>
    <phoneticPr fontId="2" type="noConversion"/>
  </si>
  <si>
    <t>外形缺损（新增/编辑/删除/列表展示/查看）</t>
    <phoneticPr fontId="2" type="noConversion"/>
  </si>
  <si>
    <t>关联工卡</t>
    <phoneticPr fontId="2" type="noConversion"/>
  </si>
  <si>
    <t>生产1 飞机信息管理</t>
    <phoneticPr fontId="2" type="noConversion"/>
  </si>
  <si>
    <t>SC1-2飞机基本信息查看</t>
    <phoneticPr fontId="2" type="noConversion"/>
  </si>
  <si>
    <t>SC1-3飞机装机清单主列表</t>
    <phoneticPr fontId="2" type="noConversion"/>
  </si>
  <si>
    <t>生产2 维修计划初始化</t>
    <phoneticPr fontId="2" type="noConversion"/>
  </si>
  <si>
    <t>SC2-1 维修计划初始化主列表（两个页签）</t>
    <phoneticPr fontId="2" type="noConversion"/>
  </si>
  <si>
    <t>SC1-1飞机基本信息主列表</t>
    <phoneticPr fontId="2" type="noConversion"/>
  </si>
  <si>
    <t>韩武</t>
    <phoneticPr fontId="2" type="noConversion"/>
  </si>
  <si>
    <t>SC2-2 维修历史查看</t>
    <phoneticPr fontId="2" type="noConversion"/>
  </si>
  <si>
    <t>SC2-1-1 维修项目初始化维护</t>
    <phoneticPr fontId="2" type="noConversion"/>
  </si>
  <si>
    <t>SC2-1-2 EO初始化维护</t>
    <phoneticPr fontId="2" type="noConversion"/>
  </si>
  <si>
    <t>SC1-1-1飞机基本信息维护（新增/编辑）</t>
    <phoneticPr fontId="2" type="noConversion"/>
  </si>
  <si>
    <t>SC1-3-1装机信息维护（新增/编辑）</t>
    <phoneticPr fontId="2" type="noConversion"/>
  </si>
  <si>
    <t>SC1-3-2 装机信息查看</t>
    <phoneticPr fontId="2" type="noConversion"/>
  </si>
  <si>
    <t>SC1-3-3装机清单树结构（左右分屏）</t>
    <phoneticPr fontId="2" type="noConversion"/>
  </si>
  <si>
    <t>生产3 飞机维修监控</t>
    <phoneticPr fontId="2" type="noConversion"/>
  </si>
  <si>
    <t>SC3-1 飞机维修监控主列表</t>
    <phoneticPr fontId="2" type="noConversion"/>
  </si>
  <si>
    <t>SC3-1-1修改维修项目监控T0（基本同SC2-1-1，除：上次计划和实际值不可修改）</t>
    <phoneticPr fontId="2" type="noConversion"/>
  </si>
  <si>
    <t>SC3-1-2修改EO监控T0（基本同SC2-1-2，除：上次计划和实际值不可修改）</t>
    <phoneticPr fontId="2" type="noConversion"/>
  </si>
  <si>
    <t>SC3-2 预组包页面</t>
    <phoneticPr fontId="2" type="noConversion"/>
  </si>
  <si>
    <t>SC3-3 航材工具需求清单（公共页面）</t>
    <phoneticPr fontId="2" type="noConversion"/>
  </si>
  <si>
    <t>生产4 工包管理</t>
    <phoneticPr fontId="2" type="noConversion"/>
  </si>
  <si>
    <t>SC4-135-1 135工包主列表</t>
    <phoneticPr fontId="2" type="noConversion"/>
  </si>
  <si>
    <t>SC4-135-2 135工包新增/编辑</t>
    <phoneticPr fontId="2" type="noConversion"/>
  </si>
  <si>
    <t>SC4-135-3 135工包明细页面</t>
    <phoneticPr fontId="2" type="noConversion"/>
  </si>
  <si>
    <t>SC4-135-4 135工包关闭页面</t>
  </si>
  <si>
    <t>SC4-135-5 135工包查看</t>
  </si>
  <si>
    <t>SC4-145-1 145工包主列表</t>
  </si>
  <si>
    <t>SC4-145-2 145工包新增/编辑</t>
  </si>
  <si>
    <t>SC4-145-3 145工包明细页面</t>
  </si>
  <si>
    <t>SC4-145-4 145工包关闭页面</t>
  </si>
  <si>
    <t>岳彬彬</t>
    <phoneticPr fontId="2" type="noConversion"/>
  </si>
  <si>
    <t>SC4-145-5 145工包查看</t>
  </si>
  <si>
    <t>生产5 工单管理</t>
    <phoneticPr fontId="2" type="noConversion"/>
  </si>
  <si>
    <t>SC5-1 工单列表</t>
  </si>
  <si>
    <t>SC5-2 工单新增/维护</t>
  </si>
  <si>
    <t>SC5-3 工单反馈</t>
  </si>
  <si>
    <t>SC5-4 工单关闭</t>
  </si>
  <si>
    <t>SC5-5 选择工包列表</t>
  </si>
  <si>
    <t>SC5-2 工单查看</t>
  </si>
  <si>
    <t>生产6 维修计划</t>
  </si>
  <si>
    <t>SC6-1 维修计划主页面</t>
  </si>
  <si>
    <t>SC6-2 已下发维修计划主页面</t>
  </si>
  <si>
    <t>SC6-3 工单反馈</t>
  </si>
  <si>
    <t>SC6-4 工包反馈</t>
  </si>
  <si>
    <t>SC6-3 航材工具需求清单</t>
  </si>
  <si>
    <t>岳彬彬</t>
    <phoneticPr fontId="2" type="noConversion"/>
  </si>
  <si>
    <t>生产7 维修预测DUE list</t>
    <phoneticPr fontId="2" type="noConversion"/>
  </si>
  <si>
    <t>SC7-1 维修预测主列表</t>
  </si>
  <si>
    <t>朱超</t>
    <phoneticPr fontId="2" type="noConversion"/>
  </si>
  <si>
    <t>生产8 飞行记录本</t>
  </si>
  <si>
    <t>SC8-1 飞行记录本列表</t>
  </si>
  <si>
    <t>SC8-1-1飞行记录本主页（新增/修改/修订）</t>
  </si>
  <si>
    <t>SC8-1-1-1 选择完成工作</t>
  </si>
  <si>
    <t>SC8-1-1-2 手工录入工作事项</t>
  </si>
  <si>
    <t>SC8-1-1-3 做拆下时选择拆下件</t>
  </si>
  <si>
    <t>SC8-1-1-4 装上时填写装上件信息页面</t>
  </si>
  <si>
    <t>生产9 历史任务</t>
    <phoneticPr fontId="2" type="noConversion"/>
  </si>
  <si>
    <t>SC8-1-2飞行记录本查看</t>
    <phoneticPr fontId="2" type="noConversion"/>
  </si>
  <si>
    <t>SC9-1 任务历史主列表</t>
  </si>
  <si>
    <t>生产10 飞机故障监控</t>
    <phoneticPr fontId="2" type="noConversion"/>
  </si>
  <si>
    <t>SC10-1 飞机故障监控主列表</t>
    <phoneticPr fontId="2" type="noConversion"/>
  </si>
  <si>
    <t>SC10-1-1 飞机故障新增/编辑</t>
  </si>
  <si>
    <t>SC10-2 飞机故障监查看</t>
  </si>
  <si>
    <t>生产11 工作项目保留</t>
  </si>
  <si>
    <t>SC11-1 工作项目保留主列表</t>
  </si>
  <si>
    <t>SC11-1-1 工作项目保留新增/编辑</t>
  </si>
  <si>
    <t>SC11-1-12工作项目保留关闭</t>
  </si>
  <si>
    <t>SC11-2 工作项目保留查看</t>
  </si>
  <si>
    <t>林龙</t>
    <phoneticPr fontId="2" type="noConversion"/>
  </si>
  <si>
    <t>生产12 故障保留</t>
  </si>
  <si>
    <t>SC12-1 故障保留主列表</t>
    <phoneticPr fontId="2" type="noConversion"/>
  </si>
  <si>
    <t>SC12-1-1 故障保留新增/编辑</t>
  </si>
  <si>
    <t>SC12-1-2 故障再次保留</t>
  </si>
  <si>
    <t>SC12-1-3 故障保留审核</t>
  </si>
  <si>
    <t>SC12-2 故障保留查看</t>
  </si>
  <si>
    <t>SC12-3 故障保留监控列表</t>
  </si>
  <si>
    <t>生产13 飞机状态</t>
    <phoneticPr fontId="2" type="noConversion"/>
  </si>
  <si>
    <t>SC13-1 飞机状态信息页面</t>
    <phoneticPr fontId="2" type="noConversion"/>
  </si>
  <si>
    <t>生产14 适航状态维护</t>
    <phoneticPr fontId="2" type="noConversion"/>
  </si>
  <si>
    <t>SC14-1 飞机适航状态维护</t>
  </si>
  <si>
    <t>SC14-2 飞机不适航历史查看</t>
  </si>
  <si>
    <t>生产15 工单工时统计</t>
    <phoneticPr fontId="2" type="noConversion"/>
  </si>
  <si>
    <t>SC15-1 工单工时统计主列表</t>
  </si>
  <si>
    <t>SC15-1-1 工单工时审核</t>
  </si>
  <si>
    <t>生产16 改版生效确认</t>
    <phoneticPr fontId="2" type="noConversion"/>
  </si>
  <si>
    <t>韩武</t>
    <phoneticPr fontId="2" type="noConversion"/>
  </si>
  <si>
    <t>生产17 仓库部件维修监控</t>
  </si>
  <si>
    <t>SC17-1 仓库部件维修监控主列表</t>
    <phoneticPr fontId="2" type="noConversion"/>
  </si>
  <si>
    <t>SC17-2 新增/编辑仓库部件监控数据</t>
  </si>
  <si>
    <t>孙霁</t>
    <phoneticPr fontId="2" type="noConversion"/>
  </si>
  <si>
    <t>生产18 部件履历</t>
    <phoneticPr fontId="2" type="noConversion"/>
  </si>
  <si>
    <t>SC18-1 部件状态主列表</t>
  </si>
  <si>
    <t>SC18-2 部件履历列表</t>
  </si>
  <si>
    <t>生产19 飞行履历</t>
  </si>
  <si>
    <t>SC19-1 飞行履历列表</t>
  </si>
  <si>
    <t>雷伟</t>
    <phoneticPr fontId="2" type="noConversion"/>
  </si>
  <si>
    <t>生产20 拆装记录</t>
    <phoneticPr fontId="2" type="noConversion"/>
  </si>
  <si>
    <t>SC20-1 部件拆装件记录（页面需要确认）</t>
  </si>
  <si>
    <t>生产21 缺陷保留</t>
  </si>
  <si>
    <t>陈元</t>
    <phoneticPr fontId="2" type="noConversion"/>
  </si>
  <si>
    <t>朱超</t>
    <phoneticPr fontId="2" type="noConversion"/>
  </si>
  <si>
    <t>朱超</t>
    <phoneticPr fontId="2" type="noConversion"/>
  </si>
  <si>
    <t>胡才秋</t>
    <phoneticPr fontId="2" type="noConversion"/>
  </si>
  <si>
    <t>请假一天</t>
    <phoneticPr fontId="2" type="noConversion"/>
  </si>
  <si>
    <t>样式调整、改航班信息的提取</t>
    <phoneticPr fontId="2" type="noConversion"/>
  </si>
  <si>
    <t>故障保留 关闭/提定结束</t>
    <phoneticPr fontId="2" type="noConversion"/>
  </si>
  <si>
    <t>创建NRC工单</t>
    <phoneticPr fontId="2" type="noConversion"/>
  </si>
  <si>
    <t>创建NRC工单</t>
    <phoneticPr fontId="2" type="noConversion"/>
  </si>
  <si>
    <t>生产21 缺陷保留</t>
    <phoneticPr fontId="2" type="noConversion"/>
  </si>
  <si>
    <t>SC21-1  缺陷保留-主列表</t>
    <phoneticPr fontId="2" type="noConversion"/>
  </si>
  <si>
    <t>SC21-2  缺陷保留-新增/编辑</t>
    <phoneticPr fontId="2" type="noConversion"/>
  </si>
  <si>
    <t>SC21-3  缺陷保留-审批</t>
    <phoneticPr fontId="2" type="noConversion"/>
  </si>
  <si>
    <t>SC21-4  缺陷保留-关闭/指定结束</t>
    <phoneticPr fontId="2" type="noConversion"/>
  </si>
  <si>
    <t>SC21-5  缺陷保留-查看</t>
    <phoneticPr fontId="2" type="noConversion"/>
  </si>
  <si>
    <t>SC5-135-2 工单新增/维护</t>
  </si>
  <si>
    <t>SC5-135-3 工单反馈</t>
  </si>
  <si>
    <t>SC5-135-4 工单关闭</t>
  </si>
  <si>
    <t>SC5-135-2 工单查看</t>
  </si>
  <si>
    <t>SC5-145-1 工单列表</t>
  </si>
  <si>
    <t>SC5-145-2 工单新增/维护</t>
  </si>
  <si>
    <t>SC5-145-3 工单反馈</t>
  </si>
  <si>
    <t>SC5-145-4 工单关闭</t>
  </si>
  <si>
    <t>SC5-145-2 工单查看</t>
  </si>
  <si>
    <t>SC5-135-1 工单列表</t>
    <phoneticPr fontId="2" type="noConversion"/>
  </si>
  <si>
    <t>EO监控</t>
    <phoneticPr fontId="2" type="noConversion"/>
  </si>
  <si>
    <t>NRC监控</t>
    <phoneticPr fontId="2" type="noConversion"/>
  </si>
  <si>
    <t>维修项目监控（监控列表，维修清单）</t>
    <phoneticPr fontId="2" type="noConversion"/>
  </si>
  <si>
    <t>航材工具/执行历史</t>
    <phoneticPr fontId="2" type="noConversion"/>
  </si>
  <si>
    <t>已选择 任务</t>
    <phoneticPr fontId="2" type="noConversion"/>
  </si>
  <si>
    <t>预组包清单</t>
    <phoneticPr fontId="2" type="noConversion"/>
  </si>
  <si>
    <t>SC3-2 预组包 功能 （预组包清单，提交）</t>
    <phoneticPr fontId="2" type="noConversion"/>
  </si>
  <si>
    <t>甘清</t>
    <phoneticPr fontId="2" type="noConversion"/>
  </si>
  <si>
    <t>135工包下发</t>
    <phoneticPr fontId="2" type="noConversion"/>
  </si>
  <si>
    <t>工包同步</t>
    <phoneticPr fontId="2" type="noConversion"/>
  </si>
  <si>
    <t>145工包下发</t>
    <phoneticPr fontId="2" type="noConversion"/>
  </si>
  <si>
    <t>SC12-3 故障保留监控列表（质量管理模块：列表、预警、关闭、再次保留）</t>
    <phoneticPr fontId="2" type="noConversion"/>
  </si>
  <si>
    <t>SC4-135-3 135工包明细页面</t>
    <phoneticPr fontId="2" type="noConversion"/>
  </si>
  <si>
    <t>后台业务逻辑处理</t>
    <phoneticPr fontId="2" type="noConversion"/>
  </si>
  <si>
    <t>装机清单生效</t>
    <phoneticPr fontId="2" type="noConversion"/>
  </si>
  <si>
    <t>飞行记录本提交/作废/修订</t>
    <phoneticPr fontId="2" type="noConversion"/>
  </si>
  <si>
    <t>工单工关闭/修订</t>
    <phoneticPr fontId="2" type="noConversion"/>
  </si>
  <si>
    <t>EO生效</t>
    <phoneticPr fontId="2" type="noConversion"/>
  </si>
  <si>
    <t>维修方案生效</t>
    <phoneticPr fontId="2" type="noConversion"/>
  </si>
  <si>
    <t>徐勇</t>
    <phoneticPr fontId="2" type="noConversion"/>
  </si>
  <si>
    <t>飞机注册提交/注销/启用</t>
    <phoneticPr fontId="2" type="noConversion"/>
  </si>
  <si>
    <t>接口</t>
    <phoneticPr fontId="2" type="noConversion"/>
  </si>
  <si>
    <t>工包同步</t>
    <phoneticPr fontId="2" type="noConversion"/>
  </si>
  <si>
    <t>工单同步</t>
    <phoneticPr fontId="2" type="noConversion"/>
  </si>
  <si>
    <t>甘清/雷伟</t>
    <phoneticPr fontId="2" type="noConversion"/>
  </si>
  <si>
    <t>OSMS改造</t>
    <phoneticPr fontId="2" type="noConversion"/>
  </si>
  <si>
    <t>飞机排班</t>
    <phoneticPr fontId="2" type="noConversion"/>
  </si>
  <si>
    <t>人员排班</t>
    <phoneticPr fontId="2" type="noConversion"/>
  </si>
  <si>
    <r>
      <t>A</t>
    </r>
    <r>
      <rPr>
        <sz val="11"/>
        <color indexed="8"/>
        <rFont val="宋体"/>
        <family val="2"/>
        <charset val="134"/>
      </rPr>
      <t>MEMS--&gt;OSMS</t>
    </r>
    <phoneticPr fontId="2" type="noConversion"/>
  </si>
  <si>
    <r>
      <t>A</t>
    </r>
    <r>
      <rPr>
        <sz val="11"/>
        <color indexed="8"/>
        <rFont val="宋体"/>
        <family val="2"/>
        <charset val="134"/>
      </rPr>
      <t>MEMS</t>
    </r>
    <phoneticPr fontId="2" type="noConversion"/>
  </si>
  <si>
    <r>
      <t>S</t>
    </r>
    <r>
      <rPr>
        <sz val="11"/>
        <color indexed="8"/>
        <rFont val="宋体"/>
        <family val="2"/>
        <charset val="134"/>
      </rPr>
      <t>chedule</t>
    </r>
    <phoneticPr fontId="2" type="noConversion"/>
  </si>
  <si>
    <r>
      <t>S</t>
    </r>
    <r>
      <rPr>
        <sz val="11"/>
        <color indexed="8"/>
        <rFont val="宋体"/>
        <family val="2"/>
        <charset val="134"/>
      </rPr>
      <t>pentHours 工时每天定时拆分</t>
    </r>
    <phoneticPr fontId="2" type="noConversion"/>
  </si>
  <si>
    <r>
      <t>O</t>
    </r>
    <r>
      <rPr>
        <sz val="11"/>
        <color indexed="8"/>
        <rFont val="宋体"/>
        <family val="2"/>
        <charset val="134"/>
      </rPr>
      <t>verhead 工时每天定时拆分</t>
    </r>
    <phoneticPr fontId="2" type="noConversion"/>
  </si>
  <si>
    <r>
      <t>部门与trade配置</t>
    </r>
    <r>
      <rPr>
        <sz val="11"/>
        <color indexed="8"/>
        <rFont val="宋体"/>
        <family val="2"/>
        <charset val="134"/>
      </rPr>
      <t xml:space="preserve">  隔天生效</t>
    </r>
    <phoneticPr fontId="2" type="noConversion"/>
  </si>
  <si>
    <r>
      <t xml:space="preserve">用餐时间配置 </t>
    </r>
    <r>
      <rPr>
        <sz val="11"/>
        <color indexed="8"/>
        <rFont val="宋体"/>
        <family val="2"/>
        <charset val="134"/>
      </rPr>
      <t xml:space="preserve"> 隔天生效</t>
    </r>
    <phoneticPr fontId="2" type="noConversion"/>
  </si>
  <si>
    <r>
      <t>AME</t>
    </r>
    <r>
      <rPr>
        <sz val="11"/>
        <color indexed="8"/>
        <rFont val="宋体"/>
        <family val="2"/>
        <charset val="134"/>
      </rPr>
      <t>MS-&gt;OSMS</t>
    </r>
    <phoneticPr fontId="2" type="noConversion"/>
  </si>
  <si>
    <r>
      <t>EO指令-新增</t>
    </r>
    <r>
      <rPr>
        <sz val="11"/>
        <color indexed="8"/>
        <rFont val="宋体"/>
        <family val="2"/>
        <charset val="134"/>
      </rPr>
      <t>/编辑</t>
    </r>
    <phoneticPr fontId="2" type="noConversion"/>
  </si>
  <si>
    <r>
      <t>M</t>
    </r>
    <r>
      <rPr>
        <sz val="11"/>
        <color indexed="8"/>
        <rFont val="宋体"/>
        <family val="2"/>
        <charset val="134"/>
      </rPr>
      <t>EL变更单</t>
    </r>
    <phoneticPr fontId="2" type="noConversion"/>
  </si>
  <si>
    <r>
      <t>A</t>
    </r>
    <r>
      <rPr>
        <sz val="11"/>
        <color indexed="8"/>
        <rFont val="宋体"/>
        <family val="2"/>
        <charset val="134"/>
      </rPr>
      <t>MEMS--&gt;OSMS</t>
    </r>
    <phoneticPr fontId="2" type="noConversion"/>
  </si>
  <si>
    <r>
      <t>A</t>
    </r>
    <r>
      <rPr>
        <sz val="11"/>
        <color indexed="8"/>
        <rFont val="宋体"/>
        <family val="2"/>
        <charset val="134"/>
      </rPr>
      <t>MEMS--&gt;OSMS</t>
    </r>
    <phoneticPr fontId="2" type="noConversion"/>
  </si>
  <si>
    <r>
      <t>O</t>
    </r>
    <r>
      <rPr>
        <sz val="11"/>
        <color indexed="8"/>
        <rFont val="宋体"/>
        <family val="2"/>
        <charset val="134"/>
      </rPr>
      <t>SMS--&gt;AMEMS</t>
    </r>
    <phoneticPr fontId="2" type="noConversion"/>
  </si>
  <si>
    <r>
      <t>S</t>
    </r>
    <r>
      <rPr>
        <sz val="11"/>
        <color indexed="8"/>
        <rFont val="宋体"/>
        <family val="2"/>
        <charset val="134"/>
      </rPr>
      <t>chedule</t>
    </r>
    <phoneticPr fontId="2" type="noConversion"/>
  </si>
  <si>
    <r>
      <t>S</t>
    </r>
    <r>
      <rPr>
        <sz val="11"/>
        <color indexed="8"/>
        <rFont val="宋体"/>
        <family val="2"/>
        <charset val="134"/>
      </rPr>
      <t>chedule</t>
    </r>
    <phoneticPr fontId="2" type="noConversion"/>
  </si>
  <si>
    <r>
      <t>A</t>
    </r>
    <r>
      <rPr>
        <sz val="11"/>
        <color indexed="8"/>
        <rFont val="宋体"/>
        <family val="2"/>
        <charset val="134"/>
      </rPr>
      <t>vailableHours 精确到天，精确至工包明细拆分</t>
    </r>
    <phoneticPr fontId="2" type="noConversion"/>
  </si>
  <si>
    <r>
      <t>S</t>
    </r>
    <r>
      <rPr>
        <sz val="11"/>
        <color indexed="8"/>
        <rFont val="宋体"/>
        <family val="2"/>
        <charset val="134"/>
      </rPr>
      <t>chedule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</si>
</sst>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theme="0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10" fontId="1" fillId="3" borderId="0" xfId="0" applyNumberFormat="1" applyFont="1" applyFill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6" borderId="0" xfId="0" applyFill="1" applyAlignment="1"/>
    <xf numFmtId="0" fontId="4" fillId="6" borderId="11" xfId="0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/>
      <protection locked="0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 applyProtection="1">
      <alignment vertical="center"/>
      <protection locked="0"/>
    </xf>
    <xf numFmtId="0" fontId="6" fillId="8" borderId="1" xfId="0" applyFont="1" applyFill="1" applyBorder="1" applyAlignment="1">
      <alignment vertical="center" wrapText="1"/>
    </xf>
    <xf numFmtId="0" fontId="5" fillId="7" borderId="16" xfId="0" applyFont="1" applyFill="1" applyBorder="1" applyAlignment="1" applyProtection="1">
      <alignment horizontal="center" vertical="center"/>
      <protection locked="0"/>
    </xf>
    <xf numFmtId="0" fontId="5" fillId="7" borderId="5" xfId="0" applyFont="1" applyFill="1" applyBorder="1" applyAlignment="1" applyProtection="1">
      <alignment horizontal="center" vertical="center"/>
      <protection locked="0"/>
    </xf>
    <xf numFmtId="0" fontId="5" fillId="7" borderId="17" xfId="0" applyFont="1" applyFill="1" applyBorder="1" applyAlignment="1" applyProtection="1">
      <alignment horizontal="center" vertical="center"/>
      <protection locked="0"/>
    </xf>
    <xf numFmtId="0" fontId="5" fillId="7" borderId="18" xfId="0" applyFont="1" applyFill="1" applyBorder="1" applyAlignment="1" applyProtection="1">
      <alignment vertical="center"/>
      <protection locked="0"/>
    </xf>
    <xf numFmtId="0" fontId="7" fillId="8" borderId="1" xfId="0" applyFont="1" applyFill="1" applyBorder="1" applyAlignment="1">
      <alignment vertical="center" wrapText="1"/>
    </xf>
    <xf numFmtId="0" fontId="5" fillId="0" borderId="18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9" xfId="0" applyFont="1" applyBorder="1" applyAlignment="1" applyProtection="1">
      <alignment vertical="center"/>
      <protection locked="0"/>
    </xf>
    <xf numFmtId="0" fontId="5" fillId="0" borderId="20" xfId="0" applyFont="1" applyBorder="1" applyAlignment="1" applyProtection="1">
      <alignment vertical="center"/>
      <protection locked="0"/>
    </xf>
    <xf numFmtId="0" fontId="5" fillId="0" borderId="13" xfId="0" applyFont="1" applyBorder="1" applyAlignment="1" applyProtection="1">
      <alignment vertical="center"/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8" fillId="6" borderId="0" xfId="0" applyFont="1" applyFill="1" applyAlignment="1"/>
    <xf numFmtId="0" fontId="9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9" fontId="9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right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9" fontId="12" fillId="2" borderId="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10" fontId="12" fillId="3" borderId="21" xfId="0" applyNumberFormat="1" applyFont="1" applyFill="1" applyBorder="1" applyAlignment="1">
      <alignment horizontal="right" vertical="center" wrapText="1"/>
    </xf>
    <xf numFmtId="10" fontId="9" fillId="3" borderId="21" xfId="0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21" xfId="0" applyFont="1" applyFill="1" applyBorder="1" applyAlignment="1">
      <alignment horizontal="center" vertical="center" wrapText="1"/>
    </xf>
    <xf numFmtId="10" fontId="14" fillId="3" borderId="21" xfId="0" applyNumberFormat="1" applyFont="1" applyFill="1" applyBorder="1" applyAlignment="1">
      <alignment horizontal="right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right" vertical="center" wrapText="1"/>
    </xf>
    <xf numFmtId="10" fontId="14" fillId="5" borderId="3" xfId="0" applyNumberFormat="1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left" vertical="center" wrapText="1"/>
    </xf>
    <xf numFmtId="9" fontId="14" fillId="6" borderId="1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9" fontId="14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F4" sqref="F4"/>
    </sheetView>
  </sheetViews>
  <sheetFormatPr defaultColWidth="9" defaultRowHeight="16.5" x14ac:dyDescent="0.15"/>
  <cols>
    <col min="1" max="1" width="2.125" style="1" customWidth="1"/>
    <col min="2" max="2" width="5.5" style="1" customWidth="1"/>
    <col min="3" max="3" width="11.25" style="1" customWidth="1"/>
    <col min="4" max="5" width="12.5" style="1" customWidth="1"/>
    <col min="6" max="6" width="9.5" style="1" customWidth="1"/>
    <col min="7" max="7" width="7.875" style="1" customWidth="1"/>
    <col min="8" max="8" width="9.25" style="1" customWidth="1"/>
    <col min="9" max="16384" width="9" style="1"/>
  </cols>
  <sheetData>
    <row r="2" spans="2:8" x14ac:dyDescent="0.1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2:8" x14ac:dyDescent="0.15">
      <c r="B3" s="7">
        <v>1</v>
      </c>
      <c r="C3" s="6" t="s">
        <v>7</v>
      </c>
      <c r="D3" s="9"/>
      <c r="E3" s="9"/>
      <c r="F3" s="11"/>
      <c r="G3" s="12" t="e">
        <f>F3*H3</f>
        <v>#DIV/0!</v>
      </c>
      <c r="H3" s="11" t="e">
        <f>需求调研!F2</f>
        <v>#DIV/0!</v>
      </c>
    </row>
    <row r="4" spans="2:8" x14ac:dyDescent="0.15">
      <c r="B4" s="7">
        <v>2</v>
      </c>
      <c r="C4" s="6" t="s">
        <v>8</v>
      </c>
      <c r="D4" s="9"/>
      <c r="E4" s="9"/>
      <c r="F4" s="11"/>
      <c r="G4" s="12" t="e">
        <f t="shared" ref="G4:G7" si="0">F4*H4</f>
        <v>#DIV/0!</v>
      </c>
      <c r="H4" s="11" t="e">
        <f>系统设计!F2</f>
        <v>#DIV/0!</v>
      </c>
    </row>
    <row r="5" spans="2:8" x14ac:dyDescent="0.15">
      <c r="B5" s="7">
        <v>3</v>
      </c>
      <c r="C5" s="6" t="s">
        <v>9</v>
      </c>
      <c r="D5" s="9"/>
      <c r="E5" s="9"/>
      <c r="F5" s="11"/>
      <c r="G5" s="12">
        <f t="shared" ca="1" si="0"/>
        <v>0</v>
      </c>
      <c r="H5" s="11">
        <f ca="1">编码与测试!F2</f>
        <v>5.6976744186046507E-2</v>
      </c>
    </row>
    <row r="6" spans="2:8" x14ac:dyDescent="0.15">
      <c r="B6" s="7">
        <v>4</v>
      </c>
      <c r="C6" s="6" t="s">
        <v>10</v>
      </c>
      <c r="D6" s="9"/>
      <c r="E6" s="9"/>
      <c r="F6" s="11"/>
      <c r="G6" s="12" t="e">
        <f t="shared" si="0"/>
        <v>#DIV/0!</v>
      </c>
      <c r="H6" s="11" t="e">
        <f>UAT测试!F2</f>
        <v>#DIV/0!</v>
      </c>
    </row>
    <row r="7" spans="2:8" x14ac:dyDescent="0.15">
      <c r="B7" s="7">
        <v>5</v>
      </c>
      <c r="C7" s="6" t="s">
        <v>11</v>
      </c>
      <c r="D7" s="9"/>
      <c r="E7" s="9"/>
      <c r="F7" s="11"/>
      <c r="G7" s="12" t="e">
        <f t="shared" si="0"/>
        <v>#DIV/0!</v>
      </c>
      <c r="H7" s="11" t="e">
        <f>上线准备!F2</f>
        <v>#DIV/0!</v>
      </c>
    </row>
    <row r="8" spans="2:8" x14ac:dyDescent="0.15">
      <c r="B8" s="7"/>
      <c r="C8" s="7"/>
      <c r="D8" s="7"/>
      <c r="E8" s="7"/>
      <c r="F8" s="11">
        <f>SUM(F3:F7)</f>
        <v>0</v>
      </c>
      <c r="G8" s="12" t="e">
        <f>SUM(G3:G7)</f>
        <v>#DIV/0!</v>
      </c>
      <c r="H8" s="11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pane xSplit="1" ySplit="3" topLeftCell="B4" activePane="bottomRight" state="frozen"/>
      <selection pane="topRight"/>
      <selection pane="bottomLeft"/>
      <selection pane="bottomRight" activeCell="C12" sqref="C12"/>
    </sheetView>
  </sheetViews>
  <sheetFormatPr defaultColWidth="9" defaultRowHeight="16.5" x14ac:dyDescent="0.15"/>
  <cols>
    <col min="1" max="1" width="2.375" style="1" customWidth="1"/>
    <col min="2" max="2" width="9.25" style="1" customWidth="1"/>
    <col min="3" max="3" width="30" style="1" customWidth="1"/>
    <col min="4" max="4" width="9" style="1"/>
    <col min="5" max="6" width="12.5" style="1" customWidth="1"/>
    <col min="7" max="7" width="9.25" style="1" customWidth="1"/>
    <col min="8" max="16384" width="9" style="1"/>
  </cols>
  <sheetData>
    <row r="1" spans="2:7" ht="5.25" customHeight="1" x14ac:dyDescent="0.15"/>
    <row r="2" spans="2:7" x14ac:dyDescent="0.15">
      <c r="B2" s="2" t="s">
        <v>12</v>
      </c>
      <c r="C2" s="3">
        <f>COUNTA(D4:D23)</f>
        <v>0</v>
      </c>
      <c r="E2" s="2" t="s">
        <v>13</v>
      </c>
      <c r="F2" s="4" t="e">
        <f>SUM(G4:G23)/C2</f>
        <v>#DIV/0!</v>
      </c>
    </row>
    <row r="3" spans="2:7" x14ac:dyDescent="0.15">
      <c r="B3" s="5"/>
      <c r="C3" s="5" t="s">
        <v>14</v>
      </c>
      <c r="D3" s="5" t="s">
        <v>15</v>
      </c>
      <c r="E3" s="5" t="s">
        <v>2</v>
      </c>
      <c r="F3" s="5" t="s">
        <v>3</v>
      </c>
      <c r="G3" s="5" t="s">
        <v>16</v>
      </c>
    </row>
    <row r="4" spans="2:7" x14ac:dyDescent="0.15">
      <c r="B4" s="6"/>
      <c r="C4" s="6"/>
      <c r="D4" s="7"/>
      <c r="E4" s="8"/>
      <c r="F4" s="8"/>
      <c r="G4" s="7"/>
    </row>
    <row r="5" spans="2:7" x14ac:dyDescent="0.15">
      <c r="B5" s="6"/>
      <c r="C5" s="6"/>
      <c r="D5" s="7"/>
      <c r="E5" s="8"/>
      <c r="F5" s="8"/>
      <c r="G5" s="7"/>
    </row>
    <row r="6" spans="2:7" x14ac:dyDescent="0.15">
      <c r="B6" s="6"/>
      <c r="C6" s="6"/>
      <c r="D6" s="7"/>
      <c r="E6" s="8"/>
      <c r="F6" s="8"/>
      <c r="G6" s="7"/>
    </row>
    <row r="7" spans="2:7" x14ac:dyDescent="0.15">
      <c r="B7" s="6"/>
      <c r="C7" s="6"/>
      <c r="D7" s="7"/>
      <c r="E7" s="8"/>
      <c r="F7" s="8"/>
      <c r="G7" s="7"/>
    </row>
    <row r="8" spans="2:7" x14ac:dyDescent="0.15">
      <c r="B8" s="6"/>
      <c r="C8" s="6"/>
      <c r="D8" s="7"/>
      <c r="E8" s="8"/>
      <c r="F8" s="8"/>
      <c r="G8" s="7"/>
    </row>
    <row r="9" spans="2:7" x14ac:dyDescent="0.15">
      <c r="B9" s="6"/>
      <c r="C9" s="6"/>
      <c r="D9" s="7"/>
      <c r="E9" s="8"/>
      <c r="F9" s="8"/>
      <c r="G9" s="7"/>
    </row>
    <row r="10" spans="2:7" x14ac:dyDescent="0.15">
      <c r="B10" s="6"/>
      <c r="C10" s="6"/>
      <c r="D10" s="7"/>
      <c r="E10" s="8"/>
      <c r="F10" s="8"/>
      <c r="G10" s="7"/>
    </row>
    <row r="11" spans="2:7" x14ac:dyDescent="0.15">
      <c r="B11" s="6"/>
      <c r="C11" s="6"/>
      <c r="D11" s="7"/>
      <c r="E11" s="8"/>
      <c r="F11" s="8"/>
      <c r="G11" s="7"/>
    </row>
    <row r="12" spans="2:7" x14ac:dyDescent="0.15">
      <c r="B12" s="6"/>
      <c r="C12" s="6"/>
      <c r="D12" s="7"/>
      <c r="E12" s="8"/>
      <c r="F12" s="8"/>
      <c r="G12" s="7"/>
    </row>
    <row r="13" spans="2:7" x14ac:dyDescent="0.15">
      <c r="B13" s="6"/>
      <c r="C13" s="6"/>
      <c r="D13" s="7"/>
      <c r="E13" s="8"/>
      <c r="F13" s="8"/>
      <c r="G13" s="7"/>
    </row>
    <row r="14" spans="2:7" x14ac:dyDescent="0.15">
      <c r="B14" s="6"/>
      <c r="C14" s="6"/>
      <c r="D14" s="7"/>
      <c r="E14" s="8"/>
      <c r="F14" s="8"/>
      <c r="G14" s="7"/>
    </row>
    <row r="15" spans="2:7" x14ac:dyDescent="0.15">
      <c r="B15" s="6"/>
      <c r="C15" s="6"/>
      <c r="D15" s="7"/>
      <c r="E15" s="8"/>
      <c r="F15" s="8"/>
      <c r="G15" s="7"/>
    </row>
    <row r="16" spans="2:7" x14ac:dyDescent="0.15">
      <c r="B16" s="6"/>
      <c r="C16" s="6"/>
      <c r="D16" s="7"/>
      <c r="E16" s="8"/>
      <c r="F16" s="8"/>
      <c r="G16" s="7"/>
    </row>
    <row r="17" spans="2:7" x14ac:dyDescent="0.15">
      <c r="B17" s="6"/>
      <c r="C17" s="6"/>
      <c r="D17" s="7"/>
      <c r="E17" s="8"/>
      <c r="F17" s="8"/>
      <c r="G17" s="7"/>
    </row>
    <row r="18" spans="2:7" x14ac:dyDescent="0.15">
      <c r="B18" s="6"/>
      <c r="C18" s="6"/>
      <c r="D18" s="7"/>
      <c r="E18" s="8"/>
      <c r="F18" s="8"/>
      <c r="G18" s="7"/>
    </row>
    <row r="19" spans="2:7" x14ac:dyDescent="0.15">
      <c r="B19" s="6"/>
      <c r="C19" s="6"/>
      <c r="D19" s="7"/>
      <c r="E19" s="8"/>
      <c r="F19" s="8"/>
      <c r="G19" s="7"/>
    </row>
    <row r="20" spans="2:7" x14ac:dyDescent="0.15">
      <c r="B20" s="6"/>
      <c r="C20" s="6"/>
      <c r="D20" s="7"/>
      <c r="E20" s="7"/>
      <c r="F20" s="7"/>
      <c r="G20" s="7"/>
    </row>
    <row r="21" spans="2:7" x14ac:dyDescent="0.15">
      <c r="B21" s="6"/>
      <c r="C21" s="6"/>
      <c r="D21" s="7"/>
      <c r="E21" s="7"/>
      <c r="F21" s="7"/>
      <c r="G21" s="7"/>
    </row>
    <row r="22" spans="2:7" x14ac:dyDescent="0.15">
      <c r="B22" s="6"/>
      <c r="C22" s="6"/>
      <c r="D22" s="7"/>
      <c r="E22" s="7"/>
      <c r="F22" s="7"/>
      <c r="G22" s="7"/>
    </row>
    <row r="23" spans="2:7" x14ac:dyDescent="0.15">
      <c r="B23" s="6"/>
      <c r="C23" s="6"/>
      <c r="D23" s="7"/>
      <c r="E23" s="7"/>
      <c r="F23" s="7"/>
      <c r="G23" s="7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C21" sqref="C21"/>
    </sheetView>
  </sheetViews>
  <sheetFormatPr defaultColWidth="9" defaultRowHeight="16.5" x14ac:dyDescent="0.15"/>
  <cols>
    <col min="1" max="1" width="2.375" style="1" customWidth="1"/>
    <col min="2" max="2" width="9.25" style="1" customWidth="1"/>
    <col min="3" max="3" width="69.5" style="1" customWidth="1"/>
    <col min="4" max="5" width="13.25" style="1" customWidth="1"/>
    <col min="6" max="6" width="11.25" style="1" customWidth="1"/>
    <col min="7" max="7" width="9.25" style="1" customWidth="1"/>
    <col min="8" max="16384" width="9" style="1"/>
  </cols>
  <sheetData>
    <row r="2" spans="2:7" x14ac:dyDescent="0.15">
      <c r="B2" s="2" t="s">
        <v>12</v>
      </c>
      <c r="C2" s="3">
        <f>COUNTA(D4:D27)</f>
        <v>0</v>
      </c>
      <c r="E2" s="2" t="s">
        <v>13</v>
      </c>
      <c r="F2" s="4" t="e">
        <f>SUM(G4:G27)/C2</f>
        <v>#DIV/0!</v>
      </c>
    </row>
    <row r="3" spans="2:7" x14ac:dyDescent="0.15">
      <c r="B3" s="5" t="s">
        <v>17</v>
      </c>
      <c r="C3" s="5" t="s">
        <v>14</v>
      </c>
      <c r="D3" s="5" t="s">
        <v>15</v>
      </c>
      <c r="E3" s="5" t="s">
        <v>2</v>
      </c>
      <c r="F3" s="5" t="s">
        <v>3</v>
      </c>
      <c r="G3" s="5" t="s">
        <v>16</v>
      </c>
    </row>
    <row r="4" spans="2:7" x14ac:dyDescent="0.15">
      <c r="B4" s="6"/>
      <c r="C4" s="6"/>
      <c r="D4" s="7"/>
      <c r="E4" s="8"/>
      <c r="F4" s="8"/>
      <c r="G4" s="7"/>
    </row>
    <row r="5" spans="2:7" x14ac:dyDescent="0.15">
      <c r="B5" s="6"/>
      <c r="C5" s="6"/>
      <c r="D5" s="7"/>
      <c r="E5" s="8"/>
      <c r="F5" s="8"/>
      <c r="G5" s="7"/>
    </row>
    <row r="6" spans="2:7" x14ac:dyDescent="0.15">
      <c r="B6" s="6"/>
      <c r="C6" s="6"/>
      <c r="D6" s="7"/>
      <c r="E6" s="8"/>
      <c r="F6" s="8"/>
      <c r="G6" s="7"/>
    </row>
    <row r="7" spans="2:7" x14ac:dyDescent="0.15">
      <c r="B7" s="6"/>
      <c r="C7" s="6"/>
      <c r="D7" s="7"/>
      <c r="E7" s="8"/>
      <c r="F7" s="8"/>
      <c r="G7" s="7"/>
    </row>
    <row r="8" spans="2:7" x14ac:dyDescent="0.15">
      <c r="B8" s="6"/>
      <c r="C8" s="6"/>
      <c r="D8" s="7"/>
      <c r="E8" s="8"/>
      <c r="F8" s="8"/>
      <c r="G8" s="7"/>
    </row>
    <row r="9" spans="2:7" x14ac:dyDescent="0.15">
      <c r="B9" s="6"/>
      <c r="C9" s="6"/>
      <c r="D9" s="7"/>
      <c r="E9" s="8"/>
      <c r="F9" s="8"/>
      <c r="G9" s="7"/>
    </row>
    <row r="10" spans="2:7" x14ac:dyDescent="0.15">
      <c r="B10" s="6"/>
      <c r="C10" s="6"/>
      <c r="D10" s="7"/>
      <c r="E10" s="8"/>
      <c r="F10" s="8"/>
      <c r="G10" s="7"/>
    </row>
    <row r="11" spans="2:7" x14ac:dyDescent="0.15">
      <c r="B11" s="6"/>
      <c r="C11" s="6"/>
      <c r="D11" s="7"/>
      <c r="E11" s="8"/>
      <c r="F11" s="8"/>
      <c r="G11" s="7"/>
    </row>
    <row r="12" spans="2:7" x14ac:dyDescent="0.15">
      <c r="B12" s="6"/>
      <c r="C12" s="6"/>
      <c r="D12" s="7"/>
      <c r="E12" s="8"/>
      <c r="F12" s="8"/>
      <c r="G12" s="7"/>
    </row>
    <row r="13" spans="2:7" x14ac:dyDescent="0.15">
      <c r="B13" s="6"/>
      <c r="C13" s="6"/>
      <c r="D13" s="7"/>
      <c r="E13" s="8"/>
      <c r="F13" s="8"/>
      <c r="G13" s="7"/>
    </row>
    <row r="14" spans="2:7" x14ac:dyDescent="0.15">
      <c r="B14" s="6"/>
      <c r="C14" s="6"/>
      <c r="D14" s="7"/>
      <c r="E14" s="8"/>
      <c r="F14" s="8"/>
      <c r="G14" s="7"/>
    </row>
    <row r="15" spans="2:7" x14ac:dyDescent="0.15">
      <c r="B15" s="6"/>
      <c r="C15" s="6"/>
      <c r="D15" s="7"/>
      <c r="E15" s="8"/>
      <c r="F15" s="8"/>
      <c r="G15" s="7"/>
    </row>
    <row r="16" spans="2:7" x14ac:dyDescent="0.15">
      <c r="B16" s="6"/>
      <c r="C16" s="6"/>
      <c r="D16" s="7"/>
      <c r="E16" s="8"/>
      <c r="F16" s="8"/>
      <c r="G16" s="7"/>
    </row>
    <row r="17" spans="2:7" x14ac:dyDescent="0.15">
      <c r="B17" s="6"/>
      <c r="C17" s="6"/>
      <c r="D17" s="7"/>
      <c r="E17" s="8"/>
      <c r="F17" s="8"/>
      <c r="G17" s="7"/>
    </row>
    <row r="18" spans="2:7" x14ac:dyDescent="0.15">
      <c r="B18" s="58"/>
      <c r="C18" s="59"/>
      <c r="D18" s="59"/>
      <c r="E18" s="59"/>
      <c r="F18" s="59"/>
      <c r="G18" s="60"/>
    </row>
    <row r="19" spans="2:7" x14ac:dyDescent="0.15">
      <c r="B19" s="6"/>
      <c r="C19" s="6"/>
      <c r="D19" s="7"/>
      <c r="E19" s="8"/>
      <c r="F19" s="8"/>
      <c r="G19" s="7"/>
    </row>
    <row r="20" spans="2:7" x14ac:dyDescent="0.15">
      <c r="B20" s="6"/>
      <c r="C20" s="6"/>
      <c r="D20" s="7"/>
      <c r="E20" s="8"/>
      <c r="F20" s="8"/>
      <c r="G20" s="7"/>
    </row>
    <row r="21" spans="2:7" x14ac:dyDescent="0.15">
      <c r="B21" s="6"/>
      <c r="C21" s="6"/>
      <c r="D21" s="7"/>
      <c r="E21" s="8"/>
      <c r="F21" s="8"/>
      <c r="G21" s="7"/>
    </row>
    <row r="22" spans="2:7" x14ac:dyDescent="0.15">
      <c r="B22" s="6"/>
      <c r="C22" s="6"/>
      <c r="D22" s="7"/>
      <c r="E22" s="8"/>
      <c r="F22" s="8"/>
      <c r="G22" s="7"/>
    </row>
    <row r="23" spans="2:7" x14ac:dyDescent="0.15">
      <c r="B23" s="6"/>
      <c r="C23" s="6"/>
      <c r="D23" s="7"/>
      <c r="E23" s="8"/>
      <c r="F23" s="8"/>
      <c r="G23" s="7"/>
    </row>
    <row r="24" spans="2:7" x14ac:dyDescent="0.15">
      <c r="B24" s="6"/>
      <c r="C24" s="6"/>
      <c r="D24" s="7"/>
      <c r="E24" s="8"/>
      <c r="F24" s="8"/>
      <c r="G24" s="7"/>
    </row>
    <row r="25" spans="2:7" x14ac:dyDescent="0.15">
      <c r="B25" s="6"/>
      <c r="C25" s="6"/>
      <c r="D25" s="7"/>
      <c r="E25" s="8"/>
      <c r="F25" s="8"/>
      <c r="G25" s="7"/>
    </row>
    <row r="26" spans="2:7" x14ac:dyDescent="0.15">
      <c r="B26" s="6"/>
      <c r="C26" s="10"/>
      <c r="D26" s="7"/>
      <c r="E26" s="8"/>
      <c r="F26" s="8"/>
      <c r="G26" s="7"/>
    </row>
    <row r="27" spans="2:7" x14ac:dyDescent="0.15">
      <c r="B27" s="6"/>
      <c r="C27" s="10"/>
      <c r="D27" s="7"/>
      <c r="E27" s="8"/>
      <c r="F27" s="8"/>
      <c r="G27" s="7"/>
    </row>
    <row r="28" spans="2:7" x14ac:dyDescent="0.15">
      <c r="B28" s="7"/>
      <c r="C28" s="10"/>
      <c r="D28" s="7"/>
      <c r="E28" s="8"/>
      <c r="F28" s="8"/>
      <c r="G28" s="7"/>
    </row>
    <row r="29" spans="2:7" x14ac:dyDescent="0.15">
      <c r="B29" s="7"/>
      <c r="C29" s="10"/>
      <c r="D29" s="7"/>
      <c r="E29" s="8"/>
      <c r="F29" s="8"/>
      <c r="G29" s="7"/>
    </row>
    <row r="30" spans="2:7" x14ac:dyDescent="0.15">
      <c r="B30" s="7"/>
      <c r="C30" s="10"/>
      <c r="D30" s="7"/>
      <c r="E30" s="7"/>
      <c r="F30" s="7"/>
      <c r="G30" s="7"/>
    </row>
    <row r="31" spans="2:7" x14ac:dyDescent="0.15">
      <c r="B31" s="7"/>
      <c r="C31" s="10"/>
      <c r="D31" s="7"/>
      <c r="E31" s="7"/>
      <c r="F31" s="7"/>
      <c r="G31" s="7"/>
    </row>
    <row r="32" spans="2:7" x14ac:dyDescent="0.15">
      <c r="B32" s="7"/>
      <c r="C32" s="10"/>
      <c r="D32" s="7"/>
      <c r="E32" s="7"/>
      <c r="F32" s="7"/>
      <c r="G32" s="7"/>
    </row>
    <row r="33" spans="2:7" x14ac:dyDescent="0.15">
      <c r="B33" s="7"/>
      <c r="C33" s="10"/>
      <c r="D33" s="7"/>
      <c r="E33" s="7"/>
      <c r="F33" s="7"/>
      <c r="G33" s="7"/>
    </row>
  </sheetData>
  <autoFilter ref="A3:G27"/>
  <mergeCells count="1">
    <mergeCell ref="B18:G18"/>
  </mergeCells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zoomScale="85" zoomScaleNormal="85" workbookViewId="0">
      <pane xSplit="1" ySplit="3" topLeftCell="C53" activePane="bottomRight" state="frozen"/>
      <selection pane="topRight"/>
      <selection pane="bottomLeft"/>
      <selection pane="bottomRight" activeCell="C4" sqref="C4:H94"/>
    </sheetView>
  </sheetViews>
  <sheetFormatPr defaultColWidth="9" defaultRowHeight="16.5" x14ac:dyDescent="0.15"/>
  <cols>
    <col min="1" max="1" width="2.375" style="50" customWidth="1"/>
    <col min="2" max="2" width="16.25" style="50" customWidth="1"/>
    <col min="3" max="3" width="18.25" style="50" customWidth="1"/>
    <col min="4" max="4" width="55" style="50" customWidth="1"/>
    <col min="5" max="5" width="7.5" style="50" bestFit="1" customWidth="1"/>
    <col min="6" max="6" width="7.625" style="50" bestFit="1" customWidth="1"/>
    <col min="7" max="7" width="7.5" style="50" bestFit="1" customWidth="1"/>
    <col min="8" max="8" width="11.25" style="50" bestFit="1" customWidth="1"/>
    <col min="9" max="10" width="16.375" style="50" customWidth="1"/>
    <col min="11" max="11" width="44.125" style="48" customWidth="1"/>
    <col min="12" max="12" width="13.875" style="50" bestFit="1" customWidth="1"/>
    <col min="13" max="16384" width="9" style="50"/>
  </cols>
  <sheetData>
    <row r="2" spans="2:11" ht="16.5" customHeight="1" x14ac:dyDescent="0.15">
      <c r="B2" s="47" t="s">
        <v>12</v>
      </c>
      <c r="C2" s="47"/>
      <c r="D2" s="48">
        <f>COUNTA(D4:D100)</f>
        <v>70</v>
      </c>
      <c r="E2" s="49"/>
      <c r="F2" s="61">
        <f>COUNTA(E4:E100)*0.5/D2+COUNTA(F4:F100)*0.3/D2+COUNTA(G4:G100)*0.2/D2</f>
        <v>0</v>
      </c>
      <c r="G2" s="61"/>
      <c r="H2" s="61"/>
    </row>
    <row r="3" spans="2:11" x14ac:dyDescent="0.15">
      <c r="B3" s="51" t="s">
        <v>67</v>
      </c>
      <c r="C3" s="51" t="s">
        <v>66</v>
      </c>
      <c r="D3" s="51" t="s">
        <v>14</v>
      </c>
      <c r="E3" s="51" t="s">
        <v>53</v>
      </c>
      <c r="F3" s="51" t="s">
        <v>54</v>
      </c>
      <c r="G3" s="51" t="s">
        <v>55</v>
      </c>
      <c r="H3" s="51" t="s">
        <v>58</v>
      </c>
      <c r="I3" s="51" t="s">
        <v>219</v>
      </c>
      <c r="J3" s="51" t="s">
        <v>220</v>
      </c>
      <c r="K3" s="52" t="s">
        <v>60</v>
      </c>
    </row>
    <row r="4" spans="2:11" x14ac:dyDescent="0.15">
      <c r="B4" s="53" t="s">
        <v>96</v>
      </c>
      <c r="C4" s="53" t="s">
        <v>321</v>
      </c>
      <c r="D4" s="53"/>
      <c r="E4" s="54"/>
      <c r="F4" s="55"/>
      <c r="G4" s="56"/>
      <c r="H4" s="57"/>
      <c r="I4" s="57"/>
      <c r="J4" s="57"/>
      <c r="K4" s="53"/>
    </row>
    <row r="5" spans="2:11" x14ac:dyDescent="0.15">
      <c r="B5" s="53"/>
      <c r="C5" s="53"/>
      <c r="D5" s="53" t="s">
        <v>326</v>
      </c>
      <c r="E5" s="54"/>
      <c r="F5" s="55"/>
      <c r="G5" s="56"/>
      <c r="H5" s="57" t="s">
        <v>283</v>
      </c>
      <c r="I5" s="57"/>
      <c r="J5" s="57"/>
      <c r="K5" s="53"/>
    </row>
    <row r="6" spans="2:11" x14ac:dyDescent="0.15">
      <c r="B6" s="53"/>
      <c r="C6" s="53"/>
      <c r="D6" s="53" t="s">
        <v>331</v>
      </c>
      <c r="E6" s="54"/>
      <c r="F6" s="55"/>
      <c r="G6" s="56"/>
      <c r="H6" s="57" t="s">
        <v>283</v>
      </c>
      <c r="I6" s="57"/>
      <c r="J6" s="57"/>
      <c r="K6" s="53"/>
    </row>
    <row r="7" spans="2:11" x14ac:dyDescent="0.15">
      <c r="B7" s="53" t="s">
        <v>218</v>
      </c>
      <c r="C7" s="53"/>
      <c r="D7" s="53" t="s">
        <v>322</v>
      </c>
      <c r="E7" s="54"/>
      <c r="F7" s="56"/>
      <c r="G7" s="56"/>
      <c r="H7" s="57" t="s">
        <v>283</v>
      </c>
      <c r="I7" s="57"/>
      <c r="J7" s="57"/>
      <c r="K7" s="53"/>
    </row>
    <row r="8" spans="2:11" x14ac:dyDescent="0.15">
      <c r="B8" s="53" t="s">
        <v>154</v>
      </c>
      <c r="C8" s="53"/>
      <c r="D8" s="53" t="s">
        <v>323</v>
      </c>
      <c r="E8" s="54"/>
      <c r="F8" s="55"/>
      <c r="G8" s="56"/>
      <c r="H8" s="57" t="s">
        <v>327</v>
      </c>
      <c r="I8" s="57"/>
      <c r="J8" s="57"/>
      <c r="K8" s="53"/>
    </row>
    <row r="9" spans="2:11" x14ac:dyDescent="0.15">
      <c r="B9" s="53"/>
      <c r="C9" s="53"/>
      <c r="D9" s="53" t="s">
        <v>332</v>
      </c>
      <c r="E9" s="54"/>
      <c r="F9" s="55"/>
      <c r="G9" s="56"/>
      <c r="H9" s="57" t="s">
        <v>327</v>
      </c>
      <c r="I9" s="57"/>
      <c r="J9" s="57"/>
      <c r="K9" s="53"/>
    </row>
    <row r="10" spans="2:11" x14ac:dyDescent="0.15">
      <c r="B10" s="53"/>
      <c r="C10" s="53"/>
      <c r="D10" s="53" t="s">
        <v>333</v>
      </c>
      <c r="E10" s="54"/>
      <c r="F10" s="55"/>
      <c r="G10" s="56"/>
      <c r="H10" s="57" t="s">
        <v>327</v>
      </c>
      <c r="I10" s="57"/>
      <c r="J10" s="57"/>
      <c r="K10" s="53"/>
    </row>
    <row r="11" spans="2:11" x14ac:dyDescent="0.15">
      <c r="B11" s="53"/>
      <c r="C11" s="53"/>
      <c r="D11" s="53" t="s">
        <v>334</v>
      </c>
      <c r="E11" s="54"/>
      <c r="F11" s="55"/>
      <c r="G11" s="56"/>
      <c r="H11" s="57" t="s">
        <v>327</v>
      </c>
      <c r="I11" s="57"/>
      <c r="J11" s="57"/>
      <c r="K11" s="53"/>
    </row>
    <row r="12" spans="2:11" ht="33" x14ac:dyDescent="0.15">
      <c r="B12" s="53" t="s">
        <v>156</v>
      </c>
      <c r="C12" s="53" t="s">
        <v>324</v>
      </c>
      <c r="D12" s="53"/>
      <c r="E12" s="54"/>
      <c r="F12" s="56"/>
      <c r="G12" s="56"/>
      <c r="H12" s="57"/>
      <c r="I12" s="57"/>
      <c r="J12" s="57"/>
      <c r="K12" s="53"/>
    </row>
    <row r="13" spans="2:11" x14ac:dyDescent="0.15">
      <c r="B13" s="53" t="s">
        <v>68</v>
      </c>
      <c r="C13" s="53"/>
      <c r="D13" s="53" t="s">
        <v>325</v>
      </c>
      <c r="E13" s="54"/>
      <c r="F13" s="56"/>
      <c r="G13" s="56"/>
      <c r="H13" s="57" t="s">
        <v>286</v>
      </c>
      <c r="I13" s="57"/>
      <c r="J13" s="57"/>
      <c r="K13" s="53"/>
    </row>
    <row r="14" spans="2:11" x14ac:dyDescent="0.15">
      <c r="B14" s="53" t="s">
        <v>157</v>
      </c>
      <c r="C14" s="53"/>
      <c r="D14" s="53" t="s">
        <v>328</v>
      </c>
      <c r="E14" s="54"/>
      <c r="F14" s="56"/>
      <c r="G14" s="56"/>
      <c r="H14" s="57" t="s">
        <v>286</v>
      </c>
      <c r="I14" s="57"/>
      <c r="J14" s="57"/>
      <c r="K14" s="53"/>
    </row>
    <row r="15" spans="2:11" x14ac:dyDescent="0.15">
      <c r="B15" s="53" t="s">
        <v>158</v>
      </c>
      <c r="C15" s="53"/>
      <c r="D15" s="53" t="s">
        <v>329</v>
      </c>
      <c r="E15" s="54"/>
      <c r="F15" s="56"/>
      <c r="G15" s="56"/>
      <c r="H15" s="57" t="s">
        <v>286</v>
      </c>
      <c r="I15" s="57"/>
      <c r="J15" s="57"/>
      <c r="K15" s="53"/>
    </row>
    <row r="16" spans="2:11" x14ac:dyDescent="0.15">
      <c r="B16" s="53" t="s">
        <v>159</v>
      </c>
      <c r="C16" s="53"/>
      <c r="D16" s="53" t="s">
        <v>330</v>
      </c>
      <c r="E16" s="54"/>
      <c r="F16" s="56"/>
      <c r="G16" s="56"/>
      <c r="H16" s="57" t="s">
        <v>286</v>
      </c>
      <c r="I16" s="57"/>
      <c r="J16" s="57"/>
      <c r="K16" s="53"/>
    </row>
    <row r="17" spans="2:11" x14ac:dyDescent="0.15">
      <c r="B17" s="53" t="s">
        <v>160</v>
      </c>
      <c r="C17" s="53" t="s">
        <v>335</v>
      </c>
      <c r="D17" s="53"/>
      <c r="E17" s="54"/>
      <c r="F17" s="56"/>
      <c r="G17" s="56"/>
      <c r="H17" s="57"/>
      <c r="I17" s="57"/>
      <c r="J17" s="57"/>
      <c r="K17" s="53"/>
    </row>
    <row r="18" spans="2:11" x14ac:dyDescent="0.15">
      <c r="B18" s="53" t="s">
        <v>161</v>
      </c>
      <c r="C18" s="53"/>
      <c r="D18" s="53" t="s">
        <v>336</v>
      </c>
      <c r="E18" s="54"/>
      <c r="F18" s="56"/>
      <c r="G18" s="56"/>
      <c r="H18" s="57" t="s">
        <v>286</v>
      </c>
      <c r="I18" s="57"/>
      <c r="J18" s="57"/>
      <c r="K18" s="53"/>
    </row>
    <row r="19" spans="2:11" ht="33" x14ac:dyDescent="0.15">
      <c r="B19" s="53" t="s">
        <v>162</v>
      </c>
      <c r="C19" s="53"/>
      <c r="D19" s="53" t="s">
        <v>337</v>
      </c>
      <c r="E19" s="54"/>
      <c r="F19" s="56"/>
      <c r="G19" s="56"/>
      <c r="H19" s="57" t="s">
        <v>286</v>
      </c>
      <c r="I19" s="57"/>
      <c r="J19" s="57"/>
      <c r="K19" s="53"/>
    </row>
    <row r="20" spans="2:11" ht="33" x14ac:dyDescent="0.15">
      <c r="B20" s="53" t="s">
        <v>163</v>
      </c>
      <c r="C20" s="53"/>
      <c r="D20" s="53" t="s">
        <v>338</v>
      </c>
      <c r="E20" s="54"/>
      <c r="F20" s="56"/>
      <c r="G20" s="56"/>
      <c r="H20" s="57" t="s">
        <v>286</v>
      </c>
      <c r="I20" s="57"/>
      <c r="J20" s="57"/>
      <c r="K20" s="53"/>
    </row>
    <row r="21" spans="2:11" x14ac:dyDescent="0.15">
      <c r="B21" s="53" t="s">
        <v>164</v>
      </c>
      <c r="C21" s="53"/>
      <c r="D21" s="53" t="s">
        <v>339</v>
      </c>
      <c r="E21" s="54"/>
      <c r="F21" s="56"/>
      <c r="G21" s="56"/>
      <c r="H21" s="57" t="s">
        <v>286</v>
      </c>
      <c r="I21" s="57"/>
      <c r="J21" s="57"/>
      <c r="K21" s="53"/>
    </row>
    <row r="22" spans="2:11" x14ac:dyDescent="0.15">
      <c r="B22" s="53" t="s">
        <v>165</v>
      </c>
      <c r="C22" s="53"/>
      <c r="D22" s="53" t="s">
        <v>340</v>
      </c>
      <c r="E22" s="54"/>
      <c r="F22" s="56"/>
      <c r="G22" s="56"/>
      <c r="H22" s="57" t="s">
        <v>286</v>
      </c>
      <c r="I22" s="57"/>
      <c r="J22" s="57"/>
      <c r="K22" s="53"/>
    </row>
    <row r="23" spans="2:11" x14ac:dyDescent="0.15">
      <c r="B23" s="53" t="s">
        <v>166</v>
      </c>
      <c r="C23" s="53" t="s">
        <v>341</v>
      </c>
      <c r="D23" s="53"/>
      <c r="E23" s="54"/>
      <c r="F23" s="56"/>
      <c r="G23" s="56"/>
      <c r="H23" s="57"/>
      <c r="I23" s="57"/>
      <c r="J23" s="57"/>
      <c r="K23" s="53"/>
    </row>
    <row r="24" spans="2:11" x14ac:dyDescent="0.15">
      <c r="B24" s="53" t="s">
        <v>167</v>
      </c>
      <c r="C24" s="53"/>
      <c r="D24" s="53" t="s">
        <v>342</v>
      </c>
      <c r="E24" s="54"/>
      <c r="F24" s="56"/>
      <c r="G24" s="56"/>
      <c r="H24" s="57" t="s">
        <v>351</v>
      </c>
      <c r="I24" s="57"/>
      <c r="J24" s="57"/>
      <c r="K24" s="53"/>
    </row>
    <row r="25" spans="2:11" x14ac:dyDescent="0.15">
      <c r="B25" s="53" t="s">
        <v>168</v>
      </c>
      <c r="C25" s="53"/>
      <c r="D25" s="53" t="s">
        <v>343</v>
      </c>
      <c r="E25" s="54"/>
      <c r="F25" s="56"/>
      <c r="G25" s="56"/>
      <c r="H25" s="57" t="s">
        <v>351</v>
      </c>
      <c r="I25" s="57"/>
      <c r="J25" s="57"/>
      <c r="K25" s="53"/>
    </row>
    <row r="26" spans="2:11" x14ac:dyDescent="0.15">
      <c r="B26" s="53" t="s">
        <v>72</v>
      </c>
      <c r="C26" s="53"/>
      <c r="D26" s="53" t="s">
        <v>344</v>
      </c>
      <c r="E26" s="54"/>
      <c r="F26" s="56"/>
      <c r="G26" s="56"/>
      <c r="H26" s="57" t="s">
        <v>351</v>
      </c>
      <c r="I26" s="57"/>
      <c r="J26" s="57"/>
      <c r="K26" s="53"/>
    </row>
    <row r="27" spans="2:11" x14ac:dyDescent="0.15">
      <c r="B27" s="53" t="s">
        <v>170</v>
      </c>
      <c r="C27" s="53"/>
      <c r="D27" s="53" t="s">
        <v>345</v>
      </c>
      <c r="E27" s="54"/>
      <c r="F27" s="56"/>
      <c r="G27" s="56"/>
      <c r="H27" s="57" t="s">
        <v>351</v>
      </c>
      <c r="I27" s="57"/>
      <c r="J27" s="57"/>
      <c r="K27" s="53"/>
    </row>
    <row r="28" spans="2:11" x14ac:dyDescent="0.15">
      <c r="B28" s="53" t="s">
        <v>171</v>
      </c>
      <c r="C28" s="53"/>
      <c r="D28" s="53" t="s">
        <v>346</v>
      </c>
      <c r="E28" s="54"/>
      <c r="F28" s="56"/>
      <c r="G28" s="56"/>
      <c r="H28" s="57" t="s">
        <v>351</v>
      </c>
      <c r="I28" s="57"/>
      <c r="J28" s="57"/>
      <c r="K28" s="53"/>
    </row>
    <row r="29" spans="2:11" x14ac:dyDescent="0.15">
      <c r="B29" s="53" t="s">
        <v>172</v>
      </c>
      <c r="C29" s="53"/>
      <c r="D29" s="53" t="s">
        <v>347</v>
      </c>
      <c r="E29" s="54"/>
      <c r="F29" s="56"/>
      <c r="G29" s="56"/>
      <c r="H29" s="57" t="s">
        <v>351</v>
      </c>
      <c r="I29" s="57"/>
      <c r="J29" s="57"/>
      <c r="K29" s="53"/>
    </row>
    <row r="30" spans="2:11" x14ac:dyDescent="0.15">
      <c r="B30" s="53" t="s">
        <v>173</v>
      </c>
      <c r="C30" s="53"/>
      <c r="D30" s="53" t="s">
        <v>348</v>
      </c>
      <c r="E30" s="54"/>
      <c r="F30" s="56"/>
      <c r="G30" s="56"/>
      <c r="H30" s="57" t="s">
        <v>351</v>
      </c>
      <c r="I30" s="57"/>
      <c r="J30" s="57"/>
      <c r="K30" s="53"/>
    </row>
    <row r="31" spans="2:11" x14ac:dyDescent="0.15">
      <c r="B31" s="53" t="s">
        <v>174</v>
      </c>
      <c r="C31" s="53"/>
      <c r="D31" s="53" t="s">
        <v>349</v>
      </c>
      <c r="E31" s="54"/>
      <c r="F31" s="56"/>
      <c r="G31" s="56"/>
      <c r="H31" s="57" t="s">
        <v>351</v>
      </c>
      <c r="I31" s="57"/>
      <c r="J31" s="57"/>
      <c r="K31" s="53"/>
    </row>
    <row r="32" spans="2:11" x14ac:dyDescent="0.15">
      <c r="B32" s="53" t="s">
        <v>175</v>
      </c>
      <c r="C32" s="53"/>
      <c r="D32" s="53" t="s">
        <v>350</v>
      </c>
      <c r="E32" s="54"/>
      <c r="F32" s="56"/>
      <c r="G32" s="56"/>
      <c r="H32" s="57" t="s">
        <v>351</v>
      </c>
      <c r="I32" s="57"/>
      <c r="J32" s="57"/>
      <c r="K32" s="53"/>
    </row>
    <row r="33" spans="2:11" x14ac:dyDescent="0.15">
      <c r="B33" s="53" t="s">
        <v>176</v>
      </c>
      <c r="C33" s="53"/>
      <c r="D33" s="53" t="s">
        <v>352</v>
      </c>
      <c r="E33" s="54"/>
      <c r="F33" s="56"/>
      <c r="G33" s="56"/>
      <c r="H33" s="57" t="s">
        <v>351</v>
      </c>
      <c r="I33" s="57"/>
      <c r="J33" s="57"/>
      <c r="K33" s="53"/>
    </row>
    <row r="34" spans="2:11" x14ac:dyDescent="0.15">
      <c r="B34" s="53" t="s">
        <v>73</v>
      </c>
      <c r="C34" s="53" t="s">
        <v>353</v>
      </c>
      <c r="D34" s="53"/>
      <c r="E34" s="54"/>
      <c r="F34" s="56"/>
      <c r="G34" s="56"/>
      <c r="H34" s="57"/>
      <c r="I34" s="57"/>
      <c r="J34" s="57"/>
      <c r="K34" s="53"/>
    </row>
    <row r="35" spans="2:11" x14ac:dyDescent="0.15">
      <c r="B35" s="53" t="s">
        <v>177</v>
      </c>
      <c r="C35" s="53"/>
      <c r="D35" s="53" t="s">
        <v>354</v>
      </c>
      <c r="E35" s="54"/>
      <c r="F35" s="56"/>
      <c r="G35" s="56"/>
      <c r="H35" s="57" t="s">
        <v>297</v>
      </c>
      <c r="I35" s="57"/>
      <c r="J35" s="57"/>
      <c r="K35" s="53"/>
    </row>
    <row r="36" spans="2:11" x14ac:dyDescent="0.15">
      <c r="B36" s="53" t="s">
        <v>178</v>
      </c>
      <c r="C36" s="53"/>
      <c r="D36" s="53" t="s">
        <v>355</v>
      </c>
      <c r="E36" s="54"/>
      <c r="F36" s="56"/>
      <c r="G36" s="56"/>
      <c r="H36" s="57" t="s">
        <v>297</v>
      </c>
      <c r="I36" s="57"/>
      <c r="J36" s="57"/>
      <c r="K36" s="53"/>
    </row>
    <row r="37" spans="2:11" x14ac:dyDescent="0.15">
      <c r="B37" s="53" t="s">
        <v>179</v>
      </c>
      <c r="C37" s="53"/>
      <c r="D37" s="53" t="s">
        <v>356</v>
      </c>
      <c r="E37" s="54"/>
      <c r="F37" s="56"/>
      <c r="G37" s="56"/>
      <c r="H37" s="57" t="s">
        <v>297</v>
      </c>
      <c r="I37" s="57"/>
      <c r="J37" s="57"/>
      <c r="K37" s="53"/>
    </row>
    <row r="38" spans="2:11" x14ac:dyDescent="0.15">
      <c r="B38" s="53" t="s">
        <v>180</v>
      </c>
      <c r="C38" s="53"/>
      <c r="D38" s="53" t="s">
        <v>357</v>
      </c>
      <c r="E38" s="54"/>
      <c r="F38" s="56"/>
      <c r="G38" s="56"/>
      <c r="H38" s="57" t="s">
        <v>297</v>
      </c>
      <c r="I38" s="57"/>
      <c r="J38" s="57"/>
      <c r="K38" s="53"/>
    </row>
    <row r="39" spans="2:11" x14ac:dyDescent="0.15">
      <c r="B39" s="53" t="s">
        <v>182</v>
      </c>
      <c r="C39" s="53"/>
      <c r="D39" s="53" t="s">
        <v>358</v>
      </c>
      <c r="E39" s="54"/>
      <c r="F39" s="56"/>
      <c r="G39" s="56"/>
      <c r="H39" s="57" t="s">
        <v>297</v>
      </c>
      <c r="I39" s="57"/>
      <c r="J39" s="57"/>
      <c r="K39" s="53"/>
    </row>
    <row r="40" spans="2:11" x14ac:dyDescent="0.15">
      <c r="B40" s="53" t="s">
        <v>183</v>
      </c>
      <c r="C40" s="53"/>
      <c r="D40" s="53" t="s">
        <v>359</v>
      </c>
      <c r="E40" s="54"/>
      <c r="F40" s="56"/>
      <c r="G40" s="56"/>
      <c r="H40" s="57" t="s">
        <v>297</v>
      </c>
      <c r="I40" s="57"/>
      <c r="J40" s="57"/>
      <c r="K40" s="53"/>
    </row>
    <row r="41" spans="2:11" x14ac:dyDescent="0.15">
      <c r="B41" s="53" t="s">
        <v>74</v>
      </c>
      <c r="C41" s="53" t="s">
        <v>360</v>
      </c>
      <c r="E41" s="54"/>
      <c r="F41" s="56"/>
      <c r="G41" s="56"/>
      <c r="H41" s="57"/>
      <c r="I41" s="57"/>
      <c r="J41" s="57"/>
      <c r="K41" s="53"/>
    </row>
    <row r="42" spans="2:11" x14ac:dyDescent="0.15">
      <c r="B42" s="53" t="s">
        <v>184</v>
      </c>
      <c r="C42" s="53"/>
      <c r="D42" s="53" t="s">
        <v>361</v>
      </c>
      <c r="E42" s="54"/>
      <c r="F42" s="56"/>
      <c r="G42" s="56"/>
      <c r="H42" s="57" t="s">
        <v>288</v>
      </c>
      <c r="I42" s="57"/>
      <c r="J42" s="57"/>
      <c r="K42" s="53"/>
    </row>
    <row r="43" spans="2:11" x14ac:dyDescent="0.15">
      <c r="B43" s="53" t="s">
        <v>227</v>
      </c>
      <c r="C43" s="53"/>
      <c r="D43" s="53" t="s">
        <v>362</v>
      </c>
      <c r="E43" s="54"/>
      <c r="F43" s="56"/>
      <c r="G43" s="56"/>
      <c r="H43" s="57" t="s">
        <v>366</v>
      </c>
      <c r="I43" s="57"/>
      <c r="J43" s="57"/>
      <c r="K43" s="53"/>
    </row>
    <row r="44" spans="2:11" x14ac:dyDescent="0.15">
      <c r="B44" s="53" t="s">
        <v>76</v>
      </c>
      <c r="C44" s="53"/>
      <c r="D44" s="53" t="s">
        <v>363</v>
      </c>
      <c r="E44" s="54"/>
      <c r="F44" s="56"/>
      <c r="G44" s="56"/>
      <c r="H44" s="57" t="s">
        <v>366</v>
      </c>
      <c r="I44" s="57"/>
      <c r="J44" s="57"/>
      <c r="K44" s="53"/>
    </row>
    <row r="45" spans="2:11" x14ac:dyDescent="0.15">
      <c r="B45" s="53" t="s">
        <v>186</v>
      </c>
      <c r="C45" s="53"/>
      <c r="D45" s="53" t="s">
        <v>364</v>
      </c>
      <c r="E45" s="54"/>
      <c r="F45" s="56"/>
      <c r="G45" s="56"/>
      <c r="H45" s="57" t="s">
        <v>366</v>
      </c>
      <c r="I45" s="57"/>
      <c r="J45" s="57"/>
      <c r="K45" s="53"/>
    </row>
    <row r="46" spans="2:11" x14ac:dyDescent="0.15">
      <c r="B46" s="53" t="s">
        <v>187</v>
      </c>
      <c r="C46" s="53"/>
      <c r="D46" s="53" t="s">
        <v>365</v>
      </c>
      <c r="E46" s="54"/>
      <c r="F46" s="56"/>
      <c r="G46" s="56"/>
      <c r="H46" s="57" t="s">
        <v>366</v>
      </c>
      <c r="I46" s="57"/>
      <c r="J46" s="57"/>
      <c r="K46" s="53"/>
    </row>
    <row r="47" spans="2:11" ht="33" x14ac:dyDescent="0.15">
      <c r="B47" s="53" t="s">
        <v>188</v>
      </c>
      <c r="C47" s="53" t="s">
        <v>367</v>
      </c>
      <c r="D47" s="53"/>
      <c r="E47" s="54"/>
      <c r="F47" s="56"/>
      <c r="G47" s="56"/>
      <c r="H47" s="57"/>
      <c r="I47" s="57"/>
      <c r="J47" s="57"/>
      <c r="K47" s="53"/>
    </row>
    <row r="48" spans="2:11" x14ac:dyDescent="0.15">
      <c r="B48" s="53" t="s">
        <v>189</v>
      </c>
      <c r="C48" s="53"/>
      <c r="D48" s="53" t="s">
        <v>368</v>
      </c>
      <c r="E48" s="54"/>
      <c r="F48" s="56"/>
      <c r="G48" s="56"/>
      <c r="H48" s="57" t="s">
        <v>369</v>
      </c>
      <c r="I48" s="57"/>
      <c r="J48" s="57"/>
      <c r="K48" s="53"/>
    </row>
    <row r="49" spans="2:11" x14ac:dyDescent="0.15">
      <c r="B49" s="53" t="s">
        <v>190</v>
      </c>
      <c r="C49" s="53" t="s">
        <v>370</v>
      </c>
      <c r="D49" s="53"/>
      <c r="E49" s="54"/>
      <c r="F49" s="56"/>
      <c r="G49" s="56"/>
      <c r="H49" s="57"/>
      <c r="I49" s="57"/>
      <c r="J49" s="57"/>
      <c r="K49" s="53"/>
    </row>
    <row r="50" spans="2:11" x14ac:dyDescent="0.15">
      <c r="B50" s="53" t="s">
        <v>191</v>
      </c>
      <c r="C50" s="53"/>
      <c r="D50" s="53" t="s">
        <v>371</v>
      </c>
      <c r="E50" s="54"/>
      <c r="F50" s="56"/>
      <c r="G50" s="56"/>
      <c r="H50" s="57" t="s">
        <v>327</v>
      </c>
      <c r="I50" s="57"/>
      <c r="J50" s="57"/>
      <c r="K50" s="53"/>
    </row>
    <row r="51" spans="2:11" x14ac:dyDescent="0.15">
      <c r="B51" s="53" t="s">
        <v>192</v>
      </c>
      <c r="C51" s="53"/>
      <c r="D51" s="53" t="s">
        <v>372</v>
      </c>
      <c r="E51" s="54"/>
      <c r="F51" s="56"/>
      <c r="G51" s="56"/>
      <c r="H51" s="57" t="s">
        <v>327</v>
      </c>
      <c r="I51" s="57"/>
      <c r="J51" s="57"/>
      <c r="K51" s="53"/>
    </row>
    <row r="52" spans="2:11" x14ac:dyDescent="0.15">
      <c r="B52" s="53" t="s">
        <v>233</v>
      </c>
      <c r="C52" s="53"/>
      <c r="D52" s="53" t="s">
        <v>373</v>
      </c>
      <c r="E52" s="54"/>
      <c r="F52" s="56"/>
      <c r="G52" s="56"/>
      <c r="H52" s="57" t="s">
        <v>327</v>
      </c>
      <c r="I52" s="57"/>
      <c r="J52" s="57"/>
      <c r="K52" s="53"/>
    </row>
    <row r="53" spans="2:11" x14ac:dyDescent="0.15">
      <c r="B53" s="53" t="s">
        <v>195</v>
      </c>
      <c r="C53" s="53"/>
      <c r="D53" s="53" t="s">
        <v>374</v>
      </c>
      <c r="E53" s="54"/>
      <c r="F53" s="56"/>
      <c r="G53" s="56"/>
      <c r="H53" s="57" t="s">
        <v>327</v>
      </c>
      <c r="I53" s="57"/>
      <c r="J53" s="57"/>
      <c r="K53" s="53"/>
    </row>
    <row r="54" spans="2:11" x14ac:dyDescent="0.15">
      <c r="B54" s="53" t="s">
        <v>196</v>
      </c>
      <c r="C54" s="53"/>
      <c r="D54" s="53" t="s">
        <v>375</v>
      </c>
      <c r="E54" s="54"/>
      <c r="F54" s="56"/>
      <c r="G54" s="56"/>
      <c r="H54" s="57" t="s">
        <v>327</v>
      </c>
      <c r="I54" s="57"/>
      <c r="J54" s="57"/>
      <c r="K54" s="53"/>
    </row>
    <row r="55" spans="2:11" x14ac:dyDescent="0.15">
      <c r="B55" s="53" t="s">
        <v>197</v>
      </c>
      <c r="C55" s="53"/>
      <c r="D55" s="53" t="s">
        <v>376</v>
      </c>
      <c r="E55" s="54"/>
      <c r="F55" s="56"/>
      <c r="G55" s="56"/>
      <c r="H55" s="57" t="s">
        <v>327</v>
      </c>
      <c r="I55" s="57"/>
      <c r="J55" s="57"/>
      <c r="K55" s="53"/>
    </row>
    <row r="56" spans="2:11" x14ac:dyDescent="0.15">
      <c r="B56" s="53" t="s">
        <v>198</v>
      </c>
      <c r="C56" s="53"/>
      <c r="D56" s="53" t="s">
        <v>378</v>
      </c>
      <c r="E56" s="54"/>
      <c r="F56" s="56"/>
      <c r="G56" s="56"/>
      <c r="H56" s="57" t="s">
        <v>327</v>
      </c>
      <c r="I56" s="57"/>
      <c r="J56" s="57"/>
      <c r="K56" s="53"/>
    </row>
    <row r="57" spans="2:11" x14ac:dyDescent="0.15">
      <c r="B57" s="53" t="s">
        <v>199</v>
      </c>
      <c r="C57" s="53" t="s">
        <v>377</v>
      </c>
      <c r="D57" s="53"/>
      <c r="E57" s="54"/>
      <c r="F57" s="56"/>
      <c r="G57" s="56"/>
      <c r="H57" s="57"/>
      <c r="I57" s="57"/>
      <c r="J57" s="57"/>
      <c r="K57" s="53"/>
    </row>
    <row r="58" spans="2:11" x14ac:dyDescent="0.15">
      <c r="B58" s="53" t="s">
        <v>201</v>
      </c>
      <c r="C58" s="53"/>
      <c r="D58" s="53" t="s">
        <v>379</v>
      </c>
      <c r="E58" s="54"/>
      <c r="F58" s="56"/>
      <c r="G58" s="56"/>
      <c r="H58" s="57" t="s">
        <v>410</v>
      </c>
      <c r="I58" s="57"/>
      <c r="J58" s="57"/>
      <c r="K58" s="53"/>
    </row>
    <row r="59" spans="2:11" ht="33" x14ac:dyDescent="0.15">
      <c r="B59" s="53" t="s">
        <v>234</v>
      </c>
      <c r="C59" s="53" t="s">
        <v>380</v>
      </c>
      <c r="D59" s="53"/>
      <c r="E59" s="54"/>
      <c r="F59" s="56"/>
      <c r="G59" s="56"/>
      <c r="H59" s="57"/>
      <c r="I59" s="57"/>
      <c r="J59" s="57"/>
      <c r="K59" s="53"/>
    </row>
    <row r="60" spans="2:11" x14ac:dyDescent="0.15">
      <c r="B60" s="53" t="s">
        <v>235</v>
      </c>
      <c r="C60" s="53"/>
      <c r="D60" s="53" t="s">
        <v>381</v>
      </c>
      <c r="E60" s="54"/>
      <c r="F60" s="56"/>
      <c r="G60" s="56"/>
      <c r="H60" s="57" t="s">
        <v>389</v>
      </c>
      <c r="I60" s="57"/>
      <c r="J60" s="57"/>
      <c r="K60" s="53"/>
    </row>
    <row r="61" spans="2:11" x14ac:dyDescent="0.15">
      <c r="B61" s="53" t="s">
        <v>236</v>
      </c>
      <c r="C61" s="53"/>
      <c r="D61" s="53" t="s">
        <v>382</v>
      </c>
      <c r="E61" s="54"/>
      <c r="F61" s="56"/>
      <c r="G61" s="56"/>
      <c r="H61" s="57" t="s">
        <v>389</v>
      </c>
      <c r="I61" s="57"/>
      <c r="J61" s="57"/>
      <c r="K61" s="53"/>
    </row>
    <row r="62" spans="2:11" x14ac:dyDescent="0.15">
      <c r="B62" s="53" t="s">
        <v>78</v>
      </c>
      <c r="C62" s="53"/>
      <c r="D62" s="53" t="s">
        <v>383</v>
      </c>
      <c r="E62" s="54"/>
      <c r="F62" s="56"/>
      <c r="G62" s="56"/>
      <c r="H62" s="57" t="s">
        <v>389</v>
      </c>
      <c r="I62" s="57"/>
      <c r="J62" s="57"/>
      <c r="K62" s="53"/>
    </row>
    <row r="63" spans="2:11" ht="33" x14ac:dyDescent="0.15">
      <c r="B63" s="53" t="s">
        <v>202</v>
      </c>
      <c r="C63" s="53" t="s">
        <v>384</v>
      </c>
      <c r="D63" s="53"/>
      <c r="E63" s="54"/>
      <c r="F63" s="56"/>
      <c r="G63" s="56"/>
      <c r="H63" s="57"/>
      <c r="I63" s="57"/>
      <c r="J63" s="57"/>
      <c r="K63" s="53"/>
    </row>
    <row r="64" spans="2:11" x14ac:dyDescent="0.15">
      <c r="B64" s="53" t="s">
        <v>203</v>
      </c>
      <c r="C64" s="53"/>
      <c r="D64" s="53" t="s">
        <v>385</v>
      </c>
      <c r="E64" s="54"/>
      <c r="F64" s="56"/>
      <c r="G64" s="56"/>
      <c r="H64" s="57" t="s">
        <v>389</v>
      </c>
      <c r="I64" s="57"/>
      <c r="J64" s="57"/>
      <c r="K64" s="53"/>
    </row>
    <row r="65" spans="2:11" x14ac:dyDescent="0.15">
      <c r="B65" s="53" t="s">
        <v>204</v>
      </c>
      <c r="C65" s="53"/>
      <c r="D65" s="53" t="s">
        <v>386</v>
      </c>
      <c r="E65" s="54"/>
      <c r="F65" s="56"/>
      <c r="G65" s="56"/>
      <c r="H65" s="57" t="s">
        <v>389</v>
      </c>
      <c r="I65" s="57"/>
      <c r="J65" s="57"/>
      <c r="K65" s="53"/>
    </row>
    <row r="66" spans="2:11" x14ac:dyDescent="0.15">
      <c r="B66" s="53" t="s">
        <v>205</v>
      </c>
      <c r="C66" s="53"/>
      <c r="D66" s="53" t="s">
        <v>387</v>
      </c>
      <c r="E66" s="54"/>
      <c r="F66" s="56"/>
      <c r="G66" s="56"/>
      <c r="H66" s="57" t="s">
        <v>389</v>
      </c>
      <c r="I66" s="57"/>
      <c r="J66" s="57"/>
      <c r="K66" s="53"/>
    </row>
    <row r="67" spans="2:11" x14ac:dyDescent="0.15">
      <c r="B67" s="53" t="s">
        <v>206</v>
      </c>
      <c r="C67" s="53"/>
      <c r="D67" s="53" t="s">
        <v>388</v>
      </c>
      <c r="E67" s="54"/>
      <c r="F67" s="56"/>
      <c r="G67" s="56"/>
      <c r="H67" s="57" t="s">
        <v>389</v>
      </c>
      <c r="I67" s="57"/>
      <c r="J67" s="57"/>
      <c r="K67" s="53"/>
    </row>
    <row r="68" spans="2:11" x14ac:dyDescent="0.15">
      <c r="B68" s="53" t="s">
        <v>207</v>
      </c>
      <c r="C68" s="53" t="s">
        <v>390</v>
      </c>
      <c r="D68" s="53"/>
      <c r="E68" s="54"/>
      <c r="F68" s="56"/>
      <c r="G68" s="56"/>
      <c r="H68" s="57"/>
      <c r="I68" s="57"/>
      <c r="J68" s="57"/>
      <c r="K68" s="53"/>
    </row>
    <row r="69" spans="2:11" x14ac:dyDescent="0.15">
      <c r="B69" s="53" t="s">
        <v>208</v>
      </c>
      <c r="C69" s="53"/>
      <c r="D69" s="53" t="s">
        <v>391</v>
      </c>
      <c r="E69" s="54"/>
      <c r="F69" s="56"/>
      <c r="G69" s="56"/>
      <c r="H69" s="57" t="s">
        <v>389</v>
      </c>
      <c r="I69" s="57"/>
      <c r="J69" s="57"/>
      <c r="K69" s="53"/>
    </row>
    <row r="70" spans="2:11" x14ac:dyDescent="0.15">
      <c r="B70" s="53" t="s">
        <v>79</v>
      </c>
      <c r="C70" s="53"/>
      <c r="D70" s="53" t="s">
        <v>392</v>
      </c>
      <c r="E70" s="55"/>
      <c r="F70" s="55"/>
      <c r="G70" s="55"/>
      <c r="H70" s="57" t="s">
        <v>389</v>
      </c>
      <c r="I70" s="57"/>
      <c r="J70" s="57"/>
      <c r="K70" s="53"/>
    </row>
    <row r="71" spans="2:11" x14ac:dyDescent="0.15">
      <c r="B71" s="53" t="s">
        <v>209</v>
      </c>
      <c r="C71" s="53"/>
      <c r="D71" s="53" t="s">
        <v>393</v>
      </c>
      <c r="E71" s="55"/>
      <c r="F71" s="55"/>
      <c r="G71" s="55"/>
      <c r="H71" s="57" t="s">
        <v>389</v>
      </c>
      <c r="I71" s="57"/>
      <c r="J71" s="57"/>
      <c r="K71" s="53"/>
    </row>
    <row r="72" spans="2:11" x14ac:dyDescent="0.15">
      <c r="B72" s="53" t="s">
        <v>241</v>
      </c>
      <c r="C72" s="53"/>
      <c r="D72" s="53" t="s">
        <v>394</v>
      </c>
      <c r="E72" s="55"/>
      <c r="F72" s="55"/>
      <c r="G72" s="55"/>
      <c r="H72" s="57" t="s">
        <v>389</v>
      </c>
      <c r="I72" s="57"/>
      <c r="J72" s="57"/>
      <c r="K72" s="53"/>
    </row>
    <row r="73" spans="2:11" x14ac:dyDescent="0.15">
      <c r="B73" s="53" t="s">
        <v>242</v>
      </c>
      <c r="C73" s="53"/>
      <c r="D73" s="53" t="s">
        <v>395</v>
      </c>
      <c r="E73" s="55"/>
      <c r="F73" s="55"/>
      <c r="G73" s="55"/>
      <c r="H73" s="57" t="s">
        <v>389</v>
      </c>
      <c r="I73" s="57"/>
      <c r="J73" s="57"/>
      <c r="K73" s="53"/>
    </row>
    <row r="74" spans="2:11" x14ac:dyDescent="0.15">
      <c r="B74" s="53" t="s">
        <v>243</v>
      </c>
      <c r="C74" s="53"/>
      <c r="D74" s="53" t="s">
        <v>396</v>
      </c>
      <c r="E74" s="55"/>
      <c r="F74" s="55"/>
      <c r="G74" s="55"/>
      <c r="H74" s="57" t="s">
        <v>389</v>
      </c>
      <c r="I74" s="57"/>
      <c r="J74" s="57"/>
      <c r="K74" s="53"/>
    </row>
    <row r="75" spans="2:11" x14ac:dyDescent="0.15">
      <c r="B75" s="53" t="s">
        <v>244</v>
      </c>
      <c r="C75" s="53" t="s">
        <v>397</v>
      </c>
      <c r="D75" s="53"/>
      <c r="E75" s="55"/>
      <c r="F75" s="55"/>
      <c r="G75" s="55"/>
      <c r="H75" s="57"/>
      <c r="I75" s="57"/>
      <c r="J75" s="57"/>
      <c r="K75" s="53"/>
    </row>
    <row r="76" spans="2:11" x14ac:dyDescent="0.15">
      <c r="B76" s="53" t="s">
        <v>210</v>
      </c>
      <c r="C76" s="53"/>
      <c r="D76" s="53" t="s">
        <v>398</v>
      </c>
      <c r="E76" s="55"/>
      <c r="F76" s="55"/>
      <c r="G76" s="55"/>
      <c r="H76" s="57" t="s">
        <v>285</v>
      </c>
      <c r="I76" s="57"/>
      <c r="J76" s="57"/>
      <c r="K76" s="53"/>
    </row>
    <row r="77" spans="2:11" ht="33" x14ac:dyDescent="0.15">
      <c r="B77" s="53" t="s">
        <v>250</v>
      </c>
      <c r="C77" s="53" t="s">
        <v>399</v>
      </c>
      <c r="D77" s="53"/>
      <c r="E77" s="55"/>
      <c r="F77" s="55"/>
      <c r="G77" s="55"/>
      <c r="H77" s="57"/>
      <c r="I77" s="57"/>
      <c r="J77" s="57"/>
      <c r="K77" s="53"/>
    </row>
    <row r="78" spans="2:11" x14ac:dyDescent="0.15">
      <c r="B78" s="53" t="s">
        <v>81</v>
      </c>
      <c r="C78" s="53"/>
      <c r="D78" s="53" t="s">
        <v>400</v>
      </c>
      <c r="E78" s="54"/>
      <c r="F78" s="56"/>
      <c r="G78" s="56"/>
      <c r="H78" s="57" t="s">
        <v>290</v>
      </c>
      <c r="I78" s="57"/>
      <c r="J78" s="57"/>
      <c r="K78" s="53"/>
    </row>
    <row r="79" spans="2:11" x14ac:dyDescent="0.15">
      <c r="B79" s="53" t="s">
        <v>211</v>
      </c>
      <c r="C79" s="53"/>
      <c r="D79" s="53" t="s">
        <v>401</v>
      </c>
      <c r="E79" s="54"/>
      <c r="F79" s="56"/>
      <c r="G79" s="56"/>
      <c r="H79" s="57" t="s">
        <v>290</v>
      </c>
      <c r="I79" s="57"/>
      <c r="J79" s="57"/>
      <c r="K79" s="53"/>
    </row>
    <row r="80" spans="2:11" ht="33" x14ac:dyDescent="0.15">
      <c r="B80" s="53" t="s">
        <v>212</v>
      </c>
      <c r="C80" s="53" t="s">
        <v>402</v>
      </c>
      <c r="D80" s="53"/>
      <c r="E80" s="54"/>
      <c r="F80" s="56"/>
      <c r="G80" s="56"/>
      <c r="H80" s="57"/>
      <c r="I80" s="57"/>
      <c r="J80" s="57"/>
      <c r="K80" s="53"/>
    </row>
    <row r="81" spans="2:11" x14ac:dyDescent="0.15">
      <c r="B81" s="53" t="s">
        <v>253</v>
      </c>
      <c r="C81" s="53"/>
      <c r="D81" s="53" t="s">
        <v>403</v>
      </c>
      <c r="E81" s="55"/>
      <c r="F81" s="56"/>
      <c r="G81" s="56"/>
      <c r="H81" s="57" t="s">
        <v>285</v>
      </c>
      <c r="I81" s="57"/>
      <c r="J81" s="57"/>
      <c r="K81" s="53"/>
    </row>
    <row r="82" spans="2:11" x14ac:dyDescent="0.15">
      <c r="B82" s="53" t="s">
        <v>255</v>
      </c>
      <c r="C82" s="53"/>
      <c r="D82" s="53" t="s">
        <v>404</v>
      </c>
      <c r="E82" s="55"/>
      <c r="F82" s="56"/>
      <c r="G82" s="56"/>
      <c r="H82" s="57" t="s">
        <v>420</v>
      </c>
      <c r="I82" s="57"/>
      <c r="J82" s="57"/>
      <c r="K82" s="53"/>
    </row>
    <row r="83" spans="2:11" ht="33" x14ac:dyDescent="0.15">
      <c r="B83" s="53" t="s">
        <v>256</v>
      </c>
      <c r="C83" s="53" t="s">
        <v>405</v>
      </c>
      <c r="D83" s="53"/>
      <c r="E83" s="55"/>
      <c r="F83" s="56"/>
      <c r="G83" s="56"/>
      <c r="H83" s="57" t="s">
        <v>406</v>
      </c>
      <c r="I83" s="57"/>
      <c r="J83" s="57"/>
      <c r="K83" s="53"/>
    </row>
    <row r="84" spans="2:11" ht="33" x14ac:dyDescent="0.15">
      <c r="B84" s="53" t="s">
        <v>257</v>
      </c>
      <c r="C84" s="53" t="s">
        <v>407</v>
      </c>
      <c r="D84" s="53"/>
      <c r="E84" s="55"/>
      <c r="F84" s="56"/>
      <c r="G84" s="56"/>
      <c r="H84" s="57"/>
      <c r="I84" s="57"/>
      <c r="J84" s="57"/>
      <c r="K84" s="53"/>
    </row>
    <row r="85" spans="2:11" x14ac:dyDescent="0.15">
      <c r="B85" s="53" t="s">
        <v>258</v>
      </c>
      <c r="C85" s="53"/>
      <c r="D85" s="53" t="s">
        <v>408</v>
      </c>
      <c r="E85" s="55"/>
      <c r="F85" s="56"/>
      <c r="G85" s="56"/>
      <c r="H85" s="57" t="s">
        <v>416</v>
      </c>
      <c r="I85" s="57"/>
      <c r="J85" s="57"/>
      <c r="K85" s="53"/>
    </row>
    <row r="86" spans="2:11" x14ac:dyDescent="0.15">
      <c r="B86" s="53" t="s">
        <v>259</v>
      </c>
      <c r="C86" s="53"/>
      <c r="D86" s="53" t="s">
        <v>409</v>
      </c>
      <c r="E86" s="55"/>
      <c r="F86" s="56"/>
      <c r="G86" s="56"/>
      <c r="H86" s="57" t="s">
        <v>416</v>
      </c>
      <c r="I86" s="57"/>
      <c r="J86" s="57"/>
      <c r="K86" s="53"/>
    </row>
    <row r="87" spans="2:11" x14ac:dyDescent="0.15">
      <c r="B87" s="53" t="s">
        <v>264</v>
      </c>
      <c r="C87" s="53" t="s">
        <v>411</v>
      </c>
      <c r="D87" s="53"/>
      <c r="E87" s="55"/>
      <c r="F87" s="56"/>
      <c r="G87" s="56"/>
      <c r="H87" s="57"/>
      <c r="I87" s="57"/>
      <c r="J87" s="57"/>
      <c r="K87" s="53"/>
    </row>
    <row r="88" spans="2:11" x14ac:dyDescent="0.15">
      <c r="B88" s="53" t="s">
        <v>214</v>
      </c>
      <c r="C88" s="53"/>
      <c r="D88" s="53" t="s">
        <v>412</v>
      </c>
      <c r="E88" s="55"/>
      <c r="F88" s="56"/>
      <c r="G88" s="56"/>
      <c r="H88" s="57" t="s">
        <v>410</v>
      </c>
      <c r="I88" s="57"/>
      <c r="J88" s="57"/>
      <c r="K88" s="53"/>
    </row>
    <row r="89" spans="2:11" x14ac:dyDescent="0.15">
      <c r="B89" s="53" t="s">
        <v>266</v>
      </c>
      <c r="C89" s="53"/>
      <c r="D89" s="53" t="s">
        <v>413</v>
      </c>
      <c r="E89" s="55"/>
      <c r="F89" s="56"/>
      <c r="G89" s="56"/>
      <c r="H89" s="57" t="s">
        <v>283</v>
      </c>
      <c r="I89" s="57"/>
      <c r="J89" s="57"/>
      <c r="K89" s="53"/>
    </row>
    <row r="90" spans="2:11" x14ac:dyDescent="0.15">
      <c r="B90" s="53" t="s">
        <v>269</v>
      </c>
      <c r="C90" s="53" t="s">
        <v>414</v>
      </c>
      <c r="D90" s="53"/>
      <c r="E90" s="55"/>
      <c r="F90" s="56"/>
      <c r="G90" s="56"/>
      <c r="H90" s="57"/>
      <c r="I90" s="57"/>
      <c r="J90" s="57"/>
      <c r="K90" s="53"/>
    </row>
    <row r="91" spans="2:11" x14ac:dyDescent="0.15">
      <c r="B91" s="53" t="s">
        <v>270</v>
      </c>
      <c r="C91" s="53"/>
      <c r="D91" s="53" t="s">
        <v>415</v>
      </c>
      <c r="E91" s="55"/>
      <c r="F91" s="56"/>
      <c r="G91" s="56"/>
      <c r="H91" s="57" t="s">
        <v>410</v>
      </c>
      <c r="I91" s="57"/>
      <c r="J91" s="57"/>
      <c r="K91" s="53"/>
    </row>
    <row r="92" spans="2:11" x14ac:dyDescent="0.15">
      <c r="B92" s="53" t="s">
        <v>215</v>
      </c>
      <c r="C92" s="53" t="s">
        <v>417</v>
      </c>
      <c r="D92" s="53"/>
      <c r="E92" s="55"/>
      <c r="F92" s="56"/>
      <c r="G92" s="56"/>
      <c r="H92" s="57"/>
      <c r="I92" s="57"/>
      <c r="J92" s="57"/>
      <c r="K92" s="53"/>
    </row>
    <row r="93" spans="2:11" x14ac:dyDescent="0.15">
      <c r="B93" s="53" t="s">
        <v>272</v>
      </c>
      <c r="C93" s="53"/>
      <c r="D93" s="53" t="s">
        <v>418</v>
      </c>
      <c r="E93" s="55"/>
      <c r="F93" s="56"/>
      <c r="G93" s="56"/>
      <c r="H93" s="57" t="s">
        <v>410</v>
      </c>
      <c r="I93" s="57"/>
      <c r="J93" s="57"/>
      <c r="K93" s="53"/>
    </row>
    <row r="94" spans="2:11" x14ac:dyDescent="0.15">
      <c r="B94" s="53" t="s">
        <v>271</v>
      </c>
      <c r="C94" s="53" t="s">
        <v>419</v>
      </c>
      <c r="D94" s="53"/>
      <c r="E94" s="55"/>
      <c r="F94" s="56"/>
      <c r="G94" s="56"/>
      <c r="H94" s="57" t="s">
        <v>389</v>
      </c>
      <c r="I94" s="57"/>
      <c r="J94" s="57"/>
      <c r="K94" s="53"/>
    </row>
    <row r="95" spans="2:11" x14ac:dyDescent="0.15">
      <c r="B95" s="53" t="s">
        <v>276</v>
      </c>
      <c r="C95" s="53"/>
      <c r="D95" s="53"/>
      <c r="E95" s="55"/>
      <c r="F95" s="56"/>
      <c r="G95" s="56"/>
      <c r="H95" s="57"/>
      <c r="I95" s="57"/>
      <c r="J95" s="57"/>
      <c r="K95" s="53"/>
    </row>
    <row r="96" spans="2:11" x14ac:dyDescent="0.15">
      <c r="B96" s="53"/>
      <c r="C96" s="53"/>
      <c r="D96" s="53"/>
      <c r="E96" s="55"/>
      <c r="F96" s="56"/>
      <c r="G96" s="56"/>
      <c r="H96" s="57"/>
      <c r="I96" s="57"/>
      <c r="J96" s="57"/>
      <c r="K96" s="53"/>
    </row>
    <row r="97" spans="2:11" x14ac:dyDescent="0.15">
      <c r="B97" s="53"/>
      <c r="C97" s="53"/>
      <c r="D97" s="53"/>
      <c r="E97" s="55"/>
      <c r="F97" s="56"/>
      <c r="G97" s="56"/>
      <c r="H97" s="57"/>
      <c r="I97" s="57"/>
      <c r="J97" s="57"/>
      <c r="K97" s="53"/>
    </row>
    <row r="98" spans="2:11" x14ac:dyDescent="0.15">
      <c r="B98" s="53"/>
      <c r="C98" s="53"/>
      <c r="D98" s="53"/>
      <c r="E98" s="55"/>
      <c r="F98" s="56"/>
      <c r="G98" s="56"/>
      <c r="H98" s="57"/>
      <c r="I98" s="57"/>
      <c r="J98" s="57"/>
      <c r="K98" s="53"/>
    </row>
    <row r="99" spans="2:11" x14ac:dyDescent="0.15">
      <c r="B99" s="53"/>
      <c r="C99" s="53"/>
      <c r="D99" s="53"/>
      <c r="E99" s="55"/>
      <c r="F99" s="56"/>
      <c r="G99" s="56"/>
      <c r="H99" s="57"/>
      <c r="I99" s="57"/>
      <c r="J99" s="57"/>
      <c r="K99" s="53"/>
    </row>
    <row r="100" spans="2:11" x14ac:dyDescent="0.15">
      <c r="B100" s="53"/>
      <c r="C100" s="53"/>
      <c r="D100" s="53"/>
      <c r="E100" s="54"/>
      <c r="F100" s="56"/>
      <c r="G100" s="56"/>
      <c r="H100" s="57"/>
      <c r="I100" s="57"/>
      <c r="J100" s="57"/>
      <c r="K100" s="53"/>
    </row>
  </sheetData>
  <autoFilter ref="A3:K100"/>
  <mergeCells count="1">
    <mergeCell ref="F2:H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5"/>
  <sheetViews>
    <sheetView zoomScale="85" zoomScaleNormal="85" workbookViewId="0">
      <pane xSplit="1" ySplit="3" topLeftCell="C73" activePane="bottomRight" state="frozen"/>
      <selection pane="topRight"/>
      <selection pane="bottomLeft"/>
      <selection pane="bottomRight" activeCell="I8" sqref="I8"/>
    </sheetView>
  </sheetViews>
  <sheetFormatPr defaultColWidth="9" defaultRowHeight="16.5" x14ac:dyDescent="0.15"/>
  <cols>
    <col min="1" max="1" width="2.375" style="37" customWidth="1"/>
    <col min="2" max="2" width="16.25" style="37" customWidth="1"/>
    <col min="3" max="3" width="18.25" style="37" customWidth="1"/>
    <col min="4" max="4" width="55" style="37" customWidth="1"/>
    <col min="5" max="5" width="7.5" style="37" bestFit="1" customWidth="1"/>
    <col min="6" max="6" width="7.625" style="37" bestFit="1" customWidth="1"/>
    <col min="7" max="7" width="7.5" style="37" bestFit="1" customWidth="1"/>
    <col min="8" max="8" width="11.25" style="37" bestFit="1" customWidth="1"/>
    <col min="9" max="10" width="16.375" style="37" customWidth="1"/>
    <col min="11" max="11" width="44.125" style="36" customWidth="1"/>
    <col min="12" max="12" width="13.875" style="37" bestFit="1" customWidth="1"/>
    <col min="13" max="16384" width="9" style="37"/>
  </cols>
  <sheetData>
    <row r="2" spans="2:11" ht="16.5" customHeight="1" x14ac:dyDescent="0.15">
      <c r="B2" s="35" t="s">
        <v>12</v>
      </c>
      <c r="C2" s="35"/>
      <c r="D2" s="36">
        <f>COUNTA(D4:D95)</f>
        <v>78</v>
      </c>
      <c r="E2" s="45"/>
      <c r="F2" s="62">
        <f>COUNTA(E4:E95)*0.5/D2+COUNTA(F4:F95)*0.3/D2+COUNTA(G4:G95)*0.2/D2</f>
        <v>0</v>
      </c>
      <c r="G2" s="62"/>
      <c r="H2" s="62"/>
    </row>
    <row r="3" spans="2:11" x14ac:dyDescent="0.15">
      <c r="B3" s="5" t="s">
        <v>67</v>
      </c>
      <c r="C3" s="5" t="s">
        <v>66</v>
      </c>
      <c r="D3" s="38" t="s">
        <v>14</v>
      </c>
      <c r="E3" s="5" t="s">
        <v>53</v>
      </c>
      <c r="F3" s="5" t="s">
        <v>54</v>
      </c>
      <c r="G3" s="5" t="s">
        <v>55</v>
      </c>
      <c r="H3" s="5" t="s">
        <v>58</v>
      </c>
      <c r="I3" s="5" t="s">
        <v>219</v>
      </c>
      <c r="J3" s="5" t="s">
        <v>220</v>
      </c>
      <c r="K3" s="46" t="s">
        <v>60</v>
      </c>
    </row>
    <row r="4" spans="2:11" x14ac:dyDescent="0.15">
      <c r="B4" s="6" t="s">
        <v>96</v>
      </c>
      <c r="C4" s="6" t="s">
        <v>61</v>
      </c>
      <c r="D4" s="6"/>
      <c r="E4" s="40"/>
      <c r="F4" s="44"/>
      <c r="G4" s="41"/>
      <c r="H4" s="42"/>
      <c r="I4" s="42"/>
      <c r="J4" s="42"/>
      <c r="K4" s="39"/>
    </row>
    <row r="5" spans="2:11" x14ac:dyDescent="0.15">
      <c r="B5" s="6" t="s">
        <v>218</v>
      </c>
      <c r="C5" s="39"/>
      <c r="D5" s="6" t="s">
        <v>63</v>
      </c>
      <c r="E5" s="40"/>
      <c r="F5" s="41"/>
      <c r="G5" s="41"/>
      <c r="H5" s="43" t="s">
        <v>292</v>
      </c>
      <c r="I5" s="42"/>
      <c r="J5" s="42"/>
      <c r="K5" s="39"/>
    </row>
    <row r="6" spans="2:11" x14ac:dyDescent="0.15">
      <c r="B6" s="6" t="s">
        <v>154</v>
      </c>
      <c r="C6" s="6"/>
      <c r="D6" s="6" t="s">
        <v>221</v>
      </c>
      <c r="E6" s="40"/>
      <c r="F6" s="44"/>
      <c r="G6" s="41"/>
      <c r="H6" s="43" t="s">
        <v>292</v>
      </c>
      <c r="I6" s="42"/>
      <c r="J6" s="42"/>
      <c r="K6" s="39"/>
    </row>
    <row r="7" spans="2:11" x14ac:dyDescent="0.15">
      <c r="B7" s="6" t="s">
        <v>156</v>
      </c>
      <c r="C7" s="39"/>
      <c r="D7" s="6" t="s">
        <v>119</v>
      </c>
      <c r="E7" s="40"/>
      <c r="F7" s="41"/>
      <c r="G7" s="41"/>
      <c r="H7" s="43" t="s">
        <v>292</v>
      </c>
      <c r="I7" s="42"/>
      <c r="J7" s="42"/>
      <c r="K7" s="39"/>
    </row>
    <row r="8" spans="2:11" x14ac:dyDescent="0.15">
      <c r="B8" s="6" t="s">
        <v>68</v>
      </c>
      <c r="C8" s="6" t="s">
        <v>222</v>
      </c>
      <c r="D8" s="6"/>
      <c r="E8" s="40"/>
      <c r="F8" s="41"/>
      <c r="G8" s="41"/>
      <c r="H8" s="42"/>
      <c r="I8" s="42"/>
      <c r="J8" s="42"/>
      <c r="K8" s="39"/>
    </row>
    <row r="9" spans="2:11" x14ac:dyDescent="0.15">
      <c r="B9" s="6" t="s">
        <v>157</v>
      </c>
      <c r="C9" s="6"/>
      <c r="D9" s="6" t="s">
        <v>65</v>
      </c>
      <c r="E9" s="40"/>
      <c r="F9" s="41"/>
      <c r="G9" s="41"/>
      <c r="H9" s="43" t="s">
        <v>291</v>
      </c>
      <c r="I9" s="42"/>
      <c r="J9" s="42"/>
      <c r="K9" s="39"/>
    </row>
    <row r="10" spans="2:11" x14ac:dyDescent="0.15">
      <c r="B10" s="6" t="s">
        <v>158</v>
      </c>
      <c r="C10" s="39"/>
      <c r="D10" s="6" t="s">
        <v>120</v>
      </c>
      <c r="E10" s="40"/>
      <c r="F10" s="41"/>
      <c r="G10" s="41"/>
      <c r="H10" s="43" t="s">
        <v>291</v>
      </c>
      <c r="I10" s="42"/>
      <c r="J10" s="42"/>
      <c r="K10" s="39"/>
    </row>
    <row r="11" spans="2:11" x14ac:dyDescent="0.15">
      <c r="B11" s="6" t="s">
        <v>159</v>
      </c>
      <c r="C11" s="39"/>
      <c r="D11" s="6" t="s">
        <v>108</v>
      </c>
      <c r="E11" s="40"/>
      <c r="F11" s="41"/>
      <c r="G11" s="41"/>
      <c r="H11" s="43" t="s">
        <v>291</v>
      </c>
      <c r="I11" s="42"/>
      <c r="J11" s="42"/>
      <c r="K11" s="39"/>
    </row>
    <row r="12" spans="2:11" x14ac:dyDescent="0.15">
      <c r="B12" s="6" t="s">
        <v>160</v>
      </c>
      <c r="C12" s="39"/>
      <c r="D12" s="6" t="s">
        <v>122</v>
      </c>
      <c r="E12" s="40"/>
      <c r="F12" s="41"/>
      <c r="G12" s="41"/>
      <c r="H12" s="43" t="s">
        <v>291</v>
      </c>
      <c r="I12" s="42"/>
      <c r="J12" s="42"/>
      <c r="K12" s="39"/>
    </row>
    <row r="13" spans="2:11" x14ac:dyDescent="0.15">
      <c r="B13" s="6" t="s">
        <v>161</v>
      </c>
      <c r="C13" s="39"/>
      <c r="D13" s="6" t="s">
        <v>121</v>
      </c>
      <c r="E13" s="40"/>
      <c r="F13" s="41"/>
      <c r="G13" s="41"/>
      <c r="H13" s="43" t="s">
        <v>291</v>
      </c>
      <c r="I13" s="42"/>
      <c r="J13" s="42"/>
      <c r="K13" s="39"/>
    </row>
    <row r="14" spans="2:11" x14ac:dyDescent="0.15">
      <c r="B14" s="6" t="s">
        <v>162</v>
      </c>
      <c r="C14" s="39"/>
      <c r="D14" s="6" t="s">
        <v>123</v>
      </c>
      <c r="E14" s="40"/>
      <c r="F14" s="41"/>
      <c r="G14" s="41"/>
      <c r="H14" s="43" t="s">
        <v>291</v>
      </c>
      <c r="I14" s="42"/>
      <c r="J14" s="42"/>
      <c r="K14" s="39"/>
    </row>
    <row r="15" spans="2:11" x14ac:dyDescent="0.15">
      <c r="B15" s="6" t="s">
        <v>163</v>
      </c>
      <c r="C15" s="39"/>
      <c r="D15" s="6" t="s">
        <v>124</v>
      </c>
      <c r="E15" s="40"/>
      <c r="F15" s="41"/>
      <c r="G15" s="41"/>
      <c r="H15" s="43" t="s">
        <v>291</v>
      </c>
      <c r="I15" s="42"/>
      <c r="J15" s="42"/>
      <c r="K15" s="39"/>
    </row>
    <row r="16" spans="2:11" x14ac:dyDescent="0.15">
      <c r="B16" s="6" t="s">
        <v>164</v>
      </c>
      <c r="C16" s="39"/>
      <c r="D16" s="6" t="s">
        <v>125</v>
      </c>
      <c r="E16" s="40"/>
      <c r="F16" s="41"/>
      <c r="G16" s="41"/>
      <c r="H16" s="43" t="s">
        <v>291</v>
      </c>
      <c r="I16" s="42"/>
      <c r="J16" s="42"/>
      <c r="K16" s="39"/>
    </row>
    <row r="17" spans="2:11" x14ac:dyDescent="0.15">
      <c r="B17" s="6" t="s">
        <v>165</v>
      </c>
      <c r="C17" s="39"/>
      <c r="D17" s="6" t="s">
        <v>126</v>
      </c>
      <c r="E17" s="40"/>
      <c r="F17" s="41"/>
      <c r="G17" s="41"/>
      <c r="H17" s="43" t="s">
        <v>291</v>
      </c>
      <c r="I17" s="42"/>
      <c r="J17" s="42"/>
      <c r="K17" s="39"/>
    </row>
    <row r="18" spans="2:11" x14ac:dyDescent="0.15">
      <c r="B18" s="6" t="s">
        <v>166</v>
      </c>
      <c r="C18" s="39"/>
      <c r="D18" s="6" t="s">
        <v>127</v>
      </c>
      <c r="E18" s="40"/>
      <c r="F18" s="41"/>
      <c r="G18" s="41"/>
      <c r="H18" s="43" t="s">
        <v>291</v>
      </c>
      <c r="I18" s="42"/>
      <c r="J18" s="42"/>
      <c r="K18" s="39"/>
    </row>
    <row r="19" spans="2:11" x14ac:dyDescent="0.15">
      <c r="B19" s="6" t="s">
        <v>167</v>
      </c>
      <c r="C19" s="6" t="s">
        <v>69</v>
      </c>
      <c r="D19" s="6" t="s">
        <v>98</v>
      </c>
      <c r="E19" s="40"/>
      <c r="F19" s="41"/>
      <c r="G19" s="41"/>
      <c r="H19" s="43" t="s">
        <v>291</v>
      </c>
      <c r="I19" s="42"/>
      <c r="J19" s="42"/>
      <c r="K19" s="39"/>
    </row>
    <row r="20" spans="2:11" x14ac:dyDescent="0.15">
      <c r="B20" s="6" t="s">
        <v>168</v>
      </c>
      <c r="C20" s="6"/>
      <c r="D20" s="6" t="s">
        <v>109</v>
      </c>
      <c r="E20" s="40"/>
      <c r="F20" s="41"/>
      <c r="G20" s="41"/>
      <c r="H20" s="43" t="s">
        <v>291</v>
      </c>
      <c r="I20" s="42"/>
      <c r="J20" s="42"/>
      <c r="K20" s="39"/>
    </row>
    <row r="21" spans="2:11" x14ac:dyDescent="0.15">
      <c r="B21" s="6" t="s">
        <v>72</v>
      </c>
      <c r="C21" s="6" t="s">
        <v>223</v>
      </c>
      <c r="D21" s="6"/>
      <c r="E21" s="40"/>
      <c r="F21" s="41"/>
      <c r="G21" s="41"/>
      <c r="H21" s="42"/>
      <c r="I21" s="42"/>
      <c r="J21" s="42"/>
      <c r="K21" s="39"/>
    </row>
    <row r="22" spans="2:11" x14ac:dyDescent="0.15">
      <c r="B22" s="6" t="s">
        <v>170</v>
      </c>
      <c r="C22" s="6"/>
      <c r="D22" s="6" t="s">
        <v>89</v>
      </c>
      <c r="E22" s="40"/>
      <c r="F22" s="41"/>
      <c r="G22" s="41"/>
      <c r="H22" s="43" t="s">
        <v>288</v>
      </c>
      <c r="I22" s="42"/>
      <c r="J22" s="42"/>
      <c r="K22" s="39"/>
    </row>
    <row r="23" spans="2:11" x14ac:dyDescent="0.15">
      <c r="B23" s="6" t="s">
        <v>171</v>
      </c>
      <c r="C23" s="6"/>
      <c r="D23" s="6" t="s">
        <v>224</v>
      </c>
      <c r="E23" s="40"/>
      <c r="F23" s="41"/>
      <c r="G23" s="41"/>
      <c r="H23" s="43" t="s">
        <v>289</v>
      </c>
      <c r="I23" s="42"/>
      <c r="J23" s="42"/>
      <c r="K23" s="39"/>
    </row>
    <row r="24" spans="2:11" x14ac:dyDescent="0.15">
      <c r="B24" s="6" t="s">
        <v>172</v>
      </c>
      <c r="C24" s="6"/>
      <c r="D24" s="6" t="s">
        <v>128</v>
      </c>
      <c r="E24" s="40"/>
      <c r="F24" s="41"/>
      <c r="G24" s="41"/>
      <c r="H24" s="43" t="s">
        <v>290</v>
      </c>
      <c r="I24" s="42"/>
      <c r="J24" s="42"/>
      <c r="K24" s="39"/>
    </row>
    <row r="25" spans="2:11" x14ac:dyDescent="0.15">
      <c r="B25" s="6" t="s">
        <v>173</v>
      </c>
      <c r="C25" s="6"/>
      <c r="D25" s="6" t="s">
        <v>129</v>
      </c>
      <c r="E25" s="40"/>
      <c r="F25" s="41"/>
      <c r="G25" s="41"/>
      <c r="H25" s="43" t="s">
        <v>290</v>
      </c>
      <c r="I25" s="42"/>
      <c r="J25" s="42"/>
      <c r="K25" s="39"/>
    </row>
    <row r="26" spans="2:11" x14ac:dyDescent="0.15">
      <c r="B26" s="6" t="s">
        <v>174</v>
      </c>
      <c r="C26" s="6"/>
      <c r="D26" s="6" t="s">
        <v>110</v>
      </c>
      <c r="E26" s="40"/>
      <c r="F26" s="41"/>
      <c r="G26" s="41"/>
      <c r="H26" s="43" t="s">
        <v>288</v>
      </c>
      <c r="I26" s="42"/>
      <c r="J26" s="42"/>
      <c r="K26" s="39"/>
    </row>
    <row r="27" spans="2:11" x14ac:dyDescent="0.15">
      <c r="B27" s="6" t="s">
        <v>175</v>
      </c>
      <c r="C27" s="6"/>
      <c r="D27" s="6" t="s">
        <v>111</v>
      </c>
      <c r="E27" s="40"/>
      <c r="F27" s="41"/>
      <c r="G27" s="41"/>
      <c r="H27" s="43" t="s">
        <v>288</v>
      </c>
      <c r="I27" s="42"/>
      <c r="J27" s="42"/>
      <c r="K27" s="39"/>
    </row>
    <row r="28" spans="2:11" x14ac:dyDescent="0.15">
      <c r="B28" s="6" t="s">
        <v>176</v>
      </c>
      <c r="C28" s="6"/>
      <c r="D28" s="6" t="s">
        <v>130</v>
      </c>
      <c r="E28" s="40"/>
      <c r="F28" s="41"/>
      <c r="G28" s="41"/>
      <c r="H28" s="43" t="s">
        <v>288</v>
      </c>
      <c r="I28" s="42"/>
      <c r="J28" s="42"/>
      <c r="K28" s="39"/>
    </row>
    <row r="29" spans="2:11" x14ac:dyDescent="0.15">
      <c r="B29" s="6" t="s">
        <v>73</v>
      </c>
      <c r="C29" s="6" t="s">
        <v>71</v>
      </c>
      <c r="D29" s="6"/>
      <c r="E29" s="40"/>
      <c r="F29" s="41"/>
      <c r="G29" s="41"/>
      <c r="H29" s="42"/>
      <c r="I29" s="42"/>
      <c r="J29" s="42"/>
      <c r="K29" s="39"/>
    </row>
    <row r="30" spans="2:11" x14ac:dyDescent="0.15">
      <c r="B30" s="6" t="s">
        <v>177</v>
      </c>
      <c r="C30" s="6"/>
      <c r="D30" s="6" t="s">
        <v>225</v>
      </c>
      <c r="E30" s="40"/>
      <c r="F30" s="41"/>
      <c r="G30" s="41"/>
      <c r="H30" s="43" t="s">
        <v>282</v>
      </c>
      <c r="I30" s="42"/>
      <c r="J30" s="42"/>
      <c r="K30" s="39"/>
    </row>
    <row r="31" spans="2:11" x14ac:dyDescent="0.15">
      <c r="B31" s="6" t="s">
        <v>178</v>
      </c>
      <c r="C31" s="6"/>
      <c r="D31" s="6" t="s">
        <v>91</v>
      </c>
      <c r="E31" s="40"/>
      <c r="F31" s="41"/>
      <c r="G31" s="41"/>
      <c r="H31" s="43" t="s">
        <v>282</v>
      </c>
      <c r="I31" s="42"/>
      <c r="J31" s="42"/>
      <c r="K31" s="39"/>
    </row>
    <row r="32" spans="2:11" x14ac:dyDescent="0.15">
      <c r="B32" s="6" t="s">
        <v>179</v>
      </c>
      <c r="C32" s="39"/>
      <c r="D32" s="6" t="s">
        <v>131</v>
      </c>
      <c r="E32" s="40"/>
      <c r="F32" s="41"/>
      <c r="G32" s="41"/>
      <c r="H32" s="43" t="s">
        <v>282</v>
      </c>
      <c r="I32" s="42"/>
      <c r="J32" s="42"/>
      <c r="K32" s="39"/>
    </row>
    <row r="33" spans="2:11" x14ac:dyDescent="0.15">
      <c r="B33" s="6" t="s">
        <v>180</v>
      </c>
      <c r="C33" s="39"/>
      <c r="D33" s="6" t="s">
        <v>132</v>
      </c>
      <c r="E33" s="40"/>
      <c r="F33" s="41"/>
      <c r="G33" s="41"/>
      <c r="H33" s="43" t="s">
        <v>282</v>
      </c>
      <c r="I33" s="42"/>
      <c r="J33" s="42"/>
      <c r="K33" s="39"/>
    </row>
    <row r="34" spans="2:11" x14ac:dyDescent="0.15">
      <c r="B34" s="6" t="s">
        <v>182</v>
      </c>
      <c r="C34" s="39"/>
      <c r="D34" s="6" t="s">
        <v>135</v>
      </c>
      <c r="E34" s="40"/>
      <c r="F34" s="41"/>
      <c r="G34" s="41"/>
      <c r="H34" s="43" t="s">
        <v>282</v>
      </c>
      <c r="I34" s="42"/>
      <c r="J34" s="42"/>
      <c r="K34" s="39"/>
    </row>
    <row r="35" spans="2:11" x14ac:dyDescent="0.15">
      <c r="B35" s="6" t="s">
        <v>183</v>
      </c>
      <c r="C35" s="39"/>
      <c r="D35" s="6" t="s">
        <v>226</v>
      </c>
      <c r="E35" s="40"/>
      <c r="F35" s="41"/>
      <c r="G35" s="41"/>
      <c r="H35" s="43" t="s">
        <v>282</v>
      </c>
      <c r="I35" s="42"/>
      <c r="J35" s="42"/>
      <c r="K35" s="39"/>
    </row>
    <row r="36" spans="2:11" x14ac:dyDescent="0.15">
      <c r="B36" s="6" t="s">
        <v>74</v>
      </c>
      <c r="C36" s="6" t="s">
        <v>133</v>
      </c>
      <c r="D36" s="6"/>
      <c r="E36" s="40"/>
      <c r="F36" s="41"/>
      <c r="G36" s="41"/>
      <c r="H36" s="42"/>
      <c r="I36" s="42"/>
      <c r="J36" s="42"/>
      <c r="K36" s="39"/>
    </row>
    <row r="37" spans="2:11" x14ac:dyDescent="0.15">
      <c r="B37" s="6" t="s">
        <v>184</v>
      </c>
      <c r="C37" s="6"/>
      <c r="D37" s="6" t="s">
        <v>136</v>
      </c>
      <c r="E37" s="40"/>
      <c r="F37" s="41"/>
      <c r="G37" s="41"/>
      <c r="H37" s="43" t="s">
        <v>282</v>
      </c>
      <c r="I37" s="42"/>
      <c r="J37" s="42"/>
      <c r="K37" s="39"/>
    </row>
    <row r="38" spans="2:11" x14ac:dyDescent="0.15">
      <c r="B38" s="6" t="s">
        <v>227</v>
      </c>
      <c r="C38" s="6"/>
      <c r="D38" s="6" t="s">
        <v>137</v>
      </c>
      <c r="E38" s="40"/>
      <c r="F38" s="41"/>
      <c r="G38" s="41"/>
      <c r="H38" s="43" t="s">
        <v>282</v>
      </c>
      <c r="I38" s="42"/>
      <c r="J38" s="42"/>
      <c r="K38" s="39"/>
    </row>
    <row r="39" spans="2:11" x14ac:dyDescent="0.15">
      <c r="B39" s="6" t="s">
        <v>76</v>
      </c>
      <c r="C39" s="6" t="s">
        <v>75</v>
      </c>
      <c r="D39" s="6"/>
      <c r="E39" s="40"/>
      <c r="F39" s="41"/>
      <c r="G39" s="41"/>
      <c r="H39" s="42"/>
      <c r="I39" s="42"/>
      <c r="J39" s="42"/>
      <c r="K39" s="39"/>
    </row>
    <row r="40" spans="2:11" x14ac:dyDescent="0.15">
      <c r="B40" s="6" t="s">
        <v>186</v>
      </c>
      <c r="C40" s="6"/>
      <c r="D40" s="6" t="s">
        <v>228</v>
      </c>
      <c r="E40" s="40"/>
      <c r="F40" s="41"/>
      <c r="G40" s="41"/>
      <c r="H40" s="43" t="s">
        <v>283</v>
      </c>
      <c r="I40" s="42"/>
      <c r="J40" s="42"/>
      <c r="K40" s="39"/>
    </row>
    <row r="41" spans="2:11" x14ac:dyDescent="0.15">
      <c r="B41" s="6" t="s">
        <v>187</v>
      </c>
      <c r="C41" s="6"/>
      <c r="D41" s="6" t="s">
        <v>229</v>
      </c>
      <c r="E41" s="40"/>
      <c r="F41" s="41"/>
      <c r="G41" s="41"/>
      <c r="H41" s="43" t="s">
        <v>283</v>
      </c>
      <c r="I41" s="42"/>
      <c r="J41" s="42"/>
      <c r="K41" s="39"/>
    </row>
    <row r="42" spans="2:11" x14ac:dyDescent="0.15">
      <c r="B42" s="6" t="s">
        <v>188</v>
      </c>
      <c r="C42" s="6"/>
      <c r="D42" s="6" t="s">
        <v>140</v>
      </c>
      <c r="E42" s="40"/>
      <c r="F42" s="41"/>
      <c r="G42" s="41"/>
      <c r="H42" s="43" t="s">
        <v>283</v>
      </c>
      <c r="I42" s="42"/>
      <c r="J42" s="42"/>
      <c r="K42" s="39"/>
    </row>
    <row r="43" spans="2:11" x14ac:dyDescent="0.15">
      <c r="B43" s="6" t="s">
        <v>189</v>
      </c>
      <c r="C43" s="6"/>
      <c r="D43" s="6" t="s">
        <v>230</v>
      </c>
      <c r="E43" s="40"/>
      <c r="F43" s="41"/>
      <c r="G43" s="41"/>
      <c r="H43" s="43" t="s">
        <v>283</v>
      </c>
      <c r="I43" s="42"/>
      <c r="J43" s="42"/>
      <c r="K43" s="39"/>
    </row>
    <row r="44" spans="2:11" x14ac:dyDescent="0.15">
      <c r="B44" s="6" t="s">
        <v>190</v>
      </c>
      <c r="C44" s="6"/>
      <c r="D44" s="6" t="s">
        <v>86</v>
      </c>
      <c r="E44" s="40"/>
      <c r="F44" s="41"/>
      <c r="G44" s="41"/>
      <c r="H44" s="43" t="s">
        <v>287</v>
      </c>
      <c r="I44" s="42"/>
      <c r="J44" s="42"/>
      <c r="K44" s="39"/>
    </row>
    <row r="45" spans="2:11" x14ac:dyDescent="0.15">
      <c r="B45" s="6" t="s">
        <v>191</v>
      </c>
      <c r="C45" s="6"/>
      <c r="D45" s="6" t="s">
        <v>231</v>
      </c>
      <c r="E45" s="40"/>
      <c r="F45" s="41"/>
      <c r="G45" s="41"/>
      <c r="H45" s="43" t="s">
        <v>287</v>
      </c>
      <c r="I45" s="42"/>
      <c r="J45" s="42"/>
      <c r="K45" s="39"/>
    </row>
    <row r="46" spans="2:11" x14ac:dyDescent="0.15">
      <c r="B46" s="6" t="s">
        <v>192</v>
      </c>
      <c r="C46" s="6"/>
      <c r="D46" s="6" t="s">
        <v>232</v>
      </c>
      <c r="E46" s="40"/>
      <c r="F46" s="41"/>
      <c r="G46" s="41"/>
      <c r="H46" s="43" t="s">
        <v>287</v>
      </c>
      <c r="I46" s="42"/>
      <c r="J46" s="42"/>
      <c r="K46" s="39"/>
    </row>
    <row r="47" spans="2:11" x14ac:dyDescent="0.15">
      <c r="B47" s="6" t="s">
        <v>233</v>
      </c>
      <c r="C47" s="6"/>
      <c r="D47" s="6" t="s">
        <v>112</v>
      </c>
      <c r="E47" s="40"/>
      <c r="F47" s="41"/>
      <c r="G47" s="41"/>
      <c r="H47" s="43" t="s">
        <v>287</v>
      </c>
      <c r="I47" s="42"/>
      <c r="J47" s="42"/>
      <c r="K47" s="39"/>
    </row>
    <row r="48" spans="2:11" x14ac:dyDescent="0.15">
      <c r="B48" s="6" t="s">
        <v>195</v>
      </c>
      <c r="C48" s="6"/>
      <c r="D48" s="6" t="s">
        <v>144</v>
      </c>
      <c r="E48" s="40"/>
      <c r="F48" s="41"/>
      <c r="G48" s="41"/>
      <c r="H48" s="43" t="s">
        <v>287</v>
      </c>
      <c r="I48" s="42"/>
      <c r="J48" s="42"/>
      <c r="K48" s="39"/>
    </row>
    <row r="49" spans="2:11" x14ac:dyDescent="0.15">
      <c r="B49" s="6" t="s">
        <v>196</v>
      </c>
      <c r="C49" s="6"/>
      <c r="D49" s="6" t="s">
        <v>145</v>
      </c>
      <c r="E49" s="40"/>
      <c r="F49" s="41"/>
      <c r="G49" s="41"/>
      <c r="H49" s="43" t="s">
        <v>287</v>
      </c>
      <c r="I49" s="42"/>
      <c r="J49" s="42"/>
      <c r="K49" s="39"/>
    </row>
    <row r="50" spans="2:11" x14ac:dyDescent="0.15">
      <c r="B50" s="6" t="s">
        <v>197</v>
      </c>
      <c r="C50" s="6"/>
      <c r="D50" s="6" t="s">
        <v>146</v>
      </c>
      <c r="E50" s="40"/>
      <c r="F50" s="41"/>
      <c r="G50" s="41"/>
      <c r="H50" s="43" t="s">
        <v>287</v>
      </c>
      <c r="I50" s="42"/>
      <c r="J50" s="42"/>
      <c r="K50" s="39"/>
    </row>
    <row r="51" spans="2:11" x14ac:dyDescent="0.15">
      <c r="B51" s="6" t="s">
        <v>198</v>
      </c>
      <c r="C51" s="6"/>
      <c r="D51" s="6" t="s">
        <v>143</v>
      </c>
      <c r="E51" s="40"/>
      <c r="F51" s="41"/>
      <c r="G51" s="41"/>
      <c r="H51" s="43" t="s">
        <v>287</v>
      </c>
      <c r="I51" s="42"/>
      <c r="J51" s="42"/>
      <c r="K51" s="39"/>
    </row>
    <row r="52" spans="2:11" x14ac:dyDescent="0.15">
      <c r="B52" s="6" t="s">
        <v>199</v>
      </c>
      <c r="C52" s="6"/>
      <c r="D52" s="6" t="s">
        <v>147</v>
      </c>
      <c r="E52" s="40"/>
      <c r="F52" s="41"/>
      <c r="G52" s="41"/>
      <c r="H52" s="43" t="s">
        <v>287</v>
      </c>
      <c r="I52" s="42"/>
      <c r="J52" s="42"/>
      <c r="K52" s="39"/>
    </row>
    <row r="53" spans="2:11" x14ac:dyDescent="0.15">
      <c r="B53" s="6" t="s">
        <v>201</v>
      </c>
      <c r="C53" s="6"/>
      <c r="D53" s="6" t="s">
        <v>88</v>
      </c>
      <c r="E53" s="40"/>
      <c r="F53" s="41"/>
      <c r="G53" s="41"/>
      <c r="H53" s="43" t="s">
        <v>287</v>
      </c>
      <c r="I53" s="42"/>
      <c r="J53" s="42"/>
      <c r="K53" s="39"/>
    </row>
    <row r="54" spans="2:11" x14ac:dyDescent="0.15">
      <c r="B54" s="6" t="s">
        <v>234</v>
      </c>
      <c r="C54" s="6"/>
      <c r="D54" s="6" t="s">
        <v>237</v>
      </c>
      <c r="E54" s="40"/>
      <c r="F54" s="41"/>
      <c r="G54" s="41"/>
      <c r="H54" s="43" t="s">
        <v>287</v>
      </c>
      <c r="I54" s="42"/>
      <c r="J54" s="42"/>
      <c r="K54" s="39"/>
    </row>
    <row r="55" spans="2:11" x14ac:dyDescent="0.15">
      <c r="B55" s="6" t="s">
        <v>235</v>
      </c>
      <c r="C55" s="6"/>
      <c r="D55" s="6" t="s">
        <v>238</v>
      </c>
      <c r="E55" s="40"/>
      <c r="F55" s="41"/>
      <c r="G55" s="41"/>
      <c r="H55" s="43" t="s">
        <v>287</v>
      </c>
      <c r="I55" s="42"/>
      <c r="J55" s="42"/>
      <c r="K55" s="39"/>
    </row>
    <row r="56" spans="2:11" x14ac:dyDescent="0.15">
      <c r="B56" s="6" t="s">
        <v>236</v>
      </c>
      <c r="C56" s="6"/>
      <c r="D56" s="6" t="s">
        <v>239</v>
      </c>
      <c r="E56" s="40"/>
      <c r="F56" s="41"/>
      <c r="G56" s="41"/>
      <c r="H56" s="43" t="s">
        <v>287</v>
      </c>
      <c r="I56" s="42"/>
      <c r="J56" s="42"/>
      <c r="K56" s="39"/>
    </row>
    <row r="57" spans="2:11" x14ac:dyDescent="0.15">
      <c r="B57" s="6" t="s">
        <v>78</v>
      </c>
      <c r="C57" s="6" t="s">
        <v>77</v>
      </c>
      <c r="D57" s="6"/>
      <c r="E57" s="40"/>
      <c r="F57" s="41"/>
      <c r="G57" s="41"/>
      <c r="H57" s="42"/>
      <c r="I57" s="42"/>
      <c r="J57" s="42"/>
      <c r="K57" s="39"/>
    </row>
    <row r="58" spans="2:11" x14ac:dyDescent="0.15">
      <c r="B58" s="6" t="s">
        <v>202</v>
      </c>
      <c r="C58" s="6"/>
      <c r="D58" s="6" t="s">
        <v>240</v>
      </c>
      <c r="E58" s="40"/>
      <c r="F58" s="41"/>
      <c r="G58" s="41"/>
      <c r="H58" s="43" t="s">
        <v>286</v>
      </c>
      <c r="I58" s="42"/>
      <c r="J58" s="42"/>
      <c r="K58" s="39"/>
    </row>
    <row r="59" spans="2:11" x14ac:dyDescent="0.15">
      <c r="B59" s="6" t="s">
        <v>203</v>
      </c>
      <c r="C59" s="6"/>
      <c r="D59" s="6" t="s">
        <v>149</v>
      </c>
      <c r="E59" s="40"/>
      <c r="F59" s="41"/>
      <c r="G59" s="41"/>
      <c r="H59" s="43" t="s">
        <v>286</v>
      </c>
      <c r="I59" s="42"/>
      <c r="J59" s="42"/>
      <c r="K59" s="39"/>
    </row>
    <row r="60" spans="2:11" x14ac:dyDescent="0.15">
      <c r="B60" s="6" t="s">
        <v>204</v>
      </c>
      <c r="C60" s="6"/>
      <c r="D60" s="6" t="s">
        <v>150</v>
      </c>
      <c r="E60" s="40"/>
      <c r="F60" s="41"/>
      <c r="G60" s="41"/>
      <c r="H60" s="43" t="s">
        <v>286</v>
      </c>
      <c r="I60" s="42"/>
      <c r="J60" s="42"/>
      <c r="K60" s="39"/>
    </row>
    <row r="61" spans="2:11" x14ac:dyDescent="0.15">
      <c r="B61" s="6" t="s">
        <v>205</v>
      </c>
      <c r="C61" s="6"/>
      <c r="D61" s="6" t="s">
        <v>151</v>
      </c>
      <c r="E61" s="40"/>
      <c r="F61" s="41"/>
      <c r="G61" s="41"/>
      <c r="H61" s="43" t="s">
        <v>286</v>
      </c>
      <c r="I61" s="42"/>
      <c r="J61" s="42"/>
      <c r="K61" s="39"/>
    </row>
    <row r="62" spans="2:11" x14ac:dyDescent="0.15">
      <c r="B62" s="6" t="s">
        <v>206</v>
      </c>
      <c r="C62" s="6"/>
      <c r="D62" s="6" t="s">
        <v>152</v>
      </c>
      <c r="E62" s="40"/>
      <c r="F62" s="41"/>
      <c r="G62" s="41"/>
      <c r="H62" s="43" t="s">
        <v>286</v>
      </c>
      <c r="I62" s="42"/>
      <c r="J62" s="42"/>
      <c r="K62" s="39"/>
    </row>
    <row r="63" spans="2:11" x14ac:dyDescent="0.15">
      <c r="B63" s="6" t="s">
        <v>207</v>
      </c>
      <c r="C63" s="6"/>
      <c r="D63" s="6" t="s">
        <v>153</v>
      </c>
      <c r="E63" s="40"/>
      <c r="F63" s="41"/>
      <c r="G63" s="41"/>
      <c r="H63" s="43" t="s">
        <v>286</v>
      </c>
      <c r="I63" s="42"/>
      <c r="J63" s="42"/>
      <c r="K63" s="39"/>
    </row>
    <row r="64" spans="2:11" x14ac:dyDescent="0.15">
      <c r="B64" s="6" t="s">
        <v>208</v>
      </c>
      <c r="C64" s="6"/>
      <c r="D64" s="6" t="s">
        <v>113</v>
      </c>
      <c r="E64" s="40"/>
      <c r="F64" s="41"/>
      <c r="G64" s="41"/>
      <c r="H64" s="43" t="s">
        <v>286</v>
      </c>
      <c r="I64" s="42"/>
      <c r="J64" s="42"/>
      <c r="K64" s="39"/>
    </row>
    <row r="65" spans="2:11" x14ac:dyDescent="0.15">
      <c r="B65" s="6" t="s">
        <v>79</v>
      </c>
      <c r="C65" s="6" t="s">
        <v>80</v>
      </c>
      <c r="D65" s="6"/>
      <c r="E65" s="44"/>
      <c r="F65" s="44"/>
      <c r="G65" s="44"/>
      <c r="H65" s="42"/>
      <c r="I65" s="42"/>
      <c r="J65" s="42"/>
      <c r="K65" s="39"/>
    </row>
    <row r="66" spans="2:11" x14ac:dyDescent="0.15">
      <c r="B66" s="6" t="s">
        <v>209</v>
      </c>
      <c r="C66" s="6"/>
      <c r="D66" s="6" t="s">
        <v>246</v>
      </c>
      <c r="E66" s="44"/>
      <c r="F66" s="44"/>
      <c r="G66" s="44"/>
      <c r="H66" s="43" t="s">
        <v>286</v>
      </c>
      <c r="I66" s="42"/>
      <c r="J66" s="42"/>
      <c r="K66" s="39"/>
    </row>
    <row r="67" spans="2:11" x14ac:dyDescent="0.15">
      <c r="B67" s="6" t="s">
        <v>241</v>
      </c>
      <c r="C67" s="6"/>
      <c r="D67" s="6" t="s">
        <v>245</v>
      </c>
      <c r="E67" s="44"/>
      <c r="F67" s="44"/>
      <c r="G67" s="44"/>
      <c r="H67" s="43" t="s">
        <v>286</v>
      </c>
      <c r="I67" s="42"/>
      <c r="J67" s="42"/>
      <c r="K67" s="39"/>
    </row>
    <row r="68" spans="2:11" x14ac:dyDescent="0.15">
      <c r="B68" s="6" t="s">
        <v>242</v>
      </c>
      <c r="C68" s="6"/>
      <c r="D68" s="6" t="s">
        <v>247</v>
      </c>
      <c r="E68" s="44"/>
      <c r="F68" s="44"/>
      <c r="G68" s="44"/>
      <c r="H68" s="43" t="s">
        <v>286</v>
      </c>
      <c r="I68" s="42"/>
      <c r="J68" s="42"/>
      <c r="K68" s="39"/>
    </row>
    <row r="69" spans="2:11" x14ac:dyDescent="0.15">
      <c r="B69" s="6" t="s">
        <v>243</v>
      </c>
      <c r="C69" s="6"/>
      <c r="D69" s="6" t="s">
        <v>248</v>
      </c>
      <c r="E69" s="44"/>
      <c r="F69" s="44"/>
      <c r="G69" s="44"/>
      <c r="H69" s="43" t="s">
        <v>286</v>
      </c>
      <c r="I69" s="42"/>
      <c r="J69" s="42"/>
      <c r="K69" s="39"/>
    </row>
    <row r="70" spans="2:11" x14ac:dyDescent="0.15">
      <c r="B70" s="6" t="s">
        <v>244</v>
      </c>
      <c r="C70" s="6"/>
      <c r="D70" s="6" t="s">
        <v>249</v>
      </c>
      <c r="E70" s="44"/>
      <c r="F70" s="44"/>
      <c r="G70" s="44"/>
      <c r="H70" s="43" t="s">
        <v>286</v>
      </c>
      <c r="I70" s="42"/>
      <c r="J70" s="42"/>
      <c r="K70" s="39"/>
    </row>
    <row r="71" spans="2:11" x14ac:dyDescent="0.15">
      <c r="B71" s="6" t="s">
        <v>210</v>
      </c>
      <c r="C71" s="6"/>
      <c r="D71" s="6" t="s">
        <v>251</v>
      </c>
      <c r="E71" s="44"/>
      <c r="F71" s="44"/>
      <c r="G71" s="44"/>
      <c r="H71" s="43" t="s">
        <v>286</v>
      </c>
      <c r="I71" s="42"/>
      <c r="J71" s="42"/>
      <c r="K71" s="39"/>
    </row>
    <row r="72" spans="2:11" x14ac:dyDescent="0.15">
      <c r="B72" s="6" t="s">
        <v>250</v>
      </c>
      <c r="C72" s="6"/>
      <c r="D72" s="6" t="s">
        <v>252</v>
      </c>
      <c r="E72" s="44"/>
      <c r="F72" s="44"/>
      <c r="G72" s="44"/>
      <c r="H72" s="43" t="s">
        <v>286</v>
      </c>
      <c r="I72" s="42"/>
      <c r="J72" s="42"/>
      <c r="K72" s="39"/>
    </row>
    <row r="73" spans="2:11" x14ac:dyDescent="0.15">
      <c r="B73" s="6" t="s">
        <v>81</v>
      </c>
      <c r="C73" s="6" t="s">
        <v>82</v>
      </c>
      <c r="D73" s="6"/>
      <c r="E73" s="40"/>
      <c r="F73" s="41"/>
      <c r="G73" s="41"/>
      <c r="H73" s="42"/>
      <c r="I73" s="42"/>
      <c r="J73" s="42"/>
      <c r="K73" s="39"/>
    </row>
    <row r="74" spans="2:11" x14ac:dyDescent="0.15">
      <c r="B74" s="6" t="s">
        <v>211</v>
      </c>
      <c r="C74" s="6"/>
      <c r="D74" s="6" t="s">
        <v>93</v>
      </c>
      <c r="E74" s="40"/>
      <c r="F74" s="41"/>
      <c r="G74" s="41"/>
      <c r="H74" s="42"/>
      <c r="I74" s="42"/>
      <c r="J74" s="42"/>
      <c r="K74" s="39"/>
    </row>
    <row r="75" spans="2:11" x14ac:dyDescent="0.15">
      <c r="B75" s="6" t="s">
        <v>212</v>
      </c>
      <c r="C75" s="6"/>
      <c r="D75" s="6" t="s">
        <v>94</v>
      </c>
      <c r="E75" s="40"/>
      <c r="F75" s="41"/>
      <c r="G75" s="41"/>
      <c r="H75" s="42"/>
      <c r="I75" s="42"/>
      <c r="J75" s="42"/>
      <c r="K75" s="39"/>
    </row>
    <row r="76" spans="2:11" x14ac:dyDescent="0.15">
      <c r="B76" s="6" t="s">
        <v>253</v>
      </c>
      <c r="C76" s="6" t="s">
        <v>83</v>
      </c>
      <c r="D76" s="6"/>
      <c r="E76" s="44"/>
      <c r="F76" s="41"/>
      <c r="G76" s="41"/>
      <c r="H76" s="43"/>
      <c r="I76" s="42"/>
      <c r="J76" s="42"/>
      <c r="K76" s="39"/>
    </row>
    <row r="77" spans="2:11" x14ac:dyDescent="0.15">
      <c r="B77" s="6" t="s">
        <v>255</v>
      </c>
      <c r="C77" s="6"/>
      <c r="D77" s="6" t="s">
        <v>254</v>
      </c>
      <c r="E77" s="44"/>
      <c r="F77" s="41"/>
      <c r="G77" s="41"/>
      <c r="H77" s="43" t="s">
        <v>285</v>
      </c>
      <c r="I77" s="42"/>
      <c r="J77" s="42"/>
      <c r="K77" s="39"/>
    </row>
    <row r="78" spans="2:11" x14ac:dyDescent="0.15">
      <c r="B78" s="6" t="s">
        <v>256</v>
      </c>
      <c r="C78" s="6"/>
      <c r="D78" s="6" t="s">
        <v>260</v>
      </c>
      <c r="E78" s="44"/>
      <c r="F78" s="41"/>
      <c r="G78" s="41"/>
      <c r="H78" s="43" t="s">
        <v>285</v>
      </c>
      <c r="I78" s="42"/>
      <c r="J78" s="42"/>
      <c r="K78" s="39"/>
    </row>
    <row r="79" spans="2:11" x14ac:dyDescent="0.15">
      <c r="B79" s="6" t="s">
        <v>257</v>
      </c>
      <c r="C79" s="6"/>
      <c r="D79" s="6" t="s">
        <v>261</v>
      </c>
      <c r="E79" s="44"/>
      <c r="F79" s="41"/>
      <c r="G79" s="41"/>
      <c r="H79" s="43" t="s">
        <v>285</v>
      </c>
      <c r="I79" s="42"/>
      <c r="J79" s="42"/>
      <c r="K79" s="39"/>
    </row>
    <row r="80" spans="2:11" x14ac:dyDescent="0.15">
      <c r="B80" s="6" t="s">
        <v>258</v>
      </c>
      <c r="C80" s="6"/>
      <c r="D80" s="6" t="s">
        <v>262</v>
      </c>
      <c r="E80" s="44"/>
      <c r="F80" s="41"/>
      <c r="G80" s="41"/>
      <c r="H80" s="43" t="s">
        <v>285</v>
      </c>
      <c r="I80" s="42"/>
      <c r="J80" s="42"/>
      <c r="K80" s="39"/>
    </row>
    <row r="81" spans="2:11" x14ac:dyDescent="0.15">
      <c r="B81" s="6" t="s">
        <v>259</v>
      </c>
      <c r="C81" s="6"/>
      <c r="D81" s="6" t="s">
        <v>263</v>
      </c>
      <c r="E81" s="44"/>
      <c r="F81" s="41"/>
      <c r="G81" s="41"/>
      <c r="H81" s="43" t="s">
        <v>285</v>
      </c>
      <c r="I81" s="42"/>
      <c r="J81" s="42"/>
      <c r="K81" s="39"/>
    </row>
    <row r="82" spans="2:11" x14ac:dyDescent="0.15">
      <c r="B82" s="6" t="s">
        <v>264</v>
      </c>
      <c r="C82" s="6" t="s">
        <v>84</v>
      </c>
      <c r="D82" s="6"/>
      <c r="E82" s="44"/>
      <c r="F82" s="41"/>
      <c r="G82" s="41"/>
      <c r="H82" s="43"/>
      <c r="I82" s="42"/>
      <c r="J82" s="42"/>
      <c r="K82" s="39"/>
    </row>
    <row r="83" spans="2:11" x14ac:dyDescent="0.15">
      <c r="B83" s="6" t="s">
        <v>214</v>
      </c>
      <c r="C83" s="6"/>
      <c r="D83" s="6" t="s">
        <v>265</v>
      </c>
      <c r="E83" s="44"/>
      <c r="F83" s="41"/>
      <c r="G83" s="41"/>
      <c r="H83" s="43"/>
      <c r="I83" s="42"/>
      <c r="J83" s="42"/>
      <c r="K83" s="39"/>
    </row>
    <row r="84" spans="2:11" x14ac:dyDescent="0.15">
      <c r="B84" s="6" t="s">
        <v>266</v>
      </c>
      <c r="C84" s="6"/>
      <c r="D84" s="6" t="s">
        <v>267</v>
      </c>
      <c r="E84" s="44"/>
      <c r="F84" s="41"/>
      <c r="G84" s="41"/>
      <c r="H84" s="43"/>
      <c r="I84" s="42"/>
      <c r="J84" s="42"/>
      <c r="K84" s="39"/>
    </row>
    <row r="85" spans="2:11" x14ac:dyDescent="0.15">
      <c r="B85" s="6" t="s">
        <v>269</v>
      </c>
      <c r="C85" s="6"/>
      <c r="D85" s="6" t="s">
        <v>268</v>
      </c>
      <c r="E85" s="44"/>
      <c r="F85" s="41"/>
      <c r="G85" s="41"/>
      <c r="H85" s="43"/>
      <c r="I85" s="42"/>
      <c r="J85" s="42"/>
      <c r="K85" s="39"/>
    </row>
    <row r="86" spans="2:11" x14ac:dyDescent="0.15">
      <c r="B86" s="6" t="s">
        <v>270</v>
      </c>
      <c r="C86" s="6" t="s">
        <v>85</v>
      </c>
      <c r="D86" s="6"/>
      <c r="E86" s="44"/>
      <c r="F86" s="41"/>
      <c r="G86" s="41"/>
      <c r="H86" s="43"/>
      <c r="I86" s="42"/>
      <c r="J86" s="42"/>
      <c r="K86" s="39"/>
    </row>
    <row r="87" spans="2:11" x14ac:dyDescent="0.15">
      <c r="B87" s="6" t="s">
        <v>215</v>
      </c>
      <c r="C87" s="6"/>
      <c r="D87" s="6" t="s">
        <v>273</v>
      </c>
      <c r="E87" s="44"/>
      <c r="F87" s="41"/>
      <c r="G87" s="41"/>
      <c r="H87" s="43"/>
      <c r="I87" s="42"/>
      <c r="J87" s="42"/>
      <c r="K87" s="39"/>
    </row>
    <row r="88" spans="2:11" x14ac:dyDescent="0.15">
      <c r="B88" s="6" t="s">
        <v>272</v>
      </c>
      <c r="C88" s="6"/>
      <c r="D88" s="6" t="s">
        <v>274</v>
      </c>
      <c r="E88" s="44"/>
      <c r="F88" s="41"/>
      <c r="G88" s="41"/>
      <c r="H88" s="43"/>
      <c r="I88" s="42"/>
      <c r="J88" s="42"/>
      <c r="K88" s="39"/>
    </row>
    <row r="89" spans="2:11" x14ac:dyDescent="0.15">
      <c r="B89" s="6" t="s">
        <v>271</v>
      </c>
      <c r="C89" s="6"/>
      <c r="D89" s="6" t="s">
        <v>275</v>
      </c>
      <c r="E89" s="44"/>
      <c r="F89" s="41"/>
      <c r="G89" s="41"/>
      <c r="H89" s="43"/>
      <c r="I89" s="42"/>
      <c r="J89" s="42"/>
      <c r="K89" s="39"/>
    </row>
    <row r="90" spans="2:11" x14ac:dyDescent="0.15">
      <c r="B90" s="6" t="s">
        <v>276</v>
      </c>
      <c r="C90" s="6"/>
      <c r="D90" s="6"/>
      <c r="E90" s="44"/>
      <c r="F90" s="41"/>
      <c r="G90" s="41"/>
      <c r="H90" s="43"/>
      <c r="I90" s="42"/>
      <c r="J90" s="42"/>
      <c r="K90" s="39"/>
    </row>
    <row r="91" spans="2:11" x14ac:dyDescent="0.15">
      <c r="B91" s="6"/>
      <c r="C91" s="6"/>
      <c r="D91" s="6" t="s">
        <v>277</v>
      </c>
      <c r="E91" s="44"/>
      <c r="F91" s="41"/>
      <c r="G91" s="41"/>
      <c r="H91" s="43" t="s">
        <v>282</v>
      </c>
      <c r="I91" s="42"/>
      <c r="J91" s="42"/>
      <c r="K91" s="6" t="s">
        <v>279</v>
      </c>
    </row>
    <row r="92" spans="2:11" x14ac:dyDescent="0.15">
      <c r="B92" s="6"/>
      <c r="C92" s="6"/>
      <c r="D92" s="6" t="s">
        <v>278</v>
      </c>
      <c r="E92" s="44"/>
      <c r="F92" s="41"/>
      <c r="G92" s="41"/>
      <c r="H92" s="43" t="s">
        <v>283</v>
      </c>
      <c r="I92" s="42"/>
      <c r="J92" s="42"/>
      <c r="K92" s="39"/>
    </row>
    <row r="93" spans="2:11" x14ac:dyDescent="0.15">
      <c r="B93" s="6"/>
      <c r="C93" s="6"/>
      <c r="D93" s="6" t="s">
        <v>280</v>
      </c>
      <c r="E93" s="44"/>
      <c r="F93" s="41"/>
      <c r="G93" s="41"/>
      <c r="H93" s="43" t="s">
        <v>284</v>
      </c>
      <c r="I93" s="42"/>
      <c r="J93" s="42"/>
      <c r="K93" s="39"/>
    </row>
    <row r="94" spans="2:11" x14ac:dyDescent="0.15">
      <c r="B94" s="6"/>
      <c r="C94" s="6"/>
      <c r="D94" s="6" t="s">
        <v>281</v>
      </c>
      <c r="E94" s="44"/>
      <c r="F94" s="41"/>
      <c r="G94" s="41"/>
      <c r="H94" s="43" t="s">
        <v>282</v>
      </c>
      <c r="I94" s="42"/>
      <c r="J94" s="42"/>
      <c r="K94" s="39"/>
    </row>
    <row r="95" spans="2:11" x14ac:dyDescent="0.15">
      <c r="B95" s="6"/>
      <c r="C95" s="6"/>
      <c r="D95" s="6"/>
      <c r="E95" s="40"/>
      <c r="F95" s="41"/>
      <c r="G95" s="41"/>
      <c r="H95" s="42"/>
      <c r="I95" s="42"/>
      <c r="J95" s="42"/>
      <c r="K95" s="39"/>
    </row>
  </sheetData>
  <autoFilter ref="A3:K95"/>
  <mergeCells count="1">
    <mergeCell ref="F2:H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0"/>
  <sheetViews>
    <sheetView tabSelected="1" zoomScale="85" zoomScaleNormal="85" workbookViewId="0">
      <pane xSplit="1" ySplit="3" topLeftCell="B76" activePane="bottomRight" state="frozen"/>
      <selection pane="topRight"/>
      <selection pane="bottomLeft"/>
      <selection pane="bottomRight" activeCell="D90" sqref="D90"/>
    </sheetView>
  </sheetViews>
  <sheetFormatPr defaultColWidth="9" defaultRowHeight="16.5" x14ac:dyDescent="0.15"/>
  <cols>
    <col min="1" max="1" width="2.375" style="72" customWidth="1"/>
    <col min="2" max="2" width="16.25" style="72" customWidth="1"/>
    <col min="3" max="3" width="18.25" style="72" customWidth="1"/>
    <col min="4" max="4" width="45.625" style="72" customWidth="1"/>
    <col min="5" max="5" width="7.5" style="72" bestFit="1" customWidth="1"/>
    <col min="6" max="6" width="7.625" style="72" bestFit="1" customWidth="1"/>
    <col min="7" max="7" width="7.5" style="72" bestFit="1" customWidth="1"/>
    <col min="8" max="8" width="6.5" style="72" customWidth="1"/>
    <col min="9" max="9" width="5.875" style="72" customWidth="1"/>
    <col min="10" max="10" width="8.625" style="72" customWidth="1"/>
    <col min="11" max="12" width="16.375" style="72" customWidth="1"/>
    <col min="13" max="13" width="44.125" style="72" customWidth="1"/>
    <col min="14" max="16384" width="9" style="72"/>
  </cols>
  <sheetData>
    <row r="2" spans="2:13" ht="16.5" customHeight="1" x14ac:dyDescent="0.15">
      <c r="B2" s="68" t="s">
        <v>12</v>
      </c>
      <c r="C2" s="68"/>
      <c r="D2" s="69">
        <f>COUNTA(D4:D310)</f>
        <v>189</v>
      </c>
      <c r="E2" s="70"/>
      <c r="F2" s="71">
        <f ca="1">COUNTA(E5:E310)*0.5/D2+COUNTA(F5:F310)*0.3/D2+COUNTA(G5:G310)*0.2/D2</f>
        <v>0</v>
      </c>
      <c r="G2" s="71"/>
      <c r="H2" s="71"/>
    </row>
    <row r="3" spans="2:13" x14ac:dyDescent="0.15">
      <c r="B3" s="73" t="s">
        <v>67</v>
      </c>
      <c r="C3" s="73" t="s">
        <v>66</v>
      </c>
      <c r="D3" s="73" t="s">
        <v>14</v>
      </c>
      <c r="E3" s="73" t="s">
        <v>53</v>
      </c>
      <c r="F3" s="73" t="s">
        <v>54</v>
      </c>
      <c r="G3" s="73" t="s">
        <v>55</v>
      </c>
      <c r="H3" s="73" t="s">
        <v>57</v>
      </c>
      <c r="I3" s="73" t="s">
        <v>58</v>
      </c>
      <c r="J3" s="73" t="s">
        <v>59</v>
      </c>
      <c r="K3" s="73" t="s">
        <v>116</v>
      </c>
      <c r="L3" s="73" t="s">
        <v>117</v>
      </c>
      <c r="M3" s="73" t="s">
        <v>60</v>
      </c>
    </row>
    <row r="4" spans="2:13" ht="33" x14ac:dyDescent="0.15">
      <c r="B4" s="74" t="s">
        <v>46</v>
      </c>
      <c r="C4" s="75"/>
      <c r="D4" s="75"/>
      <c r="E4" s="76"/>
      <c r="F4" s="77">
        <f>COUNTA(E5:E80)*0.5/J4+COUNTA(F5:F80)*0.3/J4+COUNTA(G5:G80)*0.2/J4</f>
        <v>0.4621212121212121</v>
      </c>
      <c r="G4" s="77"/>
      <c r="H4" s="78"/>
      <c r="I4" s="76" t="s">
        <v>103</v>
      </c>
      <c r="J4" s="79">
        <f>COUNTA(D5:D80)</f>
        <v>66</v>
      </c>
      <c r="K4" s="79"/>
      <c r="L4" s="79"/>
      <c r="M4" s="80"/>
    </row>
    <row r="5" spans="2:13" x14ac:dyDescent="0.15">
      <c r="B5" s="81" t="s">
        <v>96</v>
      </c>
      <c r="C5" s="81" t="s">
        <v>61</v>
      </c>
      <c r="D5" s="81"/>
      <c r="E5" s="82" t="s">
        <v>56</v>
      </c>
      <c r="F5" s="82"/>
      <c r="G5" s="83"/>
      <c r="H5" s="84"/>
      <c r="I5" s="84" t="s">
        <v>283</v>
      </c>
      <c r="J5" s="84"/>
      <c r="K5" s="84"/>
      <c r="L5" s="84"/>
      <c r="M5" s="85"/>
    </row>
    <row r="6" spans="2:13" x14ac:dyDescent="0.15">
      <c r="B6" s="81" t="s">
        <v>218</v>
      </c>
      <c r="C6" s="81"/>
      <c r="D6" s="81" t="s">
        <v>63</v>
      </c>
      <c r="E6" s="82" t="s">
        <v>56</v>
      </c>
      <c r="F6" s="83"/>
      <c r="G6" s="83"/>
      <c r="H6" s="84"/>
      <c r="I6" s="84" t="s">
        <v>283</v>
      </c>
      <c r="J6" s="84"/>
      <c r="K6" s="84"/>
      <c r="L6" s="84"/>
      <c r="M6" s="85"/>
    </row>
    <row r="7" spans="2:13" x14ac:dyDescent="0.15">
      <c r="B7" s="81" t="s">
        <v>154</v>
      </c>
      <c r="C7" s="81"/>
      <c r="D7" s="81" t="s">
        <v>118</v>
      </c>
      <c r="E7" s="82" t="s">
        <v>56</v>
      </c>
      <c r="F7" s="82"/>
      <c r="G7" s="83"/>
      <c r="H7" s="84"/>
      <c r="I7" s="84" t="s">
        <v>283</v>
      </c>
      <c r="J7" s="84"/>
      <c r="K7" s="84"/>
      <c r="L7" s="84"/>
      <c r="M7" s="85"/>
    </row>
    <row r="8" spans="2:13" x14ac:dyDescent="0.15">
      <c r="B8" s="81" t="s">
        <v>155</v>
      </c>
      <c r="C8" s="81"/>
      <c r="D8" s="81" t="s">
        <v>62</v>
      </c>
      <c r="E8" s="82" t="s">
        <v>56</v>
      </c>
      <c r="F8" s="83"/>
      <c r="G8" s="83"/>
      <c r="H8" s="84"/>
      <c r="I8" s="84" t="s">
        <v>283</v>
      </c>
      <c r="J8" s="84"/>
      <c r="K8" s="84"/>
      <c r="L8" s="84"/>
      <c r="M8" s="85"/>
    </row>
    <row r="9" spans="2:13" x14ac:dyDescent="0.15">
      <c r="B9" s="81" t="s">
        <v>156</v>
      </c>
      <c r="C9" s="81"/>
      <c r="D9" s="81" t="s">
        <v>119</v>
      </c>
      <c r="E9" s="82" t="s">
        <v>56</v>
      </c>
      <c r="F9" s="83"/>
      <c r="G9" s="83"/>
      <c r="H9" s="84"/>
      <c r="I9" s="84" t="s">
        <v>283</v>
      </c>
      <c r="J9" s="84"/>
      <c r="K9" s="84"/>
      <c r="L9" s="84"/>
      <c r="M9" s="85"/>
    </row>
    <row r="10" spans="2:13" x14ac:dyDescent="0.15">
      <c r="B10" s="81" t="s">
        <v>68</v>
      </c>
      <c r="C10" s="81" t="s">
        <v>64</v>
      </c>
      <c r="D10" s="81"/>
      <c r="E10" s="85"/>
      <c r="F10" s="83"/>
      <c r="G10" s="83"/>
      <c r="H10" s="84"/>
      <c r="I10" s="84"/>
      <c r="J10" s="84"/>
      <c r="K10" s="84"/>
      <c r="L10" s="84"/>
      <c r="M10" s="85">
        <v>26</v>
      </c>
    </row>
    <row r="11" spans="2:13" x14ac:dyDescent="0.15">
      <c r="B11" s="81" t="s">
        <v>157</v>
      </c>
      <c r="C11" s="81"/>
      <c r="D11" s="81" t="s">
        <v>65</v>
      </c>
      <c r="E11" s="82" t="s">
        <v>56</v>
      </c>
      <c r="F11" s="83"/>
      <c r="G11" s="83"/>
      <c r="H11" s="84"/>
      <c r="I11" s="84" t="s">
        <v>293</v>
      </c>
      <c r="J11" s="84"/>
      <c r="K11" s="84"/>
      <c r="L11" s="84"/>
      <c r="M11" s="85"/>
    </row>
    <row r="12" spans="2:13" x14ac:dyDescent="0.15">
      <c r="B12" s="81" t="s">
        <v>158</v>
      </c>
      <c r="C12" s="81"/>
      <c r="D12" s="81" t="s">
        <v>120</v>
      </c>
      <c r="E12" s="82" t="s">
        <v>56</v>
      </c>
      <c r="F12" s="83"/>
      <c r="G12" s="83"/>
      <c r="H12" s="84"/>
      <c r="I12" s="84" t="s">
        <v>293</v>
      </c>
      <c r="J12" s="84"/>
      <c r="K12" s="84"/>
      <c r="L12" s="84"/>
      <c r="M12" s="85"/>
    </row>
    <row r="13" spans="2:13" x14ac:dyDescent="0.15">
      <c r="B13" s="81" t="s">
        <v>159</v>
      </c>
      <c r="C13" s="81"/>
      <c r="D13" s="81" t="s">
        <v>108</v>
      </c>
      <c r="E13" s="82" t="s">
        <v>56</v>
      </c>
      <c r="F13" s="83"/>
      <c r="G13" s="83"/>
      <c r="H13" s="84"/>
      <c r="I13" s="84" t="s">
        <v>293</v>
      </c>
      <c r="J13" s="84"/>
      <c r="K13" s="84"/>
      <c r="L13" s="84"/>
      <c r="M13" s="85"/>
    </row>
    <row r="14" spans="2:13" x14ac:dyDescent="0.15">
      <c r="B14" s="81" t="s">
        <v>160</v>
      </c>
      <c r="C14" s="81"/>
      <c r="D14" s="81" t="s">
        <v>122</v>
      </c>
      <c r="E14" s="82" t="s">
        <v>56</v>
      </c>
      <c r="F14" s="83"/>
      <c r="G14" s="83"/>
      <c r="H14" s="84"/>
      <c r="I14" s="84" t="s">
        <v>293</v>
      </c>
      <c r="J14" s="84"/>
      <c r="K14" s="84"/>
      <c r="L14" s="84"/>
      <c r="M14" s="85"/>
    </row>
    <row r="15" spans="2:13" x14ac:dyDescent="0.15">
      <c r="B15" s="81" t="s">
        <v>161</v>
      </c>
      <c r="C15" s="81"/>
      <c r="D15" s="81" t="s">
        <v>121</v>
      </c>
      <c r="E15" s="82" t="s">
        <v>56</v>
      </c>
      <c r="F15" s="83"/>
      <c r="G15" s="83"/>
      <c r="H15" s="84"/>
      <c r="I15" s="84" t="s">
        <v>293</v>
      </c>
      <c r="J15" s="84"/>
      <c r="K15" s="84"/>
      <c r="L15" s="84"/>
      <c r="M15" s="85"/>
    </row>
    <row r="16" spans="2:13" x14ac:dyDescent="0.15">
      <c r="B16" s="81" t="s">
        <v>162</v>
      </c>
      <c r="C16" s="81"/>
      <c r="D16" s="81" t="s">
        <v>123</v>
      </c>
      <c r="E16" s="82" t="s">
        <v>56</v>
      </c>
      <c r="F16" s="83"/>
      <c r="G16" s="83"/>
      <c r="H16" s="84"/>
      <c r="I16" s="84" t="s">
        <v>293</v>
      </c>
      <c r="J16" s="84"/>
      <c r="K16" s="84"/>
      <c r="L16" s="84"/>
      <c r="M16" s="85"/>
    </row>
    <row r="17" spans="2:13" x14ac:dyDescent="0.15">
      <c r="B17" s="81" t="s">
        <v>163</v>
      </c>
      <c r="C17" s="81"/>
      <c r="D17" s="81" t="s">
        <v>124</v>
      </c>
      <c r="E17" s="82" t="s">
        <v>56</v>
      </c>
      <c r="F17" s="83"/>
      <c r="G17" s="83"/>
      <c r="H17" s="84"/>
      <c r="I17" s="84" t="s">
        <v>293</v>
      </c>
      <c r="J17" s="84"/>
      <c r="K17" s="84"/>
      <c r="L17" s="84"/>
      <c r="M17" s="85"/>
    </row>
    <row r="18" spans="2:13" x14ac:dyDescent="0.15">
      <c r="B18" s="81" t="s">
        <v>164</v>
      </c>
      <c r="C18" s="81"/>
      <c r="D18" s="81" t="s">
        <v>125</v>
      </c>
      <c r="E18" s="82" t="s">
        <v>56</v>
      </c>
      <c r="F18" s="83"/>
      <c r="G18" s="83"/>
      <c r="H18" s="84"/>
      <c r="I18" s="84" t="s">
        <v>293</v>
      </c>
      <c r="J18" s="84"/>
      <c r="K18" s="84"/>
      <c r="L18" s="84"/>
      <c r="M18" s="85"/>
    </row>
    <row r="19" spans="2:13" x14ac:dyDescent="0.15">
      <c r="B19" s="81" t="s">
        <v>165</v>
      </c>
      <c r="C19" s="81"/>
      <c r="D19" s="81" t="s">
        <v>126</v>
      </c>
      <c r="E19" s="82" t="s">
        <v>56</v>
      </c>
      <c r="F19" s="83"/>
      <c r="G19" s="83"/>
      <c r="H19" s="84"/>
      <c r="I19" s="84" t="s">
        <v>293</v>
      </c>
      <c r="J19" s="84"/>
      <c r="K19" s="84"/>
      <c r="L19" s="84"/>
      <c r="M19" s="85"/>
    </row>
    <row r="20" spans="2:13" x14ac:dyDescent="0.15">
      <c r="B20" s="81" t="s">
        <v>166</v>
      </c>
      <c r="C20" s="81"/>
      <c r="D20" s="81" t="s">
        <v>127</v>
      </c>
      <c r="E20" s="82" t="s">
        <v>56</v>
      </c>
      <c r="F20" s="83"/>
      <c r="G20" s="83"/>
      <c r="H20" s="84"/>
      <c r="I20" s="84" t="s">
        <v>293</v>
      </c>
      <c r="J20" s="84"/>
      <c r="K20" s="84"/>
      <c r="L20" s="84"/>
      <c r="M20" s="85"/>
    </row>
    <row r="21" spans="2:13" x14ac:dyDescent="0.15">
      <c r="B21" s="81"/>
      <c r="C21" s="81"/>
      <c r="D21" s="81" t="s">
        <v>295</v>
      </c>
      <c r="E21" s="82" t="s">
        <v>56</v>
      </c>
      <c r="F21" s="83"/>
      <c r="G21" s="83"/>
      <c r="H21" s="84"/>
      <c r="I21" s="84" t="s">
        <v>296</v>
      </c>
      <c r="J21" s="84"/>
      <c r="K21" s="84"/>
      <c r="L21" s="84"/>
      <c r="M21" s="85"/>
    </row>
    <row r="22" spans="2:13" x14ac:dyDescent="0.15">
      <c r="B22" s="81" t="s">
        <v>167</v>
      </c>
      <c r="C22" s="81" t="s">
        <v>69</v>
      </c>
      <c r="D22" s="81" t="s">
        <v>98</v>
      </c>
      <c r="E22" s="82" t="s">
        <v>56</v>
      </c>
      <c r="F22" s="83"/>
      <c r="G22" s="83"/>
      <c r="H22" s="84"/>
      <c r="I22" s="84" t="s">
        <v>421</v>
      </c>
      <c r="J22" s="84"/>
      <c r="K22" s="84"/>
      <c r="L22" s="84"/>
      <c r="M22" s="85"/>
    </row>
    <row r="23" spans="2:13" x14ac:dyDescent="0.15">
      <c r="B23" s="81" t="s">
        <v>168</v>
      </c>
      <c r="C23" s="81"/>
      <c r="D23" s="81" t="s">
        <v>109</v>
      </c>
      <c r="E23" s="82" t="s">
        <v>56</v>
      </c>
      <c r="F23" s="83"/>
      <c r="G23" s="83"/>
      <c r="H23" s="84"/>
      <c r="I23" s="84" t="s">
        <v>421</v>
      </c>
      <c r="J23" s="84"/>
      <c r="K23" s="84"/>
      <c r="L23" s="84"/>
      <c r="M23" s="85"/>
    </row>
    <row r="24" spans="2:13" x14ac:dyDescent="0.15">
      <c r="B24" s="81" t="s">
        <v>169</v>
      </c>
      <c r="C24" s="81"/>
      <c r="D24" s="81" t="s">
        <v>97</v>
      </c>
      <c r="E24" s="82" t="s">
        <v>56</v>
      </c>
      <c r="F24" s="83"/>
      <c r="G24" s="83"/>
      <c r="H24" s="84"/>
      <c r="I24" s="84" t="s">
        <v>422</v>
      </c>
      <c r="J24" s="84"/>
      <c r="K24" s="84"/>
      <c r="L24" s="84"/>
      <c r="M24" s="85"/>
    </row>
    <row r="25" spans="2:13" x14ac:dyDescent="0.15">
      <c r="B25" s="81" t="s">
        <v>72</v>
      </c>
      <c r="C25" s="81" t="s">
        <v>70</v>
      </c>
      <c r="D25" s="81"/>
      <c r="E25" s="85"/>
      <c r="F25" s="83"/>
      <c r="G25" s="83"/>
      <c r="H25" s="84"/>
      <c r="I25" s="84"/>
      <c r="J25" s="84"/>
      <c r="K25" s="84"/>
      <c r="L25" s="84"/>
      <c r="M25" s="85"/>
    </row>
    <row r="26" spans="2:13" x14ac:dyDescent="0.15">
      <c r="B26" s="81" t="s">
        <v>170</v>
      </c>
      <c r="C26" s="81"/>
      <c r="D26" s="81" t="s">
        <v>89</v>
      </c>
      <c r="E26" s="82" t="s">
        <v>56</v>
      </c>
      <c r="F26" s="83"/>
      <c r="G26" s="83"/>
      <c r="H26" s="84"/>
      <c r="I26" s="84" t="s">
        <v>297</v>
      </c>
      <c r="J26" s="84"/>
      <c r="K26" s="84"/>
      <c r="L26" s="84"/>
      <c r="M26" s="85"/>
    </row>
    <row r="27" spans="2:13" x14ac:dyDescent="0.15">
      <c r="B27" s="81" t="s">
        <v>171</v>
      </c>
      <c r="C27" s="81"/>
      <c r="D27" s="81" t="s">
        <v>481</v>
      </c>
      <c r="E27" s="82" t="s">
        <v>56</v>
      </c>
      <c r="F27" s="83"/>
      <c r="G27" s="83"/>
      <c r="H27" s="84"/>
      <c r="I27" s="84" t="s">
        <v>297</v>
      </c>
      <c r="J27" s="84"/>
      <c r="K27" s="84"/>
      <c r="L27" s="84"/>
      <c r="M27" s="85"/>
    </row>
    <row r="28" spans="2:13" x14ac:dyDescent="0.15">
      <c r="B28" s="81" t="s">
        <v>172</v>
      </c>
      <c r="C28" s="81"/>
      <c r="D28" s="81" t="s">
        <v>128</v>
      </c>
      <c r="E28" s="82" t="s">
        <v>56</v>
      </c>
      <c r="F28" s="83"/>
      <c r="G28" s="83"/>
      <c r="H28" s="84"/>
      <c r="I28" s="84" t="s">
        <v>297</v>
      </c>
      <c r="J28" s="84"/>
      <c r="K28" s="84"/>
      <c r="L28" s="84"/>
      <c r="M28" s="85"/>
    </row>
    <row r="29" spans="2:13" x14ac:dyDescent="0.15">
      <c r="B29" s="81" t="s">
        <v>173</v>
      </c>
      <c r="C29" s="81"/>
      <c r="D29" s="81" t="s">
        <v>129</v>
      </c>
      <c r="E29" s="82" t="s">
        <v>56</v>
      </c>
      <c r="F29" s="83"/>
      <c r="G29" s="83"/>
      <c r="H29" s="84"/>
      <c r="I29" s="84" t="s">
        <v>297</v>
      </c>
      <c r="J29" s="84"/>
      <c r="K29" s="84"/>
      <c r="L29" s="84"/>
      <c r="M29" s="85"/>
    </row>
    <row r="30" spans="2:13" x14ac:dyDescent="0.15">
      <c r="B30" s="81"/>
      <c r="C30" s="81"/>
      <c r="D30" s="81" t="s">
        <v>95</v>
      </c>
      <c r="E30" s="82" t="s">
        <v>56</v>
      </c>
      <c r="F30" s="83"/>
      <c r="G30" s="83"/>
      <c r="H30" s="84"/>
      <c r="I30" s="84" t="s">
        <v>297</v>
      </c>
      <c r="J30" s="84"/>
      <c r="K30" s="84"/>
      <c r="L30" s="84"/>
      <c r="M30" s="85"/>
    </row>
    <row r="31" spans="2:13" x14ac:dyDescent="0.15">
      <c r="B31" s="81" t="s">
        <v>174</v>
      </c>
      <c r="C31" s="81"/>
      <c r="D31" s="81" t="s">
        <v>110</v>
      </c>
      <c r="E31" s="82" t="s">
        <v>56</v>
      </c>
      <c r="F31" s="83"/>
      <c r="G31" s="83"/>
      <c r="H31" s="84"/>
      <c r="I31" s="84" t="s">
        <v>297</v>
      </c>
      <c r="J31" s="84"/>
      <c r="K31" s="84"/>
      <c r="L31" s="84"/>
      <c r="M31" s="85"/>
    </row>
    <row r="32" spans="2:13" x14ac:dyDescent="0.15">
      <c r="B32" s="81" t="s">
        <v>175</v>
      </c>
      <c r="C32" s="81"/>
      <c r="D32" s="81" t="s">
        <v>307</v>
      </c>
      <c r="E32" s="82"/>
      <c r="F32" s="83"/>
      <c r="G32" s="83"/>
      <c r="H32" s="84"/>
      <c r="I32" s="84" t="s">
        <v>297</v>
      </c>
      <c r="J32" s="84"/>
      <c r="K32" s="84"/>
      <c r="L32" s="84"/>
      <c r="M32" s="85"/>
    </row>
    <row r="33" spans="2:13" x14ac:dyDescent="0.15">
      <c r="B33" s="81" t="s">
        <v>176</v>
      </c>
      <c r="C33" s="81"/>
      <c r="D33" s="81" t="s">
        <v>130</v>
      </c>
      <c r="E33" s="82" t="s">
        <v>56</v>
      </c>
      <c r="F33" s="83"/>
      <c r="G33" s="83"/>
      <c r="H33" s="84"/>
      <c r="I33" s="84" t="s">
        <v>297</v>
      </c>
      <c r="J33" s="84"/>
      <c r="K33" s="84"/>
      <c r="L33" s="84"/>
      <c r="M33" s="85"/>
    </row>
    <row r="34" spans="2:13" ht="33" x14ac:dyDescent="0.15">
      <c r="B34" s="81"/>
      <c r="C34" s="81"/>
      <c r="D34" s="81" t="s">
        <v>299</v>
      </c>
      <c r="E34" s="82" t="s">
        <v>56</v>
      </c>
      <c r="F34" s="83"/>
      <c r="G34" s="83"/>
      <c r="H34" s="84"/>
      <c r="I34" s="84" t="s">
        <v>298</v>
      </c>
      <c r="J34" s="84"/>
      <c r="K34" s="84"/>
      <c r="L34" s="84"/>
      <c r="M34" s="85"/>
    </row>
    <row r="35" spans="2:13" ht="33" x14ac:dyDescent="0.15">
      <c r="B35" s="81" t="s">
        <v>73</v>
      </c>
      <c r="C35" s="81" t="s">
        <v>71</v>
      </c>
      <c r="D35" s="81"/>
      <c r="E35" s="82"/>
      <c r="F35" s="83"/>
      <c r="G35" s="83"/>
      <c r="H35" s="84"/>
      <c r="I35" s="84" t="s">
        <v>298</v>
      </c>
      <c r="J35" s="84"/>
      <c r="K35" s="84"/>
      <c r="L35" s="84"/>
      <c r="M35" s="85"/>
    </row>
    <row r="36" spans="2:13" ht="33" x14ac:dyDescent="0.15">
      <c r="B36" s="81" t="s">
        <v>177</v>
      </c>
      <c r="C36" s="81"/>
      <c r="D36" s="81" t="s">
        <v>90</v>
      </c>
      <c r="E36" s="82" t="s">
        <v>56</v>
      </c>
      <c r="F36" s="83"/>
      <c r="G36" s="83"/>
      <c r="H36" s="84"/>
      <c r="I36" s="84" t="s">
        <v>298</v>
      </c>
      <c r="J36" s="84"/>
      <c r="K36" s="84"/>
      <c r="L36" s="84"/>
      <c r="M36" s="85"/>
    </row>
    <row r="37" spans="2:13" ht="33" x14ac:dyDescent="0.15">
      <c r="B37" s="81" t="s">
        <v>178</v>
      </c>
      <c r="C37" s="81"/>
      <c r="D37" s="81" t="s">
        <v>91</v>
      </c>
      <c r="E37" s="82" t="s">
        <v>306</v>
      </c>
      <c r="F37" s="83"/>
      <c r="G37" s="83"/>
      <c r="H37" s="84"/>
      <c r="I37" s="84" t="s">
        <v>298</v>
      </c>
      <c r="J37" s="84"/>
      <c r="K37" s="84"/>
      <c r="L37" s="84"/>
      <c r="M37" s="85"/>
    </row>
    <row r="38" spans="2:13" ht="33" x14ac:dyDescent="0.15">
      <c r="B38" s="81" t="s">
        <v>179</v>
      </c>
      <c r="C38" s="81"/>
      <c r="D38" s="81" t="s">
        <v>131</v>
      </c>
      <c r="E38" s="82" t="s">
        <v>305</v>
      </c>
      <c r="F38" s="83"/>
      <c r="G38" s="83"/>
      <c r="H38" s="84"/>
      <c r="I38" s="84" t="s">
        <v>298</v>
      </c>
      <c r="J38" s="84"/>
      <c r="K38" s="84"/>
      <c r="L38" s="84"/>
      <c r="M38" s="85"/>
    </row>
    <row r="39" spans="2:13" ht="33" x14ac:dyDescent="0.15">
      <c r="B39" s="81" t="s">
        <v>180</v>
      </c>
      <c r="C39" s="81"/>
      <c r="D39" s="81" t="s">
        <v>132</v>
      </c>
      <c r="E39" s="82" t="s">
        <v>56</v>
      </c>
      <c r="F39" s="83"/>
      <c r="G39" s="83"/>
      <c r="H39" s="84"/>
      <c r="I39" s="84" t="s">
        <v>298</v>
      </c>
      <c r="J39" s="84"/>
      <c r="K39" s="84"/>
      <c r="L39" s="84"/>
      <c r="M39" s="85"/>
    </row>
    <row r="40" spans="2:13" ht="33" x14ac:dyDescent="0.15">
      <c r="B40" s="81" t="s">
        <v>181</v>
      </c>
      <c r="C40" s="81"/>
      <c r="D40" s="81" t="s">
        <v>134</v>
      </c>
      <c r="E40" s="82"/>
      <c r="F40" s="83"/>
      <c r="G40" s="83"/>
      <c r="H40" s="84"/>
      <c r="I40" s="84" t="s">
        <v>298</v>
      </c>
      <c r="J40" s="84"/>
      <c r="K40" s="84"/>
      <c r="L40" s="84"/>
      <c r="M40" s="85"/>
    </row>
    <row r="41" spans="2:13" ht="33" x14ac:dyDescent="0.15">
      <c r="B41" s="81" t="s">
        <v>182</v>
      </c>
      <c r="C41" s="81"/>
      <c r="D41" s="81" t="s">
        <v>135</v>
      </c>
      <c r="E41" s="82" t="s">
        <v>56</v>
      </c>
      <c r="F41" s="83"/>
      <c r="G41" s="83"/>
      <c r="H41" s="84"/>
      <c r="I41" s="84" t="s">
        <v>298</v>
      </c>
      <c r="J41" s="84"/>
      <c r="K41" s="84"/>
      <c r="L41" s="84"/>
      <c r="M41" s="85"/>
    </row>
    <row r="42" spans="2:13" ht="33" x14ac:dyDescent="0.15">
      <c r="B42" s="81" t="s">
        <v>183</v>
      </c>
      <c r="C42" s="81"/>
      <c r="D42" s="81" t="s">
        <v>92</v>
      </c>
      <c r="E42" s="82" t="s">
        <v>56</v>
      </c>
      <c r="F42" s="83"/>
      <c r="G42" s="83"/>
      <c r="H42" s="84"/>
      <c r="I42" s="84" t="s">
        <v>298</v>
      </c>
      <c r="J42" s="84"/>
      <c r="K42" s="84"/>
      <c r="L42" s="84"/>
      <c r="M42" s="85"/>
    </row>
    <row r="43" spans="2:13" x14ac:dyDescent="0.15">
      <c r="B43" s="81" t="s">
        <v>74</v>
      </c>
      <c r="C43" s="81" t="s">
        <v>133</v>
      </c>
      <c r="D43" s="81"/>
      <c r="E43" s="85"/>
      <c r="F43" s="83"/>
      <c r="G43" s="83"/>
      <c r="H43" s="84"/>
      <c r="I43" s="84"/>
      <c r="J43" s="84"/>
      <c r="K43" s="84"/>
      <c r="L43" s="84"/>
      <c r="M43" s="85"/>
    </row>
    <row r="44" spans="2:13" x14ac:dyDescent="0.15">
      <c r="B44" s="81" t="s">
        <v>184</v>
      </c>
      <c r="C44" s="81"/>
      <c r="D44" s="81" t="s">
        <v>136</v>
      </c>
      <c r="E44" s="85"/>
      <c r="F44" s="83"/>
      <c r="G44" s="83"/>
      <c r="H44" s="84"/>
      <c r="I44" s="84"/>
      <c r="J44" s="84"/>
      <c r="K44" s="84"/>
      <c r="L44" s="84"/>
      <c r="M44" s="85"/>
    </row>
    <row r="45" spans="2:13" x14ac:dyDescent="0.15">
      <c r="B45" s="81" t="s">
        <v>185</v>
      </c>
      <c r="C45" s="81"/>
      <c r="D45" s="81" t="s">
        <v>137</v>
      </c>
      <c r="E45" s="85"/>
      <c r="F45" s="83"/>
      <c r="G45" s="83"/>
      <c r="H45" s="84"/>
      <c r="I45" s="84"/>
      <c r="J45" s="84"/>
      <c r="K45" s="84"/>
      <c r="L45" s="84"/>
      <c r="M45" s="85"/>
    </row>
    <row r="46" spans="2:13" x14ac:dyDescent="0.15">
      <c r="B46" s="81" t="s">
        <v>76</v>
      </c>
      <c r="C46" s="81" t="s">
        <v>75</v>
      </c>
      <c r="D46" s="81"/>
      <c r="E46" s="85"/>
      <c r="F46" s="83"/>
      <c r="G46" s="83"/>
      <c r="H46" s="84"/>
      <c r="I46" s="84"/>
      <c r="J46" s="84"/>
      <c r="K46" s="84"/>
      <c r="L46" s="84"/>
      <c r="M46" s="85"/>
    </row>
    <row r="47" spans="2:13" x14ac:dyDescent="0.15">
      <c r="B47" s="81" t="s">
        <v>186</v>
      </c>
      <c r="C47" s="81"/>
      <c r="D47" s="81" t="s">
        <v>138</v>
      </c>
      <c r="E47" s="82" t="s">
        <v>56</v>
      </c>
      <c r="F47" s="83"/>
      <c r="G47" s="83"/>
      <c r="H47" s="84"/>
      <c r="I47" s="84" t="s">
        <v>284</v>
      </c>
      <c r="J47" s="84"/>
      <c r="K47" s="84"/>
      <c r="L47" s="84"/>
      <c r="M47" s="85"/>
    </row>
    <row r="48" spans="2:13" x14ac:dyDescent="0.15">
      <c r="B48" s="81" t="s">
        <v>187</v>
      </c>
      <c r="C48" s="81"/>
      <c r="D48" s="81" t="s">
        <v>139</v>
      </c>
      <c r="E48" s="82" t="s">
        <v>56</v>
      </c>
      <c r="F48" s="83"/>
      <c r="G48" s="83"/>
      <c r="H48" s="84"/>
      <c r="I48" s="84" t="s">
        <v>293</v>
      </c>
      <c r="J48" s="84"/>
      <c r="K48" s="84"/>
      <c r="L48" s="84"/>
      <c r="M48" s="85"/>
    </row>
    <row r="49" spans="2:13" x14ac:dyDescent="0.15">
      <c r="B49" s="81" t="s">
        <v>188</v>
      </c>
      <c r="C49" s="81"/>
      <c r="D49" s="81" t="s">
        <v>140</v>
      </c>
      <c r="E49" s="82" t="s">
        <v>56</v>
      </c>
      <c r="F49" s="83"/>
      <c r="G49" s="83"/>
      <c r="H49" s="84"/>
      <c r="I49" s="84" t="s">
        <v>283</v>
      </c>
      <c r="J49" s="84"/>
      <c r="K49" s="84"/>
      <c r="L49" s="84"/>
      <c r="M49" s="85"/>
    </row>
    <row r="50" spans="2:13" x14ac:dyDescent="0.15">
      <c r="B50" s="81" t="s">
        <v>189</v>
      </c>
      <c r="C50" s="81"/>
      <c r="D50" s="81" t="s">
        <v>141</v>
      </c>
      <c r="E50" s="82" t="s">
        <v>56</v>
      </c>
      <c r="F50" s="83"/>
      <c r="G50" s="83"/>
      <c r="H50" s="84"/>
      <c r="I50" s="84" t="s">
        <v>283</v>
      </c>
      <c r="J50" s="84"/>
      <c r="K50" s="84"/>
      <c r="L50" s="84"/>
      <c r="M50" s="85"/>
    </row>
    <row r="51" spans="2:13" x14ac:dyDescent="0.15">
      <c r="B51" s="81" t="s">
        <v>190</v>
      </c>
      <c r="C51" s="81"/>
      <c r="D51" s="81" t="s">
        <v>86</v>
      </c>
      <c r="E51" s="82" t="s">
        <v>56</v>
      </c>
      <c r="F51" s="83"/>
      <c r="G51" s="83"/>
      <c r="H51" s="84"/>
      <c r="I51" s="84" t="s">
        <v>287</v>
      </c>
      <c r="J51" s="84"/>
      <c r="K51" s="84"/>
      <c r="L51" s="84"/>
      <c r="M51" s="85"/>
    </row>
    <row r="52" spans="2:13" x14ac:dyDescent="0.15">
      <c r="B52" s="81" t="s">
        <v>191</v>
      </c>
      <c r="C52" s="81"/>
      <c r="D52" s="81" t="s">
        <v>142</v>
      </c>
      <c r="E52" s="82" t="s">
        <v>56</v>
      </c>
      <c r="F52" s="83"/>
      <c r="G52" s="83"/>
      <c r="H52" s="84"/>
      <c r="I52" s="84" t="s">
        <v>287</v>
      </c>
      <c r="J52" s="84"/>
      <c r="K52" s="84"/>
      <c r="L52" s="84"/>
      <c r="M52" s="85"/>
    </row>
    <row r="53" spans="2:13" x14ac:dyDescent="0.15">
      <c r="B53" s="81" t="s">
        <v>192</v>
      </c>
      <c r="C53" s="81"/>
      <c r="D53" s="81" t="s">
        <v>317</v>
      </c>
      <c r="E53" s="82" t="s">
        <v>56</v>
      </c>
      <c r="F53" s="83"/>
      <c r="G53" s="83"/>
      <c r="H53" s="84"/>
      <c r="I53" s="84" t="s">
        <v>287</v>
      </c>
      <c r="J53" s="84"/>
      <c r="K53" s="84"/>
      <c r="L53" s="84"/>
      <c r="M53" s="85"/>
    </row>
    <row r="54" spans="2:13" x14ac:dyDescent="0.15">
      <c r="B54" s="81" t="s">
        <v>193</v>
      </c>
      <c r="C54" s="81"/>
      <c r="D54" s="81" t="s">
        <v>87</v>
      </c>
      <c r="E54" s="82" t="s">
        <v>56</v>
      </c>
      <c r="F54" s="83"/>
      <c r="G54" s="83"/>
      <c r="H54" s="84"/>
      <c r="I54" s="84" t="s">
        <v>287</v>
      </c>
      <c r="J54" s="84"/>
      <c r="K54" s="84"/>
      <c r="L54" s="84"/>
      <c r="M54" s="85"/>
    </row>
    <row r="55" spans="2:13" x14ac:dyDescent="0.15">
      <c r="B55" s="81" t="s">
        <v>194</v>
      </c>
      <c r="C55" s="81"/>
      <c r="D55" s="81" t="s">
        <v>112</v>
      </c>
      <c r="E55" s="82" t="s">
        <v>56</v>
      </c>
      <c r="F55" s="83"/>
      <c r="G55" s="83"/>
      <c r="H55" s="84"/>
      <c r="I55" s="84" t="s">
        <v>287</v>
      </c>
      <c r="J55" s="84"/>
      <c r="K55" s="84"/>
      <c r="L55" s="84"/>
      <c r="M55" s="85"/>
    </row>
    <row r="56" spans="2:13" x14ac:dyDescent="0.15">
      <c r="B56" s="81" t="s">
        <v>195</v>
      </c>
      <c r="C56" s="81"/>
      <c r="D56" s="81" t="s">
        <v>311</v>
      </c>
      <c r="E56" s="82" t="s">
        <v>56</v>
      </c>
      <c r="F56" s="83"/>
      <c r="G56" s="83"/>
      <c r="H56" s="84"/>
      <c r="I56" s="84" t="s">
        <v>287</v>
      </c>
      <c r="J56" s="84"/>
      <c r="K56" s="84"/>
      <c r="L56" s="84"/>
      <c r="M56" s="85"/>
    </row>
    <row r="57" spans="2:13" x14ac:dyDescent="0.15">
      <c r="B57" s="81" t="s">
        <v>196</v>
      </c>
      <c r="C57" s="81"/>
      <c r="D57" s="81" t="s">
        <v>310</v>
      </c>
      <c r="E57" s="82" t="s">
        <v>56</v>
      </c>
      <c r="F57" s="83"/>
      <c r="G57" s="83"/>
      <c r="H57" s="84"/>
      <c r="I57" s="84" t="s">
        <v>287</v>
      </c>
      <c r="J57" s="84"/>
      <c r="K57" s="84"/>
      <c r="L57" s="84"/>
      <c r="M57" s="85"/>
    </row>
    <row r="58" spans="2:13" x14ac:dyDescent="0.15">
      <c r="B58" s="81" t="s">
        <v>197</v>
      </c>
      <c r="C58" s="81"/>
      <c r="D58" s="81" t="s">
        <v>312</v>
      </c>
      <c r="E58" s="82" t="s">
        <v>56</v>
      </c>
      <c r="F58" s="83"/>
      <c r="G58" s="83"/>
      <c r="H58" s="84"/>
      <c r="I58" s="84" t="s">
        <v>287</v>
      </c>
      <c r="J58" s="84"/>
      <c r="K58" s="84"/>
      <c r="L58" s="84"/>
      <c r="M58" s="85"/>
    </row>
    <row r="59" spans="2:13" x14ac:dyDescent="0.15">
      <c r="B59" s="81" t="s">
        <v>198</v>
      </c>
      <c r="C59" s="81"/>
      <c r="D59" s="81" t="s">
        <v>143</v>
      </c>
      <c r="E59" s="82" t="s">
        <v>56</v>
      </c>
      <c r="F59" s="83"/>
      <c r="G59" s="83"/>
      <c r="H59" s="84"/>
      <c r="I59" s="84" t="s">
        <v>287</v>
      </c>
      <c r="J59" s="84"/>
      <c r="K59" s="84"/>
      <c r="L59" s="84"/>
      <c r="M59" s="85"/>
    </row>
    <row r="60" spans="2:13" x14ac:dyDescent="0.15">
      <c r="B60" s="81" t="s">
        <v>199</v>
      </c>
      <c r="C60" s="81"/>
      <c r="D60" s="81" t="s">
        <v>147</v>
      </c>
      <c r="E60" s="82" t="s">
        <v>56</v>
      </c>
      <c r="F60" s="83"/>
      <c r="G60" s="83"/>
      <c r="H60" s="84"/>
      <c r="I60" s="84" t="s">
        <v>287</v>
      </c>
      <c r="J60" s="84"/>
      <c r="K60" s="84"/>
      <c r="L60" s="84"/>
      <c r="M60" s="85"/>
    </row>
    <row r="61" spans="2:13" x14ac:dyDescent="0.15">
      <c r="B61" s="81" t="s">
        <v>200</v>
      </c>
      <c r="C61" s="81"/>
      <c r="D61" s="81" t="s">
        <v>148</v>
      </c>
      <c r="E61" s="82" t="s">
        <v>56</v>
      </c>
      <c r="F61" s="83"/>
      <c r="G61" s="83"/>
      <c r="H61" s="84"/>
      <c r="I61" s="84" t="s">
        <v>287</v>
      </c>
      <c r="J61" s="84"/>
      <c r="K61" s="84"/>
      <c r="L61" s="84"/>
      <c r="M61" s="85"/>
    </row>
    <row r="62" spans="2:13" x14ac:dyDescent="0.15">
      <c r="B62" s="81" t="s">
        <v>201</v>
      </c>
      <c r="C62" s="81"/>
      <c r="D62" s="81" t="s">
        <v>88</v>
      </c>
      <c r="E62" s="82" t="s">
        <v>56</v>
      </c>
      <c r="F62" s="83"/>
      <c r="G62" s="83"/>
      <c r="H62" s="84"/>
      <c r="I62" s="84" t="s">
        <v>287</v>
      </c>
      <c r="J62" s="84"/>
      <c r="K62" s="84"/>
      <c r="L62" s="84"/>
      <c r="M62" s="85"/>
    </row>
    <row r="63" spans="2:13" x14ac:dyDescent="0.15">
      <c r="B63" s="81" t="s">
        <v>78</v>
      </c>
      <c r="C63" s="81" t="s">
        <v>77</v>
      </c>
      <c r="D63" s="81"/>
      <c r="E63" s="85"/>
      <c r="F63" s="83"/>
      <c r="G63" s="83"/>
      <c r="H63" s="84"/>
      <c r="I63" s="84"/>
      <c r="J63" s="84"/>
      <c r="K63" s="84"/>
      <c r="L63" s="84"/>
      <c r="M63" s="85">
        <v>8.25</v>
      </c>
    </row>
    <row r="64" spans="2:13" x14ac:dyDescent="0.15">
      <c r="B64" s="81" t="s">
        <v>202</v>
      </c>
      <c r="C64" s="81"/>
      <c r="D64" s="81" t="s">
        <v>315</v>
      </c>
      <c r="E64" s="82" t="s">
        <v>56</v>
      </c>
      <c r="F64" s="83"/>
      <c r="G64" s="83"/>
      <c r="H64" s="84"/>
      <c r="I64" s="84" t="s">
        <v>300</v>
      </c>
      <c r="J64" s="84"/>
      <c r="K64" s="84"/>
      <c r="L64" s="84"/>
      <c r="M64" s="85" t="s">
        <v>320</v>
      </c>
    </row>
    <row r="65" spans="2:13" x14ac:dyDescent="0.15">
      <c r="B65" s="81" t="s">
        <v>203</v>
      </c>
      <c r="C65" s="81"/>
      <c r="D65" s="81" t="s">
        <v>314</v>
      </c>
      <c r="E65" s="82" t="s">
        <v>56</v>
      </c>
      <c r="F65" s="83"/>
      <c r="G65" s="83"/>
      <c r="H65" s="84"/>
      <c r="I65" s="84" t="s">
        <v>300</v>
      </c>
      <c r="J65" s="84"/>
      <c r="K65" s="84"/>
      <c r="L65" s="84"/>
      <c r="M65" s="85"/>
    </row>
    <row r="66" spans="2:13" x14ac:dyDescent="0.15">
      <c r="B66" s="81" t="s">
        <v>204</v>
      </c>
      <c r="C66" s="81"/>
      <c r="D66" s="81" t="s">
        <v>150</v>
      </c>
      <c r="E66" s="82" t="s">
        <v>313</v>
      </c>
      <c r="F66" s="83"/>
      <c r="G66" s="83"/>
      <c r="H66" s="84"/>
      <c r="I66" s="84" t="s">
        <v>300</v>
      </c>
      <c r="J66" s="84"/>
      <c r="K66" s="84"/>
      <c r="L66" s="84"/>
      <c r="M66" s="85"/>
    </row>
    <row r="67" spans="2:13" x14ac:dyDescent="0.15">
      <c r="B67" s="81" t="s">
        <v>205</v>
      </c>
      <c r="C67" s="81"/>
      <c r="D67" s="81" t="s">
        <v>151</v>
      </c>
      <c r="E67" s="82" t="s">
        <v>56</v>
      </c>
      <c r="F67" s="83"/>
      <c r="G67" s="83"/>
      <c r="H67" s="84"/>
      <c r="I67" s="84" t="s">
        <v>300</v>
      </c>
      <c r="J67" s="84"/>
      <c r="K67" s="84"/>
      <c r="L67" s="84"/>
      <c r="M67" s="85"/>
    </row>
    <row r="68" spans="2:13" x14ac:dyDescent="0.15">
      <c r="B68" s="81" t="s">
        <v>206</v>
      </c>
      <c r="C68" s="81"/>
      <c r="D68" s="81" t="s">
        <v>152</v>
      </c>
      <c r="E68" s="82" t="s">
        <v>56</v>
      </c>
      <c r="F68" s="83"/>
      <c r="G68" s="83"/>
      <c r="H68" s="84"/>
      <c r="I68" s="84" t="s">
        <v>300</v>
      </c>
      <c r="J68" s="84"/>
      <c r="K68" s="84"/>
      <c r="L68" s="84"/>
      <c r="M68" s="85"/>
    </row>
    <row r="69" spans="2:13" x14ac:dyDescent="0.15">
      <c r="B69" s="81" t="s">
        <v>207</v>
      </c>
      <c r="C69" s="81"/>
      <c r="D69" s="81" t="s">
        <v>153</v>
      </c>
      <c r="E69" s="82" t="s">
        <v>56</v>
      </c>
      <c r="F69" s="83"/>
      <c r="G69" s="83"/>
      <c r="H69" s="84"/>
      <c r="I69" s="84" t="s">
        <v>300</v>
      </c>
      <c r="J69" s="84"/>
      <c r="K69" s="84"/>
      <c r="L69" s="84"/>
      <c r="M69" s="85"/>
    </row>
    <row r="70" spans="2:13" x14ac:dyDescent="0.15">
      <c r="B70" s="81" t="s">
        <v>208</v>
      </c>
      <c r="C70" s="81"/>
      <c r="D70" s="81" t="s">
        <v>113</v>
      </c>
      <c r="E70" s="82" t="s">
        <v>56</v>
      </c>
      <c r="F70" s="83"/>
      <c r="G70" s="83"/>
      <c r="H70" s="84"/>
      <c r="I70" s="84" t="s">
        <v>300</v>
      </c>
      <c r="J70" s="84"/>
      <c r="K70" s="84"/>
      <c r="L70" s="84"/>
      <c r="M70" s="85"/>
    </row>
    <row r="71" spans="2:13" x14ac:dyDescent="0.15">
      <c r="B71" s="81" t="s">
        <v>79</v>
      </c>
      <c r="C71" s="81" t="s">
        <v>80</v>
      </c>
      <c r="D71" s="81"/>
      <c r="E71" s="82"/>
      <c r="F71" s="82"/>
      <c r="G71" s="82"/>
      <c r="H71" s="84"/>
      <c r="I71" s="84"/>
      <c r="J71" s="84"/>
      <c r="K71" s="84"/>
      <c r="L71" s="84"/>
      <c r="M71" s="85"/>
    </row>
    <row r="72" spans="2:13" x14ac:dyDescent="0.15">
      <c r="B72" s="81" t="s">
        <v>209</v>
      </c>
      <c r="C72" s="81"/>
      <c r="D72" s="81" t="s">
        <v>482</v>
      </c>
      <c r="E72" s="82" t="s">
        <v>56</v>
      </c>
      <c r="F72" s="82"/>
      <c r="G72" s="82"/>
      <c r="H72" s="84" t="s">
        <v>99</v>
      </c>
      <c r="I72" s="84" t="s">
        <v>283</v>
      </c>
      <c r="J72" s="84"/>
      <c r="K72" s="84"/>
      <c r="L72" s="84"/>
      <c r="M72" s="85">
        <v>8.26</v>
      </c>
    </row>
    <row r="73" spans="2:13" x14ac:dyDescent="0.15">
      <c r="B73" s="81" t="s">
        <v>210</v>
      </c>
      <c r="C73" s="81"/>
      <c r="D73" s="81" t="s">
        <v>114</v>
      </c>
      <c r="E73" s="82" t="s">
        <v>56</v>
      </c>
      <c r="F73" s="82"/>
      <c r="G73" s="82"/>
      <c r="H73" s="84" t="s">
        <v>99</v>
      </c>
      <c r="I73" s="84" t="s">
        <v>283</v>
      </c>
      <c r="J73" s="84"/>
      <c r="K73" s="84"/>
      <c r="L73" s="84"/>
      <c r="M73" s="85"/>
    </row>
    <row r="74" spans="2:13" x14ac:dyDescent="0.15">
      <c r="B74" s="81" t="s">
        <v>81</v>
      </c>
      <c r="C74" s="81" t="s">
        <v>82</v>
      </c>
      <c r="D74" s="81"/>
      <c r="E74" s="85"/>
      <c r="F74" s="83"/>
      <c r="G74" s="83"/>
      <c r="H74" s="84"/>
      <c r="I74" s="84"/>
      <c r="J74" s="84"/>
      <c r="K74" s="84"/>
      <c r="L74" s="84"/>
      <c r="M74" s="85"/>
    </row>
    <row r="75" spans="2:13" x14ac:dyDescent="0.15">
      <c r="B75" s="81" t="s">
        <v>211</v>
      </c>
      <c r="C75" s="81"/>
      <c r="D75" s="81" t="s">
        <v>93</v>
      </c>
      <c r="E75" s="85"/>
      <c r="F75" s="83"/>
      <c r="G75" s="83"/>
      <c r="H75" s="84"/>
      <c r="I75" s="84"/>
      <c r="J75" s="84"/>
      <c r="K75" s="84"/>
      <c r="L75" s="84"/>
      <c r="M75" s="85"/>
    </row>
    <row r="76" spans="2:13" x14ac:dyDescent="0.15">
      <c r="B76" s="81" t="s">
        <v>212</v>
      </c>
      <c r="C76" s="81"/>
      <c r="D76" s="81" t="s">
        <v>94</v>
      </c>
      <c r="E76" s="85"/>
      <c r="F76" s="83"/>
      <c r="G76" s="83"/>
      <c r="H76" s="84"/>
      <c r="I76" s="84"/>
      <c r="J76" s="84"/>
      <c r="K76" s="84"/>
      <c r="L76" s="84"/>
      <c r="M76" s="85"/>
    </row>
    <row r="77" spans="2:13" x14ac:dyDescent="0.15">
      <c r="B77" s="81" t="s">
        <v>213</v>
      </c>
      <c r="C77" s="81" t="s">
        <v>83</v>
      </c>
      <c r="D77" s="81" t="s">
        <v>83</v>
      </c>
      <c r="E77" s="82" t="s">
        <v>56</v>
      </c>
      <c r="F77" s="83"/>
      <c r="G77" s="83"/>
      <c r="H77" s="84" t="s">
        <v>101</v>
      </c>
      <c r="I77" s="84" t="s">
        <v>102</v>
      </c>
      <c r="J77" s="84"/>
      <c r="K77" s="84"/>
      <c r="L77" s="84"/>
      <c r="M77" s="85"/>
    </row>
    <row r="78" spans="2:13" x14ac:dyDescent="0.15">
      <c r="B78" s="81" t="s">
        <v>214</v>
      </c>
      <c r="C78" s="81" t="s">
        <v>84</v>
      </c>
      <c r="D78" s="81" t="s">
        <v>318</v>
      </c>
      <c r="E78" s="82" t="s">
        <v>56</v>
      </c>
      <c r="F78" s="83"/>
      <c r="G78" s="83"/>
      <c r="H78" s="84" t="s">
        <v>100</v>
      </c>
      <c r="I78" s="84" t="s">
        <v>283</v>
      </c>
      <c r="J78" s="84"/>
      <c r="K78" s="84"/>
      <c r="L78" s="84"/>
      <c r="M78" s="85"/>
    </row>
    <row r="79" spans="2:13" x14ac:dyDescent="0.15">
      <c r="B79" s="81" t="s">
        <v>215</v>
      </c>
      <c r="C79" s="81" t="s">
        <v>85</v>
      </c>
      <c r="D79" s="81" t="s">
        <v>319</v>
      </c>
      <c r="E79" s="82" t="s">
        <v>56</v>
      </c>
      <c r="F79" s="83"/>
      <c r="G79" s="83"/>
      <c r="H79" s="84" t="s">
        <v>100</v>
      </c>
      <c r="I79" s="84" t="s">
        <v>283</v>
      </c>
      <c r="J79" s="84"/>
      <c r="K79" s="84"/>
      <c r="L79" s="84"/>
      <c r="M79" s="85"/>
    </row>
    <row r="80" spans="2:13" ht="0.75" customHeight="1" x14ac:dyDescent="0.15">
      <c r="B80" s="81"/>
      <c r="C80" s="81"/>
      <c r="D80" s="81"/>
      <c r="E80" s="85"/>
      <c r="F80" s="83"/>
      <c r="G80" s="83"/>
      <c r="H80" s="84"/>
      <c r="I80" s="84"/>
      <c r="J80" s="84"/>
      <c r="K80" s="84"/>
      <c r="L80" s="84"/>
      <c r="M80" s="85"/>
    </row>
    <row r="81" spans="2:13" ht="33" x14ac:dyDescent="0.15">
      <c r="B81" s="74" t="s">
        <v>47</v>
      </c>
      <c r="C81" s="75"/>
      <c r="D81" s="75"/>
      <c r="E81" s="76"/>
      <c r="F81" s="77">
        <f ca="1">COUNTA(E8:E208)*0.5/J81+COUNTA(F8:F208)*0.3/J81+COUNTA(G8:G208)*0.2/J81</f>
        <v>0</v>
      </c>
      <c r="G81" s="77"/>
      <c r="H81" s="78"/>
      <c r="I81" s="76" t="s">
        <v>103</v>
      </c>
      <c r="J81" s="79">
        <f>COUNTA(D8:D244)</f>
        <v>163</v>
      </c>
      <c r="K81" s="79"/>
      <c r="L81" s="79"/>
      <c r="M81" s="80"/>
    </row>
    <row r="82" spans="2:13" x14ac:dyDescent="0.15">
      <c r="B82" s="81"/>
      <c r="C82" s="81" t="s">
        <v>321</v>
      </c>
      <c r="D82" s="81"/>
      <c r="E82" s="85"/>
      <c r="F82" s="82"/>
      <c r="G82" s="83"/>
      <c r="H82" s="84"/>
      <c r="I82" s="84"/>
      <c r="J82" s="84"/>
      <c r="K82" s="84"/>
      <c r="L82" s="84"/>
      <c r="M82" s="85"/>
    </row>
    <row r="83" spans="2:13" x14ac:dyDescent="0.15">
      <c r="B83" s="81"/>
      <c r="C83" s="81"/>
      <c r="D83" s="81" t="s">
        <v>326</v>
      </c>
      <c r="E83" s="82" t="s">
        <v>56</v>
      </c>
      <c r="F83" s="82"/>
      <c r="G83" s="83"/>
      <c r="H83" s="85"/>
      <c r="I83" s="84" t="s">
        <v>283</v>
      </c>
      <c r="J83" s="84"/>
      <c r="K83" s="84"/>
      <c r="L83" s="84"/>
      <c r="M83" s="85"/>
    </row>
    <row r="84" spans="2:13" x14ac:dyDescent="0.15">
      <c r="B84" s="81"/>
      <c r="C84" s="81"/>
      <c r="D84" s="81" t="s">
        <v>331</v>
      </c>
      <c r="E84" s="82" t="s">
        <v>56</v>
      </c>
      <c r="F84" s="82"/>
      <c r="G84" s="83"/>
      <c r="H84" s="85"/>
      <c r="I84" s="84" t="s">
        <v>283</v>
      </c>
      <c r="J84" s="84"/>
      <c r="K84" s="84"/>
      <c r="L84" s="84"/>
      <c r="M84" s="85"/>
    </row>
    <row r="85" spans="2:13" x14ac:dyDescent="0.15">
      <c r="B85" s="81"/>
      <c r="C85" s="81"/>
      <c r="D85" s="81" t="s">
        <v>322</v>
      </c>
      <c r="E85" s="82" t="s">
        <v>56</v>
      </c>
      <c r="F85" s="83"/>
      <c r="G85" s="83"/>
      <c r="H85" s="85"/>
      <c r="I85" s="84" t="s">
        <v>283</v>
      </c>
      <c r="J85" s="84"/>
      <c r="K85" s="84"/>
      <c r="L85" s="84"/>
      <c r="M85" s="85"/>
    </row>
    <row r="86" spans="2:13" x14ac:dyDescent="0.15">
      <c r="B86" s="81"/>
      <c r="C86" s="81"/>
      <c r="D86" s="81" t="s">
        <v>323</v>
      </c>
      <c r="E86" s="85"/>
      <c r="F86" s="82"/>
      <c r="G86" s="83"/>
      <c r="H86" s="85"/>
      <c r="I86" s="84" t="s">
        <v>287</v>
      </c>
      <c r="J86" s="84"/>
      <c r="K86" s="83">
        <v>43005</v>
      </c>
      <c r="L86" s="83">
        <v>43017</v>
      </c>
      <c r="M86" s="85" t="s">
        <v>424</v>
      </c>
    </row>
    <row r="87" spans="2:13" x14ac:dyDescent="0.15">
      <c r="B87" s="81"/>
      <c r="C87" s="81"/>
      <c r="D87" s="81" t="s">
        <v>332</v>
      </c>
      <c r="E87" s="85"/>
      <c r="F87" s="82"/>
      <c r="G87" s="83"/>
      <c r="H87" s="85"/>
      <c r="I87" s="84" t="s">
        <v>287</v>
      </c>
      <c r="J87" s="84"/>
      <c r="K87" s="83">
        <v>43005</v>
      </c>
      <c r="L87" s="83">
        <v>43017</v>
      </c>
      <c r="M87" s="85"/>
    </row>
    <row r="88" spans="2:13" x14ac:dyDescent="0.15">
      <c r="B88" s="81"/>
      <c r="C88" s="81"/>
      <c r="D88" s="81" t="s">
        <v>333</v>
      </c>
      <c r="E88" s="85"/>
      <c r="F88" s="82"/>
      <c r="G88" s="83"/>
      <c r="H88" s="85"/>
      <c r="I88" s="84" t="s">
        <v>287</v>
      </c>
      <c r="J88" s="84"/>
      <c r="K88" s="83">
        <v>43005</v>
      </c>
      <c r="L88" s="83">
        <v>43017</v>
      </c>
      <c r="M88" s="85"/>
    </row>
    <row r="89" spans="2:13" x14ac:dyDescent="0.15">
      <c r="B89" s="81"/>
      <c r="C89" s="81"/>
      <c r="D89" s="81" t="s">
        <v>334</v>
      </c>
      <c r="E89" s="85"/>
      <c r="F89" s="82"/>
      <c r="G89" s="83"/>
      <c r="H89" s="85"/>
      <c r="I89" s="84" t="s">
        <v>287</v>
      </c>
      <c r="J89" s="84"/>
      <c r="K89" s="83">
        <v>43005</v>
      </c>
      <c r="L89" s="83">
        <v>43017</v>
      </c>
      <c r="M89" s="85"/>
    </row>
    <row r="90" spans="2:13" ht="33" x14ac:dyDescent="0.15">
      <c r="B90" s="81"/>
      <c r="C90" s="81" t="s">
        <v>324</v>
      </c>
      <c r="D90" s="81"/>
      <c r="E90" s="85"/>
      <c r="F90" s="83"/>
      <c r="G90" s="83"/>
      <c r="H90" s="85"/>
      <c r="I90" s="84" t="s">
        <v>286</v>
      </c>
      <c r="J90" s="84"/>
      <c r="K90" s="83">
        <v>43005</v>
      </c>
      <c r="L90" s="83">
        <v>43008</v>
      </c>
      <c r="M90" s="85"/>
    </row>
    <row r="91" spans="2:13" x14ac:dyDescent="0.15">
      <c r="B91" s="81"/>
      <c r="C91" s="81"/>
      <c r="D91" s="81" t="s">
        <v>325</v>
      </c>
      <c r="E91" s="85"/>
      <c r="F91" s="83"/>
      <c r="G91" s="83"/>
      <c r="H91" s="85"/>
      <c r="I91" s="84" t="s">
        <v>286</v>
      </c>
      <c r="J91" s="84"/>
      <c r="K91" s="83">
        <v>43005</v>
      </c>
      <c r="L91" s="83">
        <v>43005</v>
      </c>
      <c r="M91" s="85"/>
    </row>
    <row r="92" spans="2:13" x14ac:dyDescent="0.15">
      <c r="B92" s="81"/>
      <c r="C92" s="81"/>
      <c r="D92" s="81" t="s">
        <v>328</v>
      </c>
      <c r="E92" s="85"/>
      <c r="F92" s="83"/>
      <c r="G92" s="83"/>
      <c r="H92" s="85"/>
      <c r="I92" s="84" t="s">
        <v>286</v>
      </c>
      <c r="J92" s="84"/>
      <c r="K92" s="83">
        <v>43006</v>
      </c>
      <c r="L92" s="83">
        <v>43006</v>
      </c>
      <c r="M92" s="85"/>
    </row>
    <row r="93" spans="2:13" x14ac:dyDescent="0.15">
      <c r="B93" s="81"/>
      <c r="C93" s="81"/>
      <c r="D93" s="81" t="s">
        <v>329</v>
      </c>
      <c r="E93" s="85"/>
      <c r="F93" s="83"/>
      <c r="G93" s="83"/>
      <c r="H93" s="85"/>
      <c r="I93" s="84" t="s">
        <v>286</v>
      </c>
      <c r="J93" s="84"/>
      <c r="K93" s="83">
        <v>43007</v>
      </c>
      <c r="L93" s="83">
        <v>43008</v>
      </c>
      <c r="M93" s="85"/>
    </row>
    <row r="94" spans="2:13" x14ac:dyDescent="0.15">
      <c r="B94" s="81"/>
      <c r="C94" s="81"/>
      <c r="D94" s="81" t="s">
        <v>330</v>
      </c>
      <c r="E94" s="85"/>
      <c r="F94" s="83"/>
      <c r="G94" s="83"/>
      <c r="H94" s="85"/>
      <c r="I94" s="84" t="s">
        <v>286</v>
      </c>
      <c r="J94" s="84"/>
      <c r="K94" s="83">
        <v>43007</v>
      </c>
      <c r="L94" s="83">
        <v>43008</v>
      </c>
      <c r="M94" s="85"/>
    </row>
    <row r="95" spans="2:13" x14ac:dyDescent="0.15">
      <c r="B95" s="81"/>
      <c r="C95" s="81" t="s">
        <v>335</v>
      </c>
      <c r="D95" s="81"/>
      <c r="E95" s="85"/>
      <c r="F95" s="83"/>
      <c r="G95" s="83"/>
      <c r="H95" s="85"/>
      <c r="I95" s="84" t="s">
        <v>286</v>
      </c>
      <c r="J95" s="84"/>
      <c r="K95" s="83">
        <v>43017</v>
      </c>
      <c r="L95" s="83">
        <v>43024</v>
      </c>
      <c r="M95" s="85"/>
    </row>
    <row r="96" spans="2:13" x14ac:dyDescent="0.15">
      <c r="B96" s="81"/>
      <c r="C96" s="81"/>
      <c r="D96" s="81" t="s">
        <v>336</v>
      </c>
      <c r="E96" s="85"/>
      <c r="F96" s="83"/>
      <c r="G96" s="83"/>
      <c r="H96" s="85"/>
      <c r="I96" s="84" t="s">
        <v>286</v>
      </c>
      <c r="J96" s="84"/>
      <c r="K96" s="83">
        <v>43017</v>
      </c>
      <c r="L96" s="83">
        <v>43019</v>
      </c>
      <c r="M96" s="85"/>
    </row>
    <row r="97" spans="2:13" x14ac:dyDescent="0.15">
      <c r="B97" s="81"/>
      <c r="C97" s="81"/>
      <c r="D97" s="81" t="s">
        <v>447</v>
      </c>
      <c r="E97" s="85"/>
      <c r="F97" s="83"/>
      <c r="G97" s="83"/>
      <c r="H97" s="85"/>
      <c r="I97" s="84" t="s">
        <v>286</v>
      </c>
      <c r="J97" s="84"/>
      <c r="K97" s="83">
        <v>43017</v>
      </c>
      <c r="L97" s="83">
        <v>43017</v>
      </c>
      <c r="M97" s="85"/>
    </row>
    <row r="98" spans="2:13" x14ac:dyDescent="0.15">
      <c r="B98" s="81"/>
      <c r="C98" s="81"/>
      <c r="D98" s="81" t="s">
        <v>445</v>
      </c>
      <c r="E98" s="85"/>
      <c r="F98" s="83"/>
      <c r="G98" s="83"/>
      <c r="H98" s="85"/>
      <c r="I98" s="84" t="s">
        <v>286</v>
      </c>
      <c r="J98" s="84"/>
      <c r="K98" s="83">
        <v>43018</v>
      </c>
      <c r="L98" s="83">
        <v>43018</v>
      </c>
      <c r="M98" s="85"/>
    </row>
    <row r="99" spans="2:13" x14ac:dyDescent="0.15">
      <c r="B99" s="81"/>
      <c r="C99" s="81"/>
      <c r="D99" s="81" t="s">
        <v>446</v>
      </c>
      <c r="E99" s="85"/>
      <c r="F99" s="83"/>
      <c r="G99" s="83"/>
      <c r="H99" s="85"/>
      <c r="I99" s="84" t="s">
        <v>286</v>
      </c>
      <c r="J99" s="84"/>
      <c r="K99" s="83">
        <v>43018</v>
      </c>
      <c r="L99" s="83">
        <v>43018</v>
      </c>
      <c r="M99" s="85"/>
    </row>
    <row r="100" spans="2:13" x14ac:dyDescent="0.15">
      <c r="B100" s="81"/>
      <c r="C100" s="81"/>
      <c r="D100" s="81" t="s">
        <v>448</v>
      </c>
      <c r="E100" s="85"/>
      <c r="F100" s="83"/>
      <c r="G100" s="83"/>
      <c r="H100" s="85"/>
      <c r="I100" s="84" t="s">
        <v>286</v>
      </c>
      <c r="J100" s="84"/>
      <c r="K100" s="83">
        <v>43019</v>
      </c>
      <c r="L100" s="83">
        <v>43019</v>
      </c>
      <c r="M100" s="86"/>
    </row>
    <row r="101" spans="2:13" x14ac:dyDescent="0.15">
      <c r="B101" s="81"/>
      <c r="C101" s="81"/>
      <c r="D101" s="81" t="s">
        <v>449</v>
      </c>
      <c r="E101" s="85"/>
      <c r="F101" s="83"/>
      <c r="G101" s="83"/>
      <c r="H101" s="85"/>
      <c r="I101" s="84" t="s">
        <v>286</v>
      </c>
      <c r="J101" s="84"/>
      <c r="K101" s="83">
        <v>43019</v>
      </c>
      <c r="L101" s="83">
        <v>43019</v>
      </c>
      <c r="M101" s="85"/>
    </row>
    <row r="102" spans="2:13" x14ac:dyDescent="0.15">
      <c r="B102" s="81"/>
      <c r="C102" s="81"/>
      <c r="D102" s="81" t="s">
        <v>450</v>
      </c>
      <c r="E102" s="85"/>
      <c r="F102" s="83"/>
      <c r="G102" s="83"/>
      <c r="H102" s="85"/>
      <c r="I102" s="84" t="s">
        <v>286</v>
      </c>
      <c r="J102" s="84"/>
      <c r="K102" s="83">
        <v>43019</v>
      </c>
      <c r="L102" s="83">
        <v>43019</v>
      </c>
      <c r="M102" s="85"/>
    </row>
    <row r="103" spans="2:13" ht="33" x14ac:dyDescent="0.15">
      <c r="B103" s="81"/>
      <c r="C103" s="81"/>
      <c r="D103" s="81" t="s">
        <v>337</v>
      </c>
      <c r="E103" s="85"/>
      <c r="F103" s="83"/>
      <c r="G103" s="83"/>
      <c r="H103" s="85"/>
      <c r="I103" s="84" t="s">
        <v>286</v>
      </c>
      <c r="J103" s="84"/>
      <c r="K103" s="83">
        <v>43020</v>
      </c>
      <c r="L103" s="83">
        <v>43020</v>
      </c>
      <c r="M103" s="85"/>
    </row>
    <row r="104" spans="2:13" ht="33" x14ac:dyDescent="0.15">
      <c r="B104" s="81"/>
      <c r="C104" s="81"/>
      <c r="D104" s="81" t="s">
        <v>338</v>
      </c>
      <c r="E104" s="85"/>
      <c r="F104" s="83"/>
      <c r="G104" s="83"/>
      <c r="H104" s="85"/>
      <c r="I104" s="84" t="s">
        <v>286</v>
      </c>
      <c r="J104" s="84"/>
      <c r="K104" s="83">
        <v>43020</v>
      </c>
      <c r="L104" s="83">
        <v>43020</v>
      </c>
      <c r="M104" s="85"/>
    </row>
    <row r="105" spans="2:13" x14ac:dyDescent="0.15">
      <c r="B105" s="81"/>
      <c r="C105" s="81"/>
      <c r="D105" s="81" t="s">
        <v>451</v>
      </c>
      <c r="E105" s="85"/>
      <c r="F105" s="83"/>
      <c r="G105" s="83"/>
      <c r="H105" s="85"/>
      <c r="I105" s="84" t="s">
        <v>286</v>
      </c>
      <c r="J105" s="84"/>
      <c r="K105" s="83">
        <v>43021</v>
      </c>
      <c r="L105" s="83">
        <v>43024</v>
      </c>
      <c r="M105" s="85"/>
    </row>
    <row r="106" spans="2:13" x14ac:dyDescent="0.15">
      <c r="B106" s="81"/>
      <c r="C106" s="81"/>
      <c r="D106" s="81" t="s">
        <v>340</v>
      </c>
      <c r="E106" s="85"/>
      <c r="F106" s="83"/>
      <c r="G106" s="83"/>
      <c r="H106" s="85"/>
      <c r="I106" s="84" t="s">
        <v>286</v>
      </c>
      <c r="J106" s="84"/>
      <c r="K106" s="83">
        <v>43020</v>
      </c>
      <c r="L106" s="83">
        <v>43020</v>
      </c>
      <c r="M106" s="85"/>
    </row>
    <row r="107" spans="2:13" x14ac:dyDescent="0.15">
      <c r="B107" s="81"/>
      <c r="C107" s="81" t="s">
        <v>341</v>
      </c>
      <c r="D107" s="81"/>
      <c r="E107" s="85"/>
      <c r="F107" s="83"/>
      <c r="G107" s="83"/>
      <c r="H107" s="85"/>
      <c r="I107" s="84"/>
      <c r="J107" s="84"/>
      <c r="K107" s="84"/>
      <c r="L107" s="84"/>
      <c r="M107" s="85"/>
    </row>
    <row r="108" spans="2:13" ht="33" x14ac:dyDescent="0.15">
      <c r="B108" s="81"/>
      <c r="C108" s="81"/>
      <c r="D108" s="81" t="s">
        <v>342</v>
      </c>
      <c r="E108" s="85"/>
      <c r="F108" s="83"/>
      <c r="G108" s="83"/>
      <c r="H108" s="85"/>
      <c r="I108" s="84" t="s">
        <v>282</v>
      </c>
      <c r="J108" s="84"/>
      <c r="K108" s="83">
        <v>43005</v>
      </c>
      <c r="L108" s="83">
        <v>43005</v>
      </c>
      <c r="M108" s="85"/>
    </row>
    <row r="109" spans="2:13" ht="33" x14ac:dyDescent="0.15">
      <c r="B109" s="81"/>
      <c r="C109" s="81"/>
      <c r="D109" s="81" t="s">
        <v>343</v>
      </c>
      <c r="E109" s="85"/>
      <c r="F109" s="83"/>
      <c r="G109" s="83"/>
      <c r="H109" s="85"/>
      <c r="I109" s="84" t="s">
        <v>282</v>
      </c>
      <c r="J109" s="84"/>
      <c r="K109" s="83">
        <v>43005</v>
      </c>
      <c r="L109" s="83">
        <v>43005</v>
      </c>
      <c r="M109" s="85"/>
    </row>
    <row r="110" spans="2:13" ht="33" x14ac:dyDescent="0.15">
      <c r="B110" s="81"/>
      <c r="C110" s="81"/>
      <c r="D110" s="81" t="s">
        <v>457</v>
      </c>
      <c r="E110" s="85"/>
      <c r="F110" s="83"/>
      <c r="G110" s="83"/>
      <c r="H110" s="85"/>
      <c r="I110" s="84" t="s">
        <v>282</v>
      </c>
      <c r="J110" s="84"/>
      <c r="K110" s="83">
        <v>43006</v>
      </c>
      <c r="L110" s="83">
        <v>43007</v>
      </c>
      <c r="M110" s="85"/>
    </row>
    <row r="111" spans="2:13" ht="33" x14ac:dyDescent="0.15">
      <c r="B111" s="81"/>
      <c r="C111" s="81"/>
      <c r="D111" s="81" t="s">
        <v>345</v>
      </c>
      <c r="E111" s="85"/>
      <c r="F111" s="83"/>
      <c r="G111" s="83"/>
      <c r="H111" s="85"/>
      <c r="I111" s="84" t="s">
        <v>282</v>
      </c>
      <c r="J111" s="84"/>
      <c r="K111" s="83">
        <v>43008</v>
      </c>
      <c r="L111" s="83">
        <v>43008</v>
      </c>
      <c r="M111" s="85"/>
    </row>
    <row r="112" spans="2:13" ht="33" x14ac:dyDescent="0.15">
      <c r="B112" s="81"/>
      <c r="C112" s="81"/>
      <c r="D112" s="81" t="s">
        <v>346</v>
      </c>
      <c r="E112" s="85"/>
      <c r="F112" s="83"/>
      <c r="G112" s="83"/>
      <c r="H112" s="85"/>
      <c r="I112" s="84" t="s">
        <v>282</v>
      </c>
      <c r="J112" s="84"/>
      <c r="K112" s="83">
        <v>43008</v>
      </c>
      <c r="L112" s="83">
        <v>43008</v>
      </c>
      <c r="M112" s="85"/>
    </row>
    <row r="113" spans="2:13" ht="33" x14ac:dyDescent="0.15">
      <c r="B113" s="81"/>
      <c r="C113" s="81"/>
      <c r="D113" s="86" t="s">
        <v>453</v>
      </c>
      <c r="E113" s="83"/>
      <c r="F113" s="83"/>
      <c r="G113" s="83"/>
      <c r="H113" s="83"/>
      <c r="I113" s="84" t="s">
        <v>282</v>
      </c>
      <c r="J113" s="83"/>
      <c r="K113" s="83">
        <v>43017</v>
      </c>
      <c r="L113" s="83">
        <v>43018</v>
      </c>
      <c r="M113" s="85"/>
    </row>
    <row r="114" spans="2:13" x14ac:dyDescent="0.15">
      <c r="B114" s="81"/>
      <c r="C114" s="81"/>
      <c r="D114" s="81" t="s">
        <v>347</v>
      </c>
      <c r="E114" s="85"/>
      <c r="F114" s="83"/>
      <c r="G114" s="83"/>
      <c r="H114" s="85"/>
      <c r="I114" s="84" t="s">
        <v>452</v>
      </c>
      <c r="J114" s="84"/>
      <c r="K114" s="83"/>
      <c r="L114" s="83"/>
      <c r="M114" s="85"/>
    </row>
    <row r="115" spans="2:13" x14ac:dyDescent="0.15">
      <c r="B115" s="81"/>
      <c r="C115" s="81"/>
      <c r="D115" s="81" t="s">
        <v>348</v>
      </c>
      <c r="E115" s="85"/>
      <c r="F115" s="83"/>
      <c r="G115" s="83"/>
      <c r="H115" s="85"/>
      <c r="I115" s="84" t="s">
        <v>452</v>
      </c>
      <c r="J115" s="84"/>
      <c r="K115" s="83"/>
      <c r="L115" s="83"/>
      <c r="M115" s="85"/>
    </row>
    <row r="116" spans="2:13" x14ac:dyDescent="0.15">
      <c r="B116" s="81"/>
      <c r="C116" s="81"/>
      <c r="D116" s="81" t="s">
        <v>349</v>
      </c>
      <c r="E116" s="85"/>
      <c r="F116" s="83"/>
      <c r="G116" s="83"/>
      <c r="H116" s="85"/>
      <c r="I116" s="84" t="s">
        <v>452</v>
      </c>
      <c r="J116" s="84"/>
      <c r="K116" s="83"/>
      <c r="L116" s="83"/>
      <c r="M116" s="85"/>
    </row>
    <row r="117" spans="2:13" x14ac:dyDescent="0.15">
      <c r="B117" s="81"/>
      <c r="C117" s="81"/>
      <c r="D117" s="81" t="s">
        <v>350</v>
      </c>
      <c r="E117" s="85"/>
      <c r="F117" s="83"/>
      <c r="G117" s="83"/>
      <c r="H117" s="85"/>
      <c r="I117" s="84" t="s">
        <v>452</v>
      </c>
      <c r="J117" s="84"/>
      <c r="K117" s="83"/>
      <c r="L117" s="83"/>
      <c r="M117" s="85"/>
    </row>
    <row r="118" spans="2:13" x14ac:dyDescent="0.15">
      <c r="B118" s="81"/>
      <c r="C118" s="81"/>
      <c r="D118" s="81" t="s">
        <v>352</v>
      </c>
      <c r="E118" s="85"/>
      <c r="F118" s="83"/>
      <c r="G118" s="83"/>
      <c r="H118" s="85"/>
      <c r="I118" s="84" t="s">
        <v>452</v>
      </c>
      <c r="J118" s="84"/>
      <c r="K118" s="83"/>
      <c r="L118" s="83"/>
      <c r="M118" s="85"/>
    </row>
    <row r="119" spans="2:13" x14ac:dyDescent="0.15">
      <c r="B119" s="81"/>
      <c r="C119" s="81"/>
      <c r="D119" s="81" t="s">
        <v>455</v>
      </c>
      <c r="E119" s="85"/>
      <c r="F119" s="83"/>
      <c r="G119" s="83"/>
      <c r="H119" s="85"/>
      <c r="I119" s="84" t="s">
        <v>452</v>
      </c>
      <c r="J119" s="84"/>
      <c r="K119" s="83"/>
      <c r="L119" s="83"/>
      <c r="M119" s="85"/>
    </row>
    <row r="120" spans="2:13" x14ac:dyDescent="0.15">
      <c r="B120" s="81"/>
      <c r="C120" s="81" t="s">
        <v>353</v>
      </c>
      <c r="D120" s="81"/>
      <c r="E120" s="85"/>
      <c r="F120" s="83"/>
      <c r="G120" s="83"/>
      <c r="H120" s="85"/>
      <c r="I120" s="84"/>
      <c r="J120" s="84"/>
      <c r="K120" s="84"/>
      <c r="L120" s="84"/>
      <c r="M120" s="85"/>
    </row>
    <row r="121" spans="2:13" x14ac:dyDescent="0.15">
      <c r="B121" s="81"/>
      <c r="C121" s="81"/>
      <c r="D121" s="81" t="s">
        <v>444</v>
      </c>
      <c r="E121" s="85"/>
      <c r="F121" s="83"/>
      <c r="G121" s="83"/>
      <c r="H121" s="85"/>
      <c r="I121" s="84" t="s">
        <v>297</v>
      </c>
      <c r="J121" s="84"/>
      <c r="K121" s="83">
        <v>43006</v>
      </c>
      <c r="L121" s="83">
        <v>43006</v>
      </c>
      <c r="M121" s="85"/>
    </row>
    <row r="122" spans="2:13" x14ac:dyDescent="0.15">
      <c r="B122" s="81"/>
      <c r="C122" s="81"/>
      <c r="D122" s="81" t="s">
        <v>435</v>
      </c>
      <c r="E122" s="85"/>
      <c r="F122" s="83"/>
      <c r="G122" s="83"/>
      <c r="H122" s="85"/>
      <c r="I122" s="84" t="s">
        <v>297</v>
      </c>
      <c r="J122" s="84"/>
      <c r="K122" s="83">
        <v>43007</v>
      </c>
      <c r="L122" s="83">
        <v>43008</v>
      </c>
      <c r="M122" s="85"/>
    </row>
    <row r="123" spans="2:13" x14ac:dyDescent="0.15">
      <c r="B123" s="81"/>
      <c r="C123" s="81"/>
      <c r="D123" s="81" t="s">
        <v>436</v>
      </c>
      <c r="E123" s="85"/>
      <c r="F123" s="83"/>
      <c r="G123" s="83"/>
      <c r="H123" s="85"/>
      <c r="I123" s="84" t="s">
        <v>297</v>
      </c>
      <c r="J123" s="84"/>
      <c r="K123" s="83">
        <v>43017</v>
      </c>
      <c r="L123" s="83">
        <v>43018</v>
      </c>
      <c r="M123" s="85"/>
    </row>
    <row r="124" spans="2:13" x14ac:dyDescent="0.15">
      <c r="B124" s="81"/>
      <c r="C124" s="81"/>
      <c r="D124" s="81" t="s">
        <v>437</v>
      </c>
      <c r="E124" s="85"/>
      <c r="F124" s="83"/>
      <c r="G124" s="83"/>
      <c r="H124" s="85"/>
      <c r="I124" s="84" t="s">
        <v>297</v>
      </c>
      <c r="J124" s="84"/>
      <c r="K124" s="83">
        <v>43019</v>
      </c>
      <c r="L124" s="83">
        <v>43019</v>
      </c>
      <c r="M124" s="85"/>
    </row>
    <row r="125" spans="2:13" x14ac:dyDescent="0.15">
      <c r="B125" s="81"/>
      <c r="C125" s="81"/>
      <c r="D125" s="81" t="s">
        <v>438</v>
      </c>
      <c r="E125" s="85"/>
      <c r="F125" s="83"/>
      <c r="G125" s="83"/>
      <c r="H125" s="85"/>
      <c r="I125" s="84" t="s">
        <v>297</v>
      </c>
      <c r="J125" s="84"/>
      <c r="K125" s="83">
        <v>43020</v>
      </c>
      <c r="L125" s="83">
        <v>43020</v>
      </c>
      <c r="M125" s="85"/>
    </row>
    <row r="126" spans="2:13" x14ac:dyDescent="0.15">
      <c r="B126" s="81"/>
      <c r="C126" s="81"/>
      <c r="D126" s="81" t="s">
        <v>439</v>
      </c>
      <c r="E126" s="85"/>
      <c r="F126" s="83"/>
      <c r="G126" s="83"/>
      <c r="H126" s="85"/>
      <c r="I126" s="84" t="s">
        <v>297</v>
      </c>
      <c r="J126" s="84"/>
      <c r="K126" s="83"/>
      <c r="L126" s="83"/>
      <c r="M126" s="85"/>
    </row>
    <row r="127" spans="2:13" x14ac:dyDescent="0.15">
      <c r="B127" s="81"/>
      <c r="C127" s="81"/>
      <c r="D127" s="81" t="s">
        <v>440</v>
      </c>
      <c r="E127" s="85"/>
      <c r="F127" s="83"/>
      <c r="G127" s="83"/>
      <c r="H127" s="85"/>
      <c r="I127" s="84" t="s">
        <v>297</v>
      </c>
      <c r="J127" s="84"/>
      <c r="K127" s="83"/>
      <c r="L127" s="83"/>
      <c r="M127" s="85"/>
    </row>
    <row r="128" spans="2:13" x14ac:dyDescent="0.15">
      <c r="B128" s="81"/>
      <c r="C128" s="81"/>
      <c r="D128" s="81" t="s">
        <v>441</v>
      </c>
      <c r="E128" s="85"/>
      <c r="F128" s="83"/>
      <c r="G128" s="83"/>
      <c r="H128" s="85"/>
      <c r="I128" s="84" t="s">
        <v>297</v>
      </c>
      <c r="J128" s="84"/>
      <c r="K128" s="83"/>
      <c r="L128" s="83"/>
      <c r="M128" s="85"/>
    </row>
    <row r="129" spans="2:13" x14ac:dyDescent="0.15">
      <c r="B129" s="81"/>
      <c r="C129" s="81"/>
      <c r="D129" s="81" t="s">
        <v>442</v>
      </c>
      <c r="E129" s="85"/>
      <c r="F129" s="83"/>
      <c r="G129" s="83"/>
      <c r="H129" s="85"/>
      <c r="I129" s="84" t="s">
        <v>297</v>
      </c>
      <c r="J129" s="84"/>
      <c r="K129" s="83"/>
      <c r="L129" s="83"/>
      <c r="M129" s="85"/>
    </row>
    <row r="130" spans="2:13" x14ac:dyDescent="0.15">
      <c r="B130" s="81"/>
      <c r="C130" s="81"/>
      <c r="D130" s="81" t="s">
        <v>443</v>
      </c>
      <c r="E130" s="85"/>
      <c r="F130" s="83"/>
      <c r="G130" s="83"/>
      <c r="H130" s="85"/>
      <c r="I130" s="84" t="s">
        <v>297</v>
      </c>
      <c r="J130" s="84"/>
      <c r="K130" s="83"/>
      <c r="L130" s="83"/>
      <c r="M130" s="85"/>
    </row>
    <row r="131" spans="2:13" x14ac:dyDescent="0.15">
      <c r="B131" s="81"/>
      <c r="C131" s="81" t="s">
        <v>360</v>
      </c>
      <c r="E131" s="85"/>
      <c r="F131" s="83"/>
      <c r="G131" s="83"/>
      <c r="H131" s="85"/>
      <c r="I131" s="84"/>
      <c r="J131" s="84"/>
      <c r="K131" s="84"/>
      <c r="L131" s="84"/>
      <c r="M131" s="85"/>
    </row>
    <row r="132" spans="2:13" x14ac:dyDescent="0.15">
      <c r="B132" s="81"/>
      <c r="C132" s="81"/>
      <c r="D132" s="81" t="s">
        <v>361</v>
      </c>
      <c r="E132" s="85"/>
      <c r="F132" s="83"/>
      <c r="G132" s="83"/>
      <c r="H132" s="85"/>
      <c r="I132" s="84" t="s">
        <v>288</v>
      </c>
      <c r="J132" s="84"/>
      <c r="K132" s="84"/>
      <c r="L132" s="84"/>
      <c r="M132" s="85"/>
    </row>
    <row r="133" spans="2:13" ht="33" x14ac:dyDescent="0.15">
      <c r="B133" s="81"/>
      <c r="C133" s="81"/>
      <c r="D133" s="81" t="s">
        <v>362</v>
      </c>
      <c r="E133" s="85"/>
      <c r="F133" s="83"/>
      <c r="G133" s="83"/>
      <c r="H133" s="85"/>
      <c r="I133" s="84" t="s">
        <v>366</v>
      </c>
      <c r="J133" s="84"/>
      <c r="K133" s="84"/>
      <c r="L133" s="84"/>
      <c r="M133" s="85"/>
    </row>
    <row r="134" spans="2:13" ht="33" x14ac:dyDescent="0.15">
      <c r="B134" s="81"/>
      <c r="C134" s="81"/>
      <c r="D134" s="81" t="s">
        <v>363</v>
      </c>
      <c r="E134" s="85"/>
      <c r="F134" s="83"/>
      <c r="G134" s="83"/>
      <c r="H134" s="85"/>
      <c r="I134" s="84" t="s">
        <v>366</v>
      </c>
      <c r="J134" s="84"/>
      <c r="K134" s="84"/>
      <c r="L134" s="84"/>
      <c r="M134" s="85"/>
    </row>
    <row r="135" spans="2:13" ht="33" x14ac:dyDescent="0.15">
      <c r="B135" s="81"/>
      <c r="C135" s="81"/>
      <c r="D135" s="81" t="s">
        <v>364</v>
      </c>
      <c r="E135" s="85"/>
      <c r="F135" s="83"/>
      <c r="G135" s="83"/>
      <c r="H135" s="85"/>
      <c r="I135" s="84" t="s">
        <v>366</v>
      </c>
      <c r="J135" s="84"/>
      <c r="K135" s="84"/>
      <c r="L135" s="84"/>
      <c r="M135" s="85"/>
    </row>
    <row r="136" spans="2:13" ht="33" x14ac:dyDescent="0.15">
      <c r="B136" s="81"/>
      <c r="C136" s="81"/>
      <c r="D136" s="81" t="s">
        <v>365</v>
      </c>
      <c r="E136" s="85"/>
      <c r="F136" s="83"/>
      <c r="G136" s="83"/>
      <c r="H136" s="85"/>
      <c r="I136" s="84" t="s">
        <v>366</v>
      </c>
      <c r="J136" s="84"/>
      <c r="K136" s="84"/>
      <c r="L136" s="84"/>
      <c r="M136" s="85"/>
    </row>
    <row r="137" spans="2:13" ht="33" x14ac:dyDescent="0.15">
      <c r="B137" s="81"/>
      <c r="C137" s="81" t="s">
        <v>367</v>
      </c>
      <c r="D137" s="81"/>
      <c r="E137" s="85"/>
      <c r="F137" s="83"/>
      <c r="G137" s="83"/>
      <c r="H137" s="85"/>
      <c r="I137" s="84"/>
      <c r="J137" s="84"/>
      <c r="K137" s="84"/>
      <c r="L137" s="84"/>
      <c r="M137" s="85"/>
    </row>
    <row r="138" spans="2:13" x14ac:dyDescent="0.15">
      <c r="B138" s="81"/>
      <c r="C138" s="81"/>
      <c r="D138" s="81" t="s">
        <v>368</v>
      </c>
      <c r="E138" s="85"/>
      <c r="F138" s="83"/>
      <c r="G138" s="83"/>
      <c r="H138" s="85"/>
      <c r="I138" s="84" t="s">
        <v>369</v>
      </c>
      <c r="J138" s="84"/>
      <c r="K138" s="84"/>
      <c r="L138" s="84"/>
      <c r="M138" s="85"/>
    </row>
    <row r="139" spans="2:13" x14ac:dyDescent="0.15">
      <c r="B139" s="81"/>
      <c r="C139" s="81" t="s">
        <v>370</v>
      </c>
      <c r="D139" s="81"/>
      <c r="E139" s="85"/>
      <c r="F139" s="83"/>
      <c r="G139" s="83"/>
      <c r="H139" s="85"/>
      <c r="I139" s="84"/>
      <c r="J139" s="84"/>
      <c r="K139" s="83">
        <v>43018</v>
      </c>
      <c r="L139" s="83">
        <v>43028</v>
      </c>
      <c r="M139" s="85"/>
    </row>
    <row r="140" spans="2:13" x14ac:dyDescent="0.15">
      <c r="B140" s="81"/>
      <c r="C140" s="81"/>
      <c r="D140" s="81" t="s">
        <v>371</v>
      </c>
      <c r="E140" s="85"/>
      <c r="F140" s="83"/>
      <c r="G140" s="83"/>
      <c r="H140" s="85"/>
      <c r="I140" s="84" t="s">
        <v>287</v>
      </c>
      <c r="J140" s="84"/>
      <c r="K140" s="83">
        <v>43018</v>
      </c>
      <c r="L140" s="83">
        <v>43019</v>
      </c>
      <c r="M140" s="85"/>
    </row>
    <row r="141" spans="2:13" x14ac:dyDescent="0.15">
      <c r="B141" s="81"/>
      <c r="C141" s="81"/>
      <c r="D141" s="81" t="s">
        <v>372</v>
      </c>
      <c r="E141" s="85"/>
      <c r="F141" s="83"/>
      <c r="G141" s="83"/>
      <c r="H141" s="85"/>
      <c r="I141" s="84" t="s">
        <v>287</v>
      </c>
      <c r="J141" s="84"/>
      <c r="K141" s="83">
        <v>43020</v>
      </c>
      <c r="L141" s="83">
        <v>43021</v>
      </c>
      <c r="M141" s="85"/>
    </row>
    <row r="142" spans="2:13" x14ac:dyDescent="0.15">
      <c r="B142" s="81"/>
      <c r="C142" s="81"/>
      <c r="D142" s="81" t="s">
        <v>373</v>
      </c>
      <c r="E142" s="85"/>
      <c r="F142" s="83"/>
      <c r="G142" s="83"/>
      <c r="H142" s="85"/>
      <c r="I142" s="84" t="s">
        <v>287</v>
      </c>
      <c r="J142" s="84"/>
      <c r="K142" s="83">
        <v>43022</v>
      </c>
      <c r="L142" s="83">
        <v>43022</v>
      </c>
      <c r="M142" s="85"/>
    </row>
    <row r="143" spans="2:13" x14ac:dyDescent="0.15">
      <c r="B143" s="81"/>
      <c r="C143" s="81"/>
      <c r="D143" s="81" t="s">
        <v>374</v>
      </c>
      <c r="E143" s="85"/>
      <c r="F143" s="83"/>
      <c r="G143" s="83"/>
      <c r="H143" s="85"/>
      <c r="I143" s="84" t="s">
        <v>287</v>
      </c>
      <c r="J143" s="84"/>
      <c r="K143" s="83">
        <v>43023</v>
      </c>
      <c r="L143" s="83">
        <v>43023</v>
      </c>
      <c r="M143" s="85"/>
    </row>
    <row r="144" spans="2:13" x14ac:dyDescent="0.15">
      <c r="B144" s="81"/>
      <c r="C144" s="81"/>
      <c r="D144" s="81" t="s">
        <v>375</v>
      </c>
      <c r="E144" s="85"/>
      <c r="F144" s="83"/>
      <c r="G144" s="83"/>
      <c r="H144" s="85"/>
      <c r="I144" s="84" t="s">
        <v>287</v>
      </c>
      <c r="J144" s="84"/>
      <c r="K144" s="83">
        <v>43024</v>
      </c>
      <c r="L144" s="83">
        <v>43024</v>
      </c>
      <c r="M144" s="85"/>
    </row>
    <row r="145" spans="2:13" x14ac:dyDescent="0.15">
      <c r="B145" s="81"/>
      <c r="C145" s="81"/>
      <c r="D145" s="81" t="s">
        <v>376</v>
      </c>
      <c r="E145" s="85"/>
      <c r="F145" s="83"/>
      <c r="G145" s="83"/>
      <c r="H145" s="85"/>
      <c r="I145" s="84" t="s">
        <v>287</v>
      </c>
      <c r="J145" s="84"/>
      <c r="K145" s="83">
        <v>43026</v>
      </c>
      <c r="L145" s="83">
        <v>43026</v>
      </c>
      <c r="M145" s="85"/>
    </row>
    <row r="146" spans="2:13" x14ac:dyDescent="0.15">
      <c r="B146" s="81"/>
      <c r="C146" s="81"/>
      <c r="D146" s="81" t="s">
        <v>378</v>
      </c>
      <c r="E146" s="85"/>
      <c r="F146" s="83"/>
      <c r="G146" s="83"/>
      <c r="H146" s="85"/>
      <c r="I146" s="84" t="s">
        <v>287</v>
      </c>
      <c r="J146" s="84"/>
      <c r="K146" s="83">
        <v>43027</v>
      </c>
      <c r="L146" s="83">
        <v>43027</v>
      </c>
      <c r="M146" s="85"/>
    </row>
    <row r="147" spans="2:13" x14ac:dyDescent="0.15">
      <c r="B147" s="81"/>
      <c r="C147" s="81" t="s">
        <v>377</v>
      </c>
      <c r="D147" s="81"/>
      <c r="E147" s="85"/>
      <c r="F147" s="83"/>
      <c r="G147" s="83"/>
      <c r="H147" s="85"/>
      <c r="I147" s="84" t="s">
        <v>283</v>
      </c>
      <c r="J147" s="84"/>
      <c r="K147" s="83">
        <v>43017</v>
      </c>
      <c r="L147" s="83">
        <v>43018</v>
      </c>
      <c r="M147" s="85"/>
    </row>
    <row r="148" spans="2:13" x14ac:dyDescent="0.15">
      <c r="B148" s="81"/>
      <c r="C148" s="81"/>
      <c r="D148" s="81" t="s">
        <v>379</v>
      </c>
      <c r="E148" s="85"/>
      <c r="F148" s="83"/>
      <c r="G148" s="83"/>
      <c r="H148" s="85"/>
      <c r="I148" s="84" t="s">
        <v>283</v>
      </c>
      <c r="J148" s="84"/>
      <c r="K148" s="83">
        <v>43017</v>
      </c>
      <c r="L148" s="83">
        <v>43018</v>
      </c>
      <c r="M148" s="85"/>
    </row>
    <row r="149" spans="2:13" ht="33" x14ac:dyDescent="0.15">
      <c r="B149" s="81"/>
      <c r="C149" s="81" t="s">
        <v>380</v>
      </c>
      <c r="D149" s="81"/>
      <c r="E149" s="85"/>
      <c r="F149" s="83"/>
      <c r="G149" s="83"/>
      <c r="H149" s="85"/>
      <c r="I149" s="84" t="s">
        <v>423</v>
      </c>
      <c r="J149" s="84"/>
      <c r="K149" s="83">
        <v>43007</v>
      </c>
      <c r="L149" s="83">
        <v>43007</v>
      </c>
      <c r="M149" s="85" t="s">
        <v>425</v>
      </c>
    </row>
    <row r="150" spans="2:13" ht="33" x14ac:dyDescent="0.15">
      <c r="B150" s="81"/>
      <c r="C150" s="81"/>
      <c r="D150" s="81" t="s">
        <v>381</v>
      </c>
      <c r="E150" s="85"/>
      <c r="F150" s="83"/>
      <c r="G150" s="83"/>
      <c r="H150" s="85"/>
      <c r="I150" s="84" t="s">
        <v>423</v>
      </c>
      <c r="J150" s="84"/>
      <c r="K150" s="83">
        <v>43007</v>
      </c>
      <c r="L150" s="83">
        <v>43007</v>
      </c>
      <c r="M150" s="85"/>
    </row>
    <row r="151" spans="2:13" ht="33" x14ac:dyDescent="0.15">
      <c r="B151" s="81"/>
      <c r="C151" s="81"/>
      <c r="D151" s="81" t="s">
        <v>382</v>
      </c>
      <c r="E151" s="85"/>
      <c r="F151" s="83"/>
      <c r="G151" s="83"/>
      <c r="H151" s="85"/>
      <c r="I151" s="84" t="s">
        <v>423</v>
      </c>
      <c r="J151" s="84"/>
      <c r="K151" s="83">
        <v>43007</v>
      </c>
      <c r="L151" s="83">
        <v>43007</v>
      </c>
      <c r="M151" s="85"/>
    </row>
    <row r="152" spans="2:13" ht="33" x14ac:dyDescent="0.15">
      <c r="B152" s="81"/>
      <c r="C152" s="81"/>
      <c r="D152" s="81" t="s">
        <v>383</v>
      </c>
      <c r="E152" s="85"/>
      <c r="F152" s="83"/>
      <c r="G152" s="83"/>
      <c r="H152" s="85"/>
      <c r="I152" s="84" t="s">
        <v>423</v>
      </c>
      <c r="J152" s="84"/>
      <c r="K152" s="83">
        <v>43007</v>
      </c>
      <c r="L152" s="83">
        <v>43007</v>
      </c>
      <c r="M152" s="85"/>
    </row>
    <row r="153" spans="2:13" ht="33" x14ac:dyDescent="0.15">
      <c r="B153" s="81"/>
      <c r="C153" s="81" t="s">
        <v>384</v>
      </c>
      <c r="D153" s="81"/>
      <c r="E153" s="85"/>
      <c r="F153" s="83"/>
      <c r="G153" s="83"/>
      <c r="H153" s="85"/>
      <c r="I153" s="84" t="s">
        <v>102</v>
      </c>
      <c r="J153" s="84"/>
      <c r="K153" s="83">
        <v>43020</v>
      </c>
      <c r="L153" s="83">
        <v>43022</v>
      </c>
      <c r="M153" s="85"/>
    </row>
    <row r="154" spans="2:13" x14ac:dyDescent="0.15">
      <c r="B154" s="81"/>
      <c r="C154" s="81"/>
      <c r="D154" s="81" t="s">
        <v>385</v>
      </c>
      <c r="E154" s="85"/>
      <c r="F154" s="83"/>
      <c r="G154" s="83"/>
      <c r="H154" s="85"/>
      <c r="I154" s="84" t="s">
        <v>102</v>
      </c>
      <c r="J154" s="84"/>
      <c r="K154" s="83">
        <v>43020</v>
      </c>
      <c r="L154" s="83">
        <v>43020</v>
      </c>
      <c r="M154" s="85"/>
    </row>
    <row r="155" spans="2:13" x14ac:dyDescent="0.15">
      <c r="B155" s="81"/>
      <c r="C155" s="81"/>
      <c r="D155" s="81" t="s">
        <v>386</v>
      </c>
      <c r="E155" s="85"/>
      <c r="F155" s="83"/>
      <c r="G155" s="83"/>
      <c r="H155" s="85"/>
      <c r="I155" s="84" t="s">
        <v>102</v>
      </c>
      <c r="J155" s="84"/>
      <c r="K155" s="83">
        <v>43021</v>
      </c>
      <c r="L155" s="83">
        <v>43021</v>
      </c>
      <c r="M155" s="85"/>
    </row>
    <row r="156" spans="2:13" x14ac:dyDescent="0.15">
      <c r="B156" s="81"/>
      <c r="C156" s="81"/>
      <c r="D156" s="81" t="s">
        <v>387</v>
      </c>
      <c r="E156" s="85"/>
      <c r="F156" s="83"/>
      <c r="G156" s="83"/>
      <c r="H156" s="85"/>
      <c r="I156" s="84" t="s">
        <v>102</v>
      </c>
      <c r="J156" s="84"/>
      <c r="K156" s="83">
        <v>43022</v>
      </c>
      <c r="L156" s="83">
        <v>43022</v>
      </c>
      <c r="M156" s="85"/>
    </row>
    <row r="157" spans="2:13" x14ac:dyDescent="0.15">
      <c r="B157" s="81"/>
      <c r="C157" s="81"/>
      <c r="D157" s="81" t="s">
        <v>388</v>
      </c>
      <c r="E157" s="85"/>
      <c r="F157" s="83"/>
      <c r="G157" s="83"/>
      <c r="H157" s="85"/>
      <c r="I157" s="84" t="s">
        <v>102</v>
      </c>
      <c r="J157" s="84"/>
      <c r="K157" s="83">
        <v>43022</v>
      </c>
      <c r="L157" s="83">
        <v>43022</v>
      </c>
      <c r="M157" s="85"/>
    </row>
    <row r="158" spans="2:13" x14ac:dyDescent="0.15">
      <c r="B158" s="81"/>
      <c r="C158" s="81" t="s">
        <v>390</v>
      </c>
      <c r="D158" s="81"/>
      <c r="E158" s="85"/>
      <c r="F158" s="83"/>
      <c r="G158" s="83"/>
      <c r="H158" s="85"/>
      <c r="I158" s="84" t="s">
        <v>102</v>
      </c>
      <c r="J158" s="84"/>
      <c r="K158" s="83">
        <v>43005</v>
      </c>
      <c r="L158" s="83">
        <v>43019</v>
      </c>
      <c r="M158" s="85"/>
    </row>
    <row r="159" spans="2:13" x14ac:dyDescent="0.15">
      <c r="B159" s="81"/>
      <c r="C159" s="81"/>
      <c r="D159" s="81" t="s">
        <v>391</v>
      </c>
      <c r="E159" s="85"/>
      <c r="F159" s="83"/>
      <c r="G159" s="83"/>
      <c r="H159" s="85"/>
      <c r="I159" s="84" t="s">
        <v>102</v>
      </c>
      <c r="J159" s="84"/>
      <c r="K159" s="83">
        <v>43005</v>
      </c>
      <c r="L159" s="83">
        <v>43005</v>
      </c>
      <c r="M159" s="85"/>
    </row>
    <row r="160" spans="2:13" x14ac:dyDescent="0.15">
      <c r="B160" s="81"/>
      <c r="C160" s="81"/>
      <c r="D160" s="81" t="s">
        <v>392</v>
      </c>
      <c r="E160" s="82"/>
      <c r="F160" s="82"/>
      <c r="G160" s="82"/>
      <c r="H160" s="85"/>
      <c r="I160" s="84" t="s">
        <v>102</v>
      </c>
      <c r="J160" s="84"/>
      <c r="K160" s="83">
        <v>43006</v>
      </c>
      <c r="L160" s="83">
        <v>43007</v>
      </c>
      <c r="M160" s="85"/>
    </row>
    <row r="161" spans="2:13" x14ac:dyDescent="0.15">
      <c r="B161" s="81"/>
      <c r="C161" s="81"/>
      <c r="D161" s="81" t="s">
        <v>393</v>
      </c>
      <c r="E161" s="82"/>
      <c r="F161" s="82"/>
      <c r="G161" s="82"/>
      <c r="H161" s="85"/>
      <c r="I161" s="84" t="s">
        <v>102</v>
      </c>
      <c r="J161" s="84"/>
      <c r="K161" s="83">
        <v>43008</v>
      </c>
      <c r="L161" s="83">
        <v>43008</v>
      </c>
      <c r="M161" s="85"/>
    </row>
    <row r="162" spans="2:13" x14ac:dyDescent="0.15">
      <c r="B162" s="81"/>
      <c r="C162" s="81"/>
      <c r="D162" s="81" t="s">
        <v>394</v>
      </c>
      <c r="E162" s="82"/>
      <c r="F162" s="82"/>
      <c r="G162" s="82"/>
      <c r="H162" s="85"/>
      <c r="I162" s="84" t="s">
        <v>102</v>
      </c>
      <c r="J162" s="84"/>
      <c r="K162" s="83">
        <v>43017</v>
      </c>
      <c r="L162" s="83">
        <v>43017</v>
      </c>
      <c r="M162" s="85"/>
    </row>
    <row r="163" spans="2:13" x14ac:dyDescent="0.15">
      <c r="B163" s="81"/>
      <c r="C163" s="81"/>
      <c r="D163" s="81" t="s">
        <v>395</v>
      </c>
      <c r="E163" s="82"/>
      <c r="F163" s="82"/>
      <c r="G163" s="82"/>
      <c r="H163" s="85"/>
      <c r="I163" s="84" t="s">
        <v>102</v>
      </c>
      <c r="J163" s="84"/>
      <c r="K163" s="83">
        <v>43017</v>
      </c>
      <c r="L163" s="83">
        <v>43017</v>
      </c>
      <c r="M163" s="85"/>
    </row>
    <row r="164" spans="2:13" x14ac:dyDescent="0.15">
      <c r="B164" s="81"/>
      <c r="C164" s="81"/>
      <c r="D164" s="81" t="s">
        <v>426</v>
      </c>
      <c r="E164" s="82"/>
      <c r="F164" s="82"/>
      <c r="G164" s="82"/>
      <c r="H164" s="85"/>
      <c r="I164" s="84" t="s">
        <v>102</v>
      </c>
      <c r="J164" s="84"/>
      <c r="K164" s="83">
        <v>43018</v>
      </c>
      <c r="L164" s="83">
        <v>43018</v>
      </c>
      <c r="M164" s="85"/>
    </row>
    <row r="165" spans="2:13" x14ac:dyDescent="0.15">
      <c r="B165" s="81"/>
      <c r="C165" s="81"/>
      <c r="D165" s="81" t="s">
        <v>428</v>
      </c>
      <c r="E165" s="82"/>
      <c r="F165" s="82"/>
      <c r="G165" s="82"/>
      <c r="H165" s="85"/>
      <c r="I165" s="84" t="s">
        <v>102</v>
      </c>
      <c r="J165" s="84"/>
      <c r="K165" s="83"/>
      <c r="L165" s="84"/>
      <c r="M165" s="85"/>
    </row>
    <row r="166" spans="2:13" ht="33" x14ac:dyDescent="0.15">
      <c r="B166" s="81"/>
      <c r="C166" s="81"/>
      <c r="D166" s="81" t="s">
        <v>456</v>
      </c>
      <c r="E166" s="82"/>
      <c r="F166" s="82"/>
      <c r="G166" s="82"/>
      <c r="H166" s="85"/>
      <c r="I166" s="84" t="s">
        <v>102</v>
      </c>
      <c r="J166" s="84"/>
      <c r="K166" s="83">
        <v>43019</v>
      </c>
      <c r="L166" s="83">
        <v>43019</v>
      </c>
      <c r="M166" s="85"/>
    </row>
    <row r="167" spans="2:13" x14ac:dyDescent="0.15">
      <c r="B167" s="81"/>
      <c r="C167" s="81" t="s">
        <v>397</v>
      </c>
      <c r="D167" s="81"/>
      <c r="E167" s="82"/>
      <c r="F167" s="82"/>
      <c r="G167" s="82"/>
      <c r="H167" s="85"/>
      <c r="I167" s="84" t="s">
        <v>290</v>
      </c>
      <c r="J167" s="84"/>
      <c r="K167" s="84"/>
      <c r="L167" s="84"/>
      <c r="M167" s="85"/>
    </row>
    <row r="168" spans="2:13" x14ac:dyDescent="0.15">
      <c r="B168" s="81"/>
      <c r="C168" s="81"/>
      <c r="D168" s="81" t="s">
        <v>398</v>
      </c>
      <c r="E168" s="82"/>
      <c r="F168" s="82"/>
      <c r="G168" s="82"/>
      <c r="H168" s="85"/>
      <c r="I168" s="84" t="s">
        <v>290</v>
      </c>
      <c r="J168" s="84"/>
      <c r="K168" s="84"/>
      <c r="L168" s="84"/>
      <c r="M168" s="85"/>
    </row>
    <row r="169" spans="2:13" ht="33" x14ac:dyDescent="0.15">
      <c r="B169" s="81"/>
      <c r="C169" s="81" t="s">
        <v>399</v>
      </c>
      <c r="D169" s="81"/>
      <c r="E169" s="82" t="s">
        <v>56</v>
      </c>
      <c r="F169" s="82"/>
      <c r="G169" s="82"/>
      <c r="H169" s="85"/>
      <c r="I169" s="84" t="s">
        <v>290</v>
      </c>
      <c r="J169" s="84"/>
      <c r="K169" s="84"/>
      <c r="L169" s="84"/>
      <c r="M169" s="85"/>
    </row>
    <row r="170" spans="2:13" x14ac:dyDescent="0.15">
      <c r="B170" s="81"/>
      <c r="C170" s="81"/>
      <c r="D170" s="81" t="s">
        <v>400</v>
      </c>
      <c r="E170" s="82" t="s">
        <v>56</v>
      </c>
      <c r="F170" s="83"/>
      <c r="G170" s="83"/>
      <c r="H170" s="85"/>
      <c r="I170" s="84" t="s">
        <v>290</v>
      </c>
      <c r="J170" s="84"/>
      <c r="K170" s="84"/>
      <c r="L170" s="84"/>
      <c r="M170" s="85"/>
    </row>
    <row r="171" spans="2:13" x14ac:dyDescent="0.15">
      <c r="B171" s="81"/>
      <c r="C171" s="81"/>
      <c r="D171" s="81" t="s">
        <v>401</v>
      </c>
      <c r="E171" s="82" t="s">
        <v>56</v>
      </c>
      <c r="F171" s="83"/>
      <c r="G171" s="83"/>
      <c r="H171" s="85"/>
      <c r="I171" s="84" t="s">
        <v>290</v>
      </c>
      <c r="J171" s="84"/>
      <c r="K171" s="84"/>
      <c r="L171" s="84"/>
      <c r="M171" s="85"/>
    </row>
    <row r="172" spans="2:13" ht="33" x14ac:dyDescent="0.15">
      <c r="B172" s="81"/>
      <c r="C172" s="81" t="s">
        <v>402</v>
      </c>
      <c r="D172" s="81"/>
      <c r="E172" s="85"/>
      <c r="F172" s="83"/>
      <c r="G172" s="83"/>
      <c r="H172" s="85"/>
      <c r="I172" s="84"/>
      <c r="J172" s="84"/>
      <c r="K172" s="84"/>
      <c r="L172" s="84"/>
      <c r="M172" s="85"/>
    </row>
    <row r="173" spans="2:13" x14ac:dyDescent="0.15">
      <c r="B173" s="81"/>
      <c r="C173" s="81"/>
      <c r="D173" s="81" t="s">
        <v>403</v>
      </c>
      <c r="E173" s="82"/>
      <c r="F173" s="83"/>
      <c r="G173" s="83"/>
      <c r="H173" s="85"/>
      <c r="I173" s="84"/>
      <c r="J173" s="84"/>
      <c r="K173" s="84"/>
      <c r="L173" s="84"/>
      <c r="M173" s="85"/>
    </row>
    <row r="174" spans="2:13" x14ac:dyDescent="0.15">
      <c r="B174" s="81"/>
      <c r="C174" s="81"/>
      <c r="D174" s="81" t="s">
        <v>404</v>
      </c>
      <c r="E174" s="82"/>
      <c r="F174" s="83"/>
      <c r="G174" s="83"/>
      <c r="H174" s="85"/>
      <c r="I174" s="84"/>
      <c r="J174" s="84"/>
      <c r="K174" s="84"/>
      <c r="L174" s="84"/>
      <c r="M174" s="85"/>
    </row>
    <row r="175" spans="2:13" ht="33" x14ac:dyDescent="0.15">
      <c r="B175" s="81"/>
      <c r="C175" s="81" t="s">
        <v>405</v>
      </c>
      <c r="D175" s="81"/>
      <c r="E175" s="82" t="s">
        <v>56</v>
      </c>
      <c r="F175" s="83"/>
      <c r="G175" s="83"/>
      <c r="H175" s="85"/>
      <c r="I175" s="84" t="s">
        <v>287</v>
      </c>
      <c r="J175" s="84"/>
      <c r="K175" s="84"/>
      <c r="L175" s="84"/>
      <c r="M175" s="85"/>
    </row>
    <row r="176" spans="2:13" ht="33" x14ac:dyDescent="0.15">
      <c r="B176" s="81"/>
      <c r="C176" s="81" t="s">
        <v>407</v>
      </c>
      <c r="D176" s="81"/>
      <c r="E176" s="82"/>
      <c r="F176" s="83"/>
      <c r="G176" s="83"/>
      <c r="H176" s="85"/>
      <c r="I176" s="84"/>
      <c r="J176" s="84"/>
      <c r="K176" s="84"/>
      <c r="L176" s="84"/>
      <c r="M176" s="85"/>
    </row>
    <row r="177" spans="2:13" x14ac:dyDescent="0.15">
      <c r="B177" s="81"/>
      <c r="C177" s="81"/>
      <c r="D177" s="81" t="s">
        <v>408</v>
      </c>
      <c r="E177" s="82"/>
      <c r="F177" s="83"/>
      <c r="G177" s="83"/>
      <c r="H177" s="85"/>
      <c r="I177" s="84" t="s">
        <v>297</v>
      </c>
      <c r="J177" s="84"/>
      <c r="K177" s="84"/>
      <c r="L177" s="84"/>
      <c r="M177" s="85"/>
    </row>
    <row r="178" spans="2:13" x14ac:dyDescent="0.15">
      <c r="B178" s="81"/>
      <c r="C178" s="81"/>
      <c r="D178" s="81" t="s">
        <v>409</v>
      </c>
      <c r="E178" s="82"/>
      <c r="F178" s="83"/>
      <c r="G178" s="83"/>
      <c r="H178" s="85"/>
      <c r="I178" s="84" t="s">
        <v>297</v>
      </c>
      <c r="J178" s="84"/>
      <c r="K178" s="84"/>
      <c r="L178" s="84"/>
      <c r="M178" s="85"/>
    </row>
    <row r="179" spans="2:13" x14ac:dyDescent="0.15">
      <c r="B179" s="81"/>
      <c r="C179" s="81" t="s">
        <v>411</v>
      </c>
      <c r="D179" s="81"/>
      <c r="E179" s="82"/>
      <c r="F179" s="83"/>
      <c r="G179" s="83"/>
      <c r="H179" s="85"/>
      <c r="I179" s="84"/>
      <c r="J179" s="84"/>
      <c r="K179" s="84"/>
      <c r="L179" s="84"/>
      <c r="M179" s="85"/>
    </row>
    <row r="180" spans="2:13" x14ac:dyDescent="0.15">
      <c r="B180" s="81"/>
      <c r="C180" s="81"/>
      <c r="D180" s="81" t="s">
        <v>412</v>
      </c>
      <c r="E180" s="82"/>
      <c r="F180" s="83"/>
      <c r="G180" s="83"/>
      <c r="H180" s="85"/>
      <c r="I180" s="84" t="s">
        <v>283</v>
      </c>
      <c r="J180" s="84"/>
      <c r="K180" s="84"/>
      <c r="L180" s="84"/>
      <c r="M180" s="85"/>
    </row>
    <row r="181" spans="2:13" x14ac:dyDescent="0.15">
      <c r="B181" s="81"/>
      <c r="C181" s="81"/>
      <c r="D181" s="81" t="s">
        <v>413</v>
      </c>
      <c r="E181" s="82"/>
      <c r="F181" s="83"/>
      <c r="G181" s="83"/>
      <c r="H181" s="85"/>
      <c r="I181" s="84" t="s">
        <v>283</v>
      </c>
      <c r="J181" s="84"/>
      <c r="K181" s="84"/>
      <c r="L181" s="84"/>
      <c r="M181" s="85"/>
    </row>
    <row r="182" spans="2:13" x14ac:dyDescent="0.15">
      <c r="B182" s="81"/>
      <c r="C182" s="81" t="s">
        <v>414</v>
      </c>
      <c r="D182" s="81"/>
      <c r="E182" s="82"/>
      <c r="F182" s="83"/>
      <c r="G182" s="83"/>
      <c r="H182" s="85"/>
      <c r="I182" s="84"/>
      <c r="J182" s="84"/>
      <c r="K182" s="84"/>
      <c r="L182" s="84"/>
      <c r="M182" s="85"/>
    </row>
    <row r="183" spans="2:13" x14ac:dyDescent="0.15">
      <c r="B183" s="81"/>
      <c r="C183" s="81"/>
      <c r="D183" s="81" t="s">
        <v>415</v>
      </c>
      <c r="E183" s="82"/>
      <c r="F183" s="83"/>
      <c r="G183" s="83"/>
      <c r="H183" s="85"/>
      <c r="I183" s="84" t="s">
        <v>283</v>
      </c>
      <c r="J183" s="84"/>
      <c r="K183" s="84"/>
      <c r="L183" s="84"/>
      <c r="M183" s="85"/>
    </row>
    <row r="184" spans="2:13" x14ac:dyDescent="0.15">
      <c r="B184" s="81"/>
      <c r="C184" s="81" t="s">
        <v>417</v>
      </c>
      <c r="D184" s="81"/>
      <c r="E184" s="82"/>
      <c r="F184" s="83"/>
      <c r="G184" s="83"/>
      <c r="H184" s="85"/>
      <c r="I184" s="84"/>
      <c r="J184" s="84"/>
      <c r="K184" s="84"/>
      <c r="L184" s="84"/>
      <c r="M184" s="85"/>
    </row>
    <row r="185" spans="2:13" x14ac:dyDescent="0.15">
      <c r="B185" s="81"/>
      <c r="C185" s="81"/>
      <c r="D185" s="81" t="s">
        <v>418</v>
      </c>
      <c r="E185" s="82"/>
      <c r="F185" s="83"/>
      <c r="G185" s="83"/>
      <c r="H185" s="85"/>
      <c r="I185" s="84" t="s">
        <v>283</v>
      </c>
      <c r="J185" s="84"/>
      <c r="K185" s="84"/>
      <c r="L185" s="84"/>
      <c r="M185" s="85"/>
    </row>
    <row r="186" spans="2:13" x14ac:dyDescent="0.15">
      <c r="B186" s="81"/>
      <c r="C186" s="81" t="s">
        <v>429</v>
      </c>
      <c r="D186" s="81"/>
      <c r="E186" s="82"/>
      <c r="F186" s="83"/>
      <c r="G186" s="83"/>
      <c r="H186" s="85"/>
      <c r="I186" s="84" t="s">
        <v>102</v>
      </c>
      <c r="J186" s="84"/>
      <c r="K186" s="83">
        <v>43024</v>
      </c>
      <c r="L186" s="83">
        <v>43026</v>
      </c>
      <c r="M186" s="85"/>
    </row>
    <row r="187" spans="2:13" x14ac:dyDescent="0.15">
      <c r="B187" s="81"/>
      <c r="C187" s="81"/>
      <c r="D187" s="81" t="s">
        <v>430</v>
      </c>
      <c r="E187" s="82"/>
      <c r="F187" s="83"/>
      <c r="G187" s="83"/>
      <c r="H187" s="85"/>
      <c r="I187" s="84" t="s">
        <v>102</v>
      </c>
      <c r="J187" s="84"/>
      <c r="K187" s="83">
        <v>43024</v>
      </c>
      <c r="L187" s="83">
        <v>43024</v>
      </c>
      <c r="M187" s="85"/>
    </row>
    <row r="188" spans="2:13" x14ac:dyDescent="0.15">
      <c r="B188" s="81"/>
      <c r="C188" s="81"/>
      <c r="D188" s="81" t="s">
        <v>431</v>
      </c>
      <c r="E188" s="82"/>
      <c r="F188" s="83"/>
      <c r="G188" s="83"/>
      <c r="H188" s="85"/>
      <c r="I188" s="84" t="s">
        <v>102</v>
      </c>
      <c r="J188" s="84"/>
      <c r="K188" s="83">
        <v>43025</v>
      </c>
      <c r="L188" s="83">
        <v>43025</v>
      </c>
      <c r="M188" s="85"/>
    </row>
    <row r="189" spans="2:13" ht="15" customHeight="1" x14ac:dyDescent="0.15">
      <c r="B189" s="81"/>
      <c r="C189" s="81"/>
      <c r="D189" s="81" t="s">
        <v>432</v>
      </c>
      <c r="E189" s="85"/>
      <c r="F189" s="83"/>
      <c r="G189" s="83"/>
      <c r="H189" s="84"/>
      <c r="I189" s="84" t="s">
        <v>102</v>
      </c>
      <c r="J189" s="84"/>
      <c r="K189" s="83">
        <v>43026</v>
      </c>
      <c r="L189" s="83">
        <v>43026</v>
      </c>
      <c r="M189" s="85"/>
    </row>
    <row r="190" spans="2:13" ht="15" customHeight="1" x14ac:dyDescent="0.15">
      <c r="B190" s="81"/>
      <c r="C190" s="81"/>
      <c r="D190" s="81" t="s">
        <v>433</v>
      </c>
      <c r="E190" s="85"/>
      <c r="F190" s="83"/>
      <c r="G190" s="83"/>
      <c r="H190" s="84"/>
      <c r="I190" s="84" t="s">
        <v>102</v>
      </c>
      <c r="J190" s="84"/>
      <c r="K190" s="83">
        <v>43026</v>
      </c>
      <c r="L190" s="83">
        <v>43026</v>
      </c>
      <c r="M190" s="85"/>
    </row>
    <row r="191" spans="2:13" ht="15" customHeight="1" x14ac:dyDescent="0.15">
      <c r="B191" s="81"/>
      <c r="C191" s="81"/>
      <c r="D191" s="81" t="s">
        <v>427</v>
      </c>
      <c r="E191" s="85"/>
      <c r="F191" s="83"/>
      <c r="G191" s="83"/>
      <c r="H191" s="84"/>
      <c r="I191" s="84" t="s">
        <v>102</v>
      </c>
      <c r="J191" s="84"/>
      <c r="K191" s="84"/>
      <c r="L191" s="84"/>
      <c r="M191" s="85"/>
    </row>
    <row r="192" spans="2:13" ht="15" customHeight="1" x14ac:dyDescent="0.15">
      <c r="B192" s="81"/>
      <c r="C192" s="81"/>
      <c r="D192" s="81" t="s">
        <v>434</v>
      </c>
      <c r="E192" s="85"/>
      <c r="F192" s="83"/>
      <c r="G192" s="83"/>
      <c r="H192" s="84"/>
      <c r="I192" s="84" t="s">
        <v>102</v>
      </c>
      <c r="J192" s="84"/>
      <c r="K192" s="83">
        <v>43026</v>
      </c>
      <c r="L192" s="83">
        <v>43026</v>
      </c>
      <c r="M192" s="85"/>
    </row>
    <row r="193" spans="2:13" ht="15" customHeight="1" x14ac:dyDescent="0.15">
      <c r="B193" s="81"/>
      <c r="C193" s="81" t="s">
        <v>471</v>
      </c>
      <c r="D193" s="81"/>
      <c r="E193" s="82" t="s">
        <v>56</v>
      </c>
      <c r="F193" s="83"/>
      <c r="G193" s="83"/>
      <c r="H193" s="84"/>
      <c r="I193" s="84" t="s">
        <v>102</v>
      </c>
      <c r="J193" s="84"/>
      <c r="K193" s="83"/>
      <c r="L193" s="83"/>
      <c r="M193" s="85"/>
    </row>
    <row r="194" spans="2:13" ht="15" customHeight="1" x14ac:dyDescent="0.15">
      <c r="B194" s="81"/>
      <c r="C194" s="81" t="s">
        <v>472</v>
      </c>
      <c r="D194" s="81"/>
      <c r="E194" s="82" t="s">
        <v>56</v>
      </c>
      <c r="F194" s="83"/>
      <c r="G194" s="83"/>
      <c r="H194" s="84"/>
      <c r="I194" s="84" t="s">
        <v>102</v>
      </c>
      <c r="J194" s="84"/>
      <c r="K194" s="83"/>
      <c r="L194" s="83"/>
      <c r="M194" s="85"/>
    </row>
    <row r="195" spans="2:13" ht="15" customHeight="1" x14ac:dyDescent="0.15">
      <c r="B195" s="81"/>
      <c r="C195" s="81" t="s">
        <v>458</v>
      </c>
      <c r="D195" s="81" t="s">
        <v>463</v>
      </c>
      <c r="E195" s="85"/>
      <c r="F195" s="83"/>
      <c r="G195" s="83"/>
      <c r="H195" s="84"/>
      <c r="I195" s="84" t="s">
        <v>464</v>
      </c>
      <c r="J195" s="84"/>
      <c r="K195" s="83">
        <v>43017</v>
      </c>
      <c r="L195" s="83">
        <v>43018</v>
      </c>
      <c r="M195" s="85"/>
    </row>
    <row r="196" spans="2:13" ht="15" customHeight="1" x14ac:dyDescent="0.15">
      <c r="B196" s="81"/>
      <c r="C196" s="81"/>
      <c r="D196" s="81" t="s">
        <v>462</v>
      </c>
      <c r="E196" s="85"/>
      <c r="F196" s="83"/>
      <c r="G196" s="83"/>
      <c r="H196" s="84"/>
      <c r="I196" s="84" t="s">
        <v>464</v>
      </c>
      <c r="J196" s="84"/>
      <c r="K196" s="83">
        <v>43019</v>
      </c>
      <c r="L196" s="83">
        <v>43019</v>
      </c>
      <c r="M196" s="85"/>
    </row>
    <row r="197" spans="2:13" ht="15" customHeight="1" x14ac:dyDescent="0.15">
      <c r="B197" s="81"/>
      <c r="C197" s="81"/>
      <c r="D197" s="81" t="s">
        <v>465</v>
      </c>
      <c r="E197" s="85"/>
      <c r="F197" s="83"/>
      <c r="G197" s="83"/>
      <c r="H197" s="84"/>
      <c r="I197" s="84" t="s">
        <v>464</v>
      </c>
      <c r="J197" s="84"/>
      <c r="K197" s="83">
        <v>43020</v>
      </c>
      <c r="L197" s="83">
        <v>43021</v>
      </c>
      <c r="M197" s="85"/>
    </row>
    <row r="198" spans="2:13" ht="15" customHeight="1" x14ac:dyDescent="0.15">
      <c r="B198" s="81"/>
      <c r="C198" s="81"/>
      <c r="D198" s="81" t="s">
        <v>459</v>
      </c>
      <c r="E198" s="85"/>
      <c r="F198" s="83"/>
      <c r="G198" s="83"/>
      <c r="H198" s="84"/>
      <c r="I198" s="84" t="s">
        <v>464</v>
      </c>
      <c r="J198" s="84"/>
      <c r="K198" s="83">
        <v>43022</v>
      </c>
      <c r="L198" s="83">
        <v>43024</v>
      </c>
      <c r="M198" s="85"/>
    </row>
    <row r="199" spans="2:13" ht="15" customHeight="1" x14ac:dyDescent="0.15">
      <c r="B199" s="81"/>
      <c r="C199" s="81"/>
      <c r="D199" s="81" t="s">
        <v>460</v>
      </c>
      <c r="E199" s="85"/>
      <c r="F199" s="83"/>
      <c r="G199" s="83"/>
      <c r="H199" s="84"/>
      <c r="I199" s="84" t="s">
        <v>464</v>
      </c>
      <c r="J199" s="84"/>
      <c r="K199" s="83">
        <v>43025</v>
      </c>
      <c r="L199" s="83">
        <v>43027</v>
      </c>
      <c r="M199" s="85"/>
    </row>
    <row r="200" spans="2:13" ht="15" customHeight="1" x14ac:dyDescent="0.15">
      <c r="B200" s="81"/>
      <c r="C200" s="81"/>
      <c r="D200" s="81" t="s">
        <v>461</v>
      </c>
      <c r="E200" s="85"/>
      <c r="F200" s="83"/>
      <c r="G200" s="83"/>
      <c r="H200" s="84"/>
      <c r="I200" s="84" t="s">
        <v>464</v>
      </c>
      <c r="J200" s="84"/>
      <c r="K200" s="83">
        <v>43028</v>
      </c>
      <c r="L200" s="83">
        <v>43031</v>
      </c>
      <c r="M200" s="85"/>
    </row>
    <row r="201" spans="2:13" ht="15" customHeight="1" x14ac:dyDescent="0.15">
      <c r="B201" s="81"/>
      <c r="C201" s="81"/>
      <c r="D201" s="81"/>
      <c r="E201" s="85"/>
      <c r="F201" s="83"/>
      <c r="G201" s="83"/>
      <c r="H201" s="84"/>
      <c r="I201" s="84"/>
      <c r="J201" s="84"/>
      <c r="K201" s="83"/>
      <c r="L201" s="83"/>
      <c r="M201" s="85"/>
    </row>
    <row r="202" spans="2:13" ht="15" customHeight="1" x14ac:dyDescent="0.15">
      <c r="B202" s="81"/>
      <c r="C202" s="81" t="s">
        <v>466</v>
      </c>
      <c r="D202" s="81" t="s">
        <v>467</v>
      </c>
      <c r="E202" s="85"/>
      <c r="F202" s="83"/>
      <c r="G202" s="83"/>
      <c r="H202" s="84"/>
      <c r="I202" s="84" t="s">
        <v>469</v>
      </c>
      <c r="J202" s="84"/>
      <c r="K202" s="83"/>
      <c r="L202" s="83"/>
      <c r="M202" s="85"/>
    </row>
    <row r="203" spans="2:13" ht="15" customHeight="1" x14ac:dyDescent="0.15">
      <c r="B203" s="81"/>
      <c r="C203" s="81"/>
      <c r="D203" s="81" t="s">
        <v>468</v>
      </c>
      <c r="E203" s="85"/>
      <c r="F203" s="83"/>
      <c r="G203" s="83"/>
      <c r="H203" s="84"/>
      <c r="I203" s="84" t="s">
        <v>469</v>
      </c>
      <c r="J203" s="84"/>
      <c r="K203" s="83"/>
      <c r="L203" s="83"/>
      <c r="M203" s="85"/>
    </row>
    <row r="204" spans="2:13" ht="15" customHeight="1" x14ac:dyDescent="0.15">
      <c r="B204" s="81"/>
      <c r="C204" s="81" t="s">
        <v>470</v>
      </c>
      <c r="D204" s="81"/>
      <c r="E204" s="85"/>
      <c r="F204" s="83"/>
      <c r="G204" s="83"/>
      <c r="H204" s="84"/>
      <c r="I204" s="84" t="s">
        <v>469</v>
      </c>
      <c r="J204" s="84"/>
      <c r="K204" s="83"/>
      <c r="L204" s="83"/>
      <c r="M204" s="85"/>
    </row>
    <row r="205" spans="2:13" ht="15" customHeight="1" x14ac:dyDescent="0.15">
      <c r="B205" s="81"/>
      <c r="C205" s="81"/>
      <c r="D205" s="81"/>
      <c r="E205" s="85"/>
      <c r="F205" s="83"/>
      <c r="G205" s="83"/>
      <c r="H205" s="84"/>
      <c r="I205" s="84"/>
      <c r="J205" s="84"/>
      <c r="K205" s="83"/>
      <c r="L205" s="83"/>
      <c r="M205" s="85"/>
    </row>
    <row r="206" spans="2:13" ht="15" customHeight="1" x14ac:dyDescent="0.15">
      <c r="B206" s="81"/>
      <c r="C206" s="81"/>
      <c r="D206" s="81"/>
      <c r="E206" s="85"/>
      <c r="F206" s="83"/>
      <c r="G206" s="83"/>
      <c r="H206" s="84"/>
      <c r="I206" s="84"/>
      <c r="J206" s="84"/>
      <c r="K206" s="83"/>
      <c r="L206" s="83"/>
      <c r="M206" s="85"/>
    </row>
    <row r="207" spans="2:13" ht="15" customHeight="1" x14ac:dyDescent="0.15">
      <c r="B207" s="81"/>
      <c r="C207" s="81"/>
      <c r="D207" s="81"/>
      <c r="E207" s="85"/>
      <c r="F207" s="83"/>
      <c r="G207" s="83"/>
      <c r="H207" s="84"/>
      <c r="I207" s="84"/>
      <c r="J207" s="84"/>
      <c r="K207" s="83"/>
      <c r="L207" s="83"/>
      <c r="M207" s="85"/>
    </row>
    <row r="208" spans="2:13" ht="15" customHeight="1" x14ac:dyDescent="0.15">
      <c r="B208" s="81"/>
      <c r="C208" s="81"/>
      <c r="D208" s="81"/>
      <c r="E208" s="85"/>
      <c r="F208" s="83"/>
      <c r="G208" s="83"/>
      <c r="H208" s="84"/>
      <c r="I208" s="84"/>
      <c r="J208" s="84"/>
      <c r="K208" s="84"/>
      <c r="L208" s="84"/>
      <c r="M208" s="85"/>
    </row>
    <row r="209" spans="2:13" ht="15" customHeight="1" x14ac:dyDescent="0.15">
      <c r="B209" s="74" t="s">
        <v>48</v>
      </c>
      <c r="C209" s="75"/>
      <c r="D209" s="75"/>
      <c r="E209" s="76"/>
      <c r="F209" s="77">
        <f ca="1">COUNTA(E13:E210)*0.5/J9+COUNTA(F13:F210)*0.3/J9+COUNTA(G13:G210)*0.2/J9</f>
        <v>0</v>
      </c>
      <c r="G209" s="77"/>
      <c r="H209" s="78"/>
      <c r="I209" s="76" t="s">
        <v>103</v>
      </c>
      <c r="J209" s="79">
        <f>COUNTA(D13:D210)</f>
        <v>158</v>
      </c>
      <c r="K209" s="79"/>
      <c r="L209" s="79"/>
      <c r="M209" s="80"/>
    </row>
    <row r="210" spans="2:13" x14ac:dyDescent="0.15">
      <c r="B210" s="81"/>
      <c r="C210" s="81"/>
      <c r="D210" s="81"/>
      <c r="E210" s="85"/>
      <c r="F210" s="83"/>
      <c r="G210" s="83"/>
      <c r="H210" s="84"/>
      <c r="I210" s="83"/>
      <c r="J210" s="83"/>
      <c r="K210" s="83"/>
      <c r="L210" s="83"/>
      <c r="M210" s="84"/>
    </row>
    <row r="211" spans="2:13" x14ac:dyDescent="0.15">
      <c r="B211" s="81"/>
      <c r="C211" s="81"/>
      <c r="D211" s="81"/>
      <c r="E211" s="85"/>
      <c r="F211" s="83"/>
      <c r="G211" s="83"/>
      <c r="H211" s="84"/>
      <c r="I211" s="83"/>
      <c r="J211" s="83"/>
      <c r="K211" s="83"/>
      <c r="L211" s="83"/>
      <c r="M211" s="84"/>
    </row>
    <row r="212" spans="2:13" x14ac:dyDescent="0.15">
      <c r="B212" s="81"/>
      <c r="C212" s="81"/>
      <c r="D212" s="81"/>
      <c r="E212" s="85"/>
      <c r="F212" s="83"/>
      <c r="G212" s="83"/>
      <c r="H212" s="84"/>
      <c r="I212" s="83"/>
      <c r="J212" s="83"/>
      <c r="K212" s="83"/>
      <c r="L212" s="83"/>
      <c r="M212" s="84"/>
    </row>
    <row r="213" spans="2:13" x14ac:dyDescent="0.15">
      <c r="B213" s="81"/>
      <c r="C213" s="81"/>
      <c r="D213" s="81"/>
      <c r="E213" s="85"/>
      <c r="F213" s="83"/>
      <c r="G213" s="83"/>
      <c r="H213" s="84"/>
      <c r="I213" s="83"/>
      <c r="J213" s="83"/>
      <c r="K213" s="83"/>
      <c r="L213" s="83"/>
      <c r="M213" s="84"/>
    </row>
    <row r="214" spans="2:13" x14ac:dyDescent="0.15">
      <c r="B214" s="81"/>
      <c r="C214" s="81"/>
      <c r="D214" s="81"/>
      <c r="E214" s="85"/>
      <c r="F214" s="83"/>
      <c r="G214" s="83"/>
      <c r="H214" s="84"/>
      <c r="I214" s="83"/>
      <c r="J214" s="83"/>
      <c r="K214" s="83"/>
      <c r="L214" s="83"/>
      <c r="M214" s="84"/>
    </row>
    <row r="215" spans="2:13" x14ac:dyDescent="0.15">
      <c r="B215" s="81"/>
      <c r="C215" s="81"/>
      <c r="D215" s="81"/>
      <c r="E215" s="85"/>
      <c r="F215" s="83"/>
      <c r="G215" s="83"/>
      <c r="H215" s="84"/>
      <c r="I215" s="83"/>
      <c r="J215" s="83"/>
      <c r="K215" s="83"/>
      <c r="L215" s="83"/>
      <c r="M215" s="84"/>
    </row>
    <row r="216" spans="2:13" x14ac:dyDescent="0.15">
      <c r="B216" s="81"/>
      <c r="C216" s="81"/>
      <c r="D216" s="81"/>
      <c r="E216" s="85"/>
      <c r="F216" s="83"/>
      <c r="G216" s="83"/>
      <c r="H216" s="84"/>
      <c r="I216" s="83"/>
      <c r="J216" s="83"/>
      <c r="K216" s="83"/>
      <c r="L216" s="83"/>
      <c r="M216" s="84"/>
    </row>
    <row r="217" spans="2:13" x14ac:dyDescent="0.15">
      <c r="B217" s="81"/>
      <c r="C217" s="81"/>
      <c r="D217" s="81"/>
      <c r="E217" s="85"/>
      <c r="F217" s="83"/>
      <c r="G217" s="83"/>
      <c r="H217" s="84"/>
      <c r="I217" s="83"/>
      <c r="J217" s="83"/>
      <c r="K217" s="83"/>
      <c r="L217" s="83"/>
      <c r="M217" s="84"/>
    </row>
    <row r="218" spans="2:13" x14ac:dyDescent="0.15">
      <c r="B218" s="81"/>
      <c r="C218" s="81"/>
      <c r="D218" s="81"/>
      <c r="E218" s="85"/>
      <c r="F218" s="83"/>
      <c r="G218" s="83"/>
      <c r="H218" s="84"/>
      <c r="I218" s="87"/>
      <c r="J218" s="87"/>
      <c r="K218" s="87"/>
      <c r="L218" s="87"/>
      <c r="M218" s="85"/>
    </row>
    <row r="219" spans="2:13" x14ac:dyDescent="0.15">
      <c r="B219" s="81"/>
      <c r="C219" s="81"/>
      <c r="D219" s="81"/>
      <c r="E219" s="85"/>
      <c r="F219" s="83"/>
      <c r="G219" s="83"/>
      <c r="H219" s="84"/>
      <c r="I219" s="87"/>
      <c r="J219" s="87"/>
      <c r="K219" s="87"/>
      <c r="L219" s="87"/>
      <c r="M219" s="85"/>
    </row>
    <row r="220" spans="2:13" x14ac:dyDescent="0.15">
      <c r="B220" s="81"/>
      <c r="C220" s="81"/>
      <c r="D220" s="81"/>
      <c r="E220" s="85"/>
      <c r="F220" s="83"/>
      <c r="G220" s="83"/>
      <c r="H220" s="84"/>
      <c r="I220" s="83"/>
      <c r="J220" s="83"/>
      <c r="K220" s="83"/>
      <c r="L220" s="83"/>
      <c r="M220" s="84"/>
    </row>
    <row r="221" spans="2:13" x14ac:dyDescent="0.15">
      <c r="B221" s="81"/>
      <c r="C221" s="81"/>
      <c r="D221" s="81"/>
      <c r="E221" s="85"/>
      <c r="F221" s="83"/>
      <c r="G221" s="83"/>
      <c r="H221" s="84"/>
      <c r="I221" s="83"/>
      <c r="J221" s="83"/>
      <c r="K221" s="83"/>
      <c r="L221" s="83"/>
      <c r="M221" s="84"/>
    </row>
    <row r="222" spans="2:13" x14ac:dyDescent="0.15">
      <c r="B222" s="81"/>
      <c r="C222" s="81"/>
      <c r="D222" s="81"/>
      <c r="E222" s="85"/>
      <c r="F222" s="83"/>
      <c r="G222" s="83"/>
      <c r="H222" s="84"/>
      <c r="I222" s="83"/>
      <c r="J222" s="83"/>
      <c r="K222" s="83"/>
      <c r="L222" s="83"/>
      <c r="M222" s="84"/>
    </row>
    <row r="223" spans="2:13" s="88" customFormat="1" ht="16.5" customHeight="1" x14ac:dyDescent="0.15">
      <c r="B223" s="74" t="s">
        <v>49</v>
      </c>
      <c r="C223" s="75"/>
      <c r="D223" s="75"/>
      <c r="E223" s="76"/>
      <c r="F223" s="77">
        <f ca="1">COUNTA(E15:E234)*0.5/J14+COUNTA(F15:F234)*0.3/J14+COUNTA(G15:G234)*0.2/J14</f>
        <v>0</v>
      </c>
      <c r="G223" s="77"/>
      <c r="H223" s="78"/>
      <c r="I223" s="76" t="s">
        <v>103</v>
      </c>
      <c r="J223" s="79">
        <f>COUNTA(D15:D234)</f>
        <v>156</v>
      </c>
      <c r="K223" s="79"/>
      <c r="L223" s="79"/>
      <c r="M223" s="80"/>
    </row>
    <row r="224" spans="2:13" x14ac:dyDescent="0.15">
      <c r="B224" s="81"/>
      <c r="C224" s="81"/>
      <c r="D224" s="81"/>
      <c r="E224" s="85"/>
      <c r="F224" s="83"/>
      <c r="G224" s="83"/>
      <c r="H224" s="84"/>
      <c r="I224" s="84"/>
      <c r="J224" s="84"/>
      <c r="K224" s="84"/>
      <c r="L224" s="84"/>
      <c r="M224" s="85"/>
    </row>
    <row r="225" spans="2:13" x14ac:dyDescent="0.15">
      <c r="B225" s="81"/>
      <c r="C225" s="81"/>
      <c r="D225" s="81"/>
      <c r="E225" s="85"/>
      <c r="F225" s="83"/>
      <c r="G225" s="83"/>
      <c r="H225" s="84"/>
      <c r="I225" s="84"/>
      <c r="J225" s="84"/>
      <c r="K225" s="84"/>
      <c r="L225" s="84"/>
      <c r="M225" s="85"/>
    </row>
    <row r="226" spans="2:13" x14ac:dyDescent="0.15">
      <c r="B226" s="81"/>
      <c r="C226" s="81"/>
      <c r="D226" s="81"/>
      <c r="E226" s="85"/>
      <c r="F226" s="83"/>
      <c r="G226" s="83"/>
      <c r="H226" s="84"/>
      <c r="I226" s="84"/>
      <c r="J226" s="84"/>
      <c r="K226" s="84"/>
      <c r="L226" s="84"/>
      <c r="M226" s="85"/>
    </row>
    <row r="227" spans="2:13" x14ac:dyDescent="0.15">
      <c r="B227" s="81"/>
      <c r="C227" s="81"/>
      <c r="D227" s="81"/>
      <c r="E227" s="85"/>
      <c r="F227" s="83"/>
      <c r="G227" s="83"/>
      <c r="H227" s="84"/>
      <c r="I227" s="84"/>
      <c r="J227" s="84"/>
      <c r="K227" s="84"/>
      <c r="L227" s="84"/>
      <c r="M227" s="85"/>
    </row>
    <row r="228" spans="2:13" x14ac:dyDescent="0.15">
      <c r="B228" s="81"/>
      <c r="C228" s="81"/>
      <c r="D228" s="81"/>
      <c r="E228" s="85"/>
      <c r="F228" s="83"/>
      <c r="G228" s="83"/>
      <c r="H228" s="84"/>
      <c r="I228" s="84"/>
      <c r="J228" s="84"/>
      <c r="K228" s="84"/>
      <c r="L228" s="84"/>
      <c r="M228" s="85"/>
    </row>
    <row r="229" spans="2:13" x14ac:dyDescent="0.15">
      <c r="B229" s="81"/>
      <c r="C229" s="81"/>
      <c r="D229" s="81"/>
      <c r="E229" s="85"/>
      <c r="F229" s="83"/>
      <c r="G229" s="83"/>
      <c r="H229" s="84"/>
      <c r="I229" s="84"/>
      <c r="J229" s="84"/>
      <c r="K229" s="84"/>
      <c r="L229" s="84"/>
      <c r="M229" s="85"/>
    </row>
    <row r="230" spans="2:13" x14ac:dyDescent="0.15">
      <c r="B230" s="81"/>
      <c r="C230" s="81"/>
      <c r="D230" s="81"/>
      <c r="E230" s="85"/>
      <c r="F230" s="83"/>
      <c r="G230" s="83"/>
      <c r="H230" s="84"/>
      <c r="I230" s="84"/>
      <c r="J230" s="84"/>
      <c r="K230" s="84"/>
      <c r="L230" s="84"/>
      <c r="M230" s="85"/>
    </row>
    <row r="231" spans="2:13" x14ac:dyDescent="0.15">
      <c r="B231" s="81"/>
      <c r="C231" s="81"/>
      <c r="D231" s="81"/>
      <c r="E231" s="85"/>
      <c r="F231" s="83"/>
      <c r="G231" s="83"/>
      <c r="H231" s="84"/>
      <c r="I231" s="84"/>
      <c r="J231" s="84"/>
      <c r="K231" s="84"/>
      <c r="L231" s="84"/>
      <c r="M231" s="85"/>
    </row>
    <row r="232" spans="2:13" x14ac:dyDescent="0.15">
      <c r="B232" s="81"/>
      <c r="C232" s="81"/>
      <c r="D232" s="81"/>
      <c r="E232" s="85"/>
      <c r="F232" s="83"/>
      <c r="G232" s="83"/>
      <c r="H232" s="84"/>
      <c r="I232" s="84"/>
      <c r="J232" s="84"/>
      <c r="K232" s="84"/>
      <c r="L232" s="84"/>
      <c r="M232" s="85"/>
    </row>
    <row r="233" spans="2:13" x14ac:dyDescent="0.15">
      <c r="B233" s="81"/>
      <c r="C233" s="81"/>
      <c r="D233" s="81"/>
      <c r="E233" s="85"/>
      <c r="F233" s="83"/>
      <c r="G233" s="83"/>
      <c r="H233" s="84"/>
      <c r="I233" s="84"/>
      <c r="J233" s="84"/>
      <c r="K233" s="84"/>
      <c r="L233" s="84"/>
      <c r="M233" s="85"/>
    </row>
    <row r="234" spans="2:13" x14ac:dyDescent="0.15">
      <c r="B234" s="81"/>
      <c r="C234" s="81"/>
      <c r="D234" s="81"/>
      <c r="E234" s="85"/>
      <c r="F234" s="83"/>
      <c r="G234" s="83"/>
      <c r="H234" s="84"/>
      <c r="I234" s="84"/>
      <c r="J234" s="84"/>
      <c r="K234" s="84"/>
      <c r="L234" s="84"/>
      <c r="M234" s="85"/>
    </row>
    <row r="235" spans="2:13" s="88" customFormat="1" ht="16.5" customHeight="1" x14ac:dyDescent="0.15">
      <c r="B235" s="74" t="s">
        <v>50</v>
      </c>
      <c r="C235" s="75"/>
      <c r="D235" s="75"/>
      <c r="E235" s="76"/>
      <c r="F235" s="77">
        <f>COUNTA(E236:E250)*0.5/J235+COUNTA(F236:F250)*0.3/J235+COUNTA(G236:G250)*0.2/J235</f>
        <v>0</v>
      </c>
      <c r="G235" s="77"/>
      <c r="H235" s="78"/>
      <c r="I235" s="76" t="s">
        <v>103</v>
      </c>
      <c r="J235" s="79">
        <f>COUNTA(D236:D250)</f>
        <v>1</v>
      </c>
      <c r="K235" s="79"/>
      <c r="L235" s="79"/>
      <c r="M235" s="80"/>
    </row>
    <row r="236" spans="2:13" x14ac:dyDescent="0.15">
      <c r="B236" s="81" t="s">
        <v>216</v>
      </c>
      <c r="C236" s="81" t="s">
        <v>107</v>
      </c>
      <c r="D236" s="81" t="s">
        <v>115</v>
      </c>
      <c r="E236" s="85"/>
      <c r="F236" s="83"/>
      <c r="G236" s="83"/>
      <c r="H236" s="84"/>
      <c r="I236" s="84"/>
      <c r="J236" s="84"/>
      <c r="K236" s="84"/>
      <c r="L236" s="84"/>
      <c r="M236" s="85"/>
    </row>
    <row r="237" spans="2:13" x14ac:dyDescent="0.15">
      <c r="B237" s="81"/>
      <c r="C237" s="81"/>
      <c r="D237" s="81"/>
      <c r="E237" s="85"/>
      <c r="F237" s="83"/>
      <c r="G237" s="83"/>
      <c r="H237" s="84"/>
      <c r="I237" s="84"/>
      <c r="J237" s="84"/>
      <c r="K237" s="84"/>
      <c r="L237" s="84"/>
      <c r="M237" s="85"/>
    </row>
    <row r="238" spans="2:13" x14ac:dyDescent="0.15">
      <c r="B238" s="81"/>
      <c r="C238" s="81"/>
      <c r="D238" s="81"/>
      <c r="E238" s="85"/>
      <c r="F238" s="83"/>
      <c r="G238" s="83"/>
      <c r="H238" s="84"/>
      <c r="I238" s="84"/>
      <c r="J238" s="84"/>
      <c r="K238" s="84"/>
      <c r="L238" s="84"/>
      <c r="M238" s="85"/>
    </row>
    <row r="239" spans="2:13" x14ac:dyDescent="0.15">
      <c r="B239" s="81"/>
      <c r="C239" s="81"/>
      <c r="D239" s="81"/>
      <c r="E239" s="85"/>
      <c r="F239" s="83"/>
      <c r="G239" s="83"/>
      <c r="H239" s="84"/>
      <c r="I239" s="84"/>
      <c r="J239" s="84"/>
      <c r="K239" s="84"/>
      <c r="L239" s="84"/>
      <c r="M239" s="85"/>
    </row>
    <row r="240" spans="2:13" x14ac:dyDescent="0.15">
      <c r="B240" s="81"/>
      <c r="C240" s="81"/>
      <c r="D240" s="81"/>
      <c r="E240" s="85"/>
      <c r="F240" s="83"/>
      <c r="G240" s="83"/>
      <c r="H240" s="84"/>
      <c r="I240" s="84"/>
      <c r="J240" s="84"/>
      <c r="K240" s="84"/>
      <c r="L240" s="84"/>
      <c r="M240" s="85"/>
    </row>
    <row r="241" spans="2:13" x14ac:dyDescent="0.15">
      <c r="B241" s="81"/>
      <c r="C241" s="81"/>
      <c r="D241" s="81"/>
      <c r="E241" s="85"/>
      <c r="F241" s="83"/>
      <c r="G241" s="83"/>
      <c r="H241" s="84"/>
      <c r="I241" s="84"/>
      <c r="J241" s="84"/>
      <c r="K241" s="84"/>
      <c r="L241" s="84"/>
      <c r="M241" s="85"/>
    </row>
    <row r="242" spans="2:13" x14ac:dyDescent="0.15">
      <c r="B242" s="81"/>
      <c r="C242" s="81"/>
      <c r="D242" s="81"/>
      <c r="E242" s="85"/>
      <c r="F242" s="83"/>
      <c r="G242" s="83"/>
      <c r="H242" s="84"/>
      <c r="I242" s="84"/>
      <c r="J242" s="84"/>
      <c r="K242" s="84"/>
      <c r="L242" s="84"/>
      <c r="M242" s="85"/>
    </row>
    <row r="243" spans="2:13" x14ac:dyDescent="0.15">
      <c r="B243" s="81"/>
      <c r="C243" s="81"/>
      <c r="D243" s="81"/>
      <c r="E243" s="85"/>
      <c r="F243" s="83"/>
      <c r="G243" s="83"/>
      <c r="H243" s="84"/>
      <c r="I243" s="84"/>
      <c r="J243" s="84"/>
      <c r="K243" s="84"/>
      <c r="L243" s="84"/>
      <c r="M243" s="85"/>
    </row>
    <row r="244" spans="2:13" x14ac:dyDescent="0.15">
      <c r="B244" s="81"/>
      <c r="C244" s="81"/>
      <c r="D244" s="81"/>
      <c r="E244" s="85"/>
      <c r="F244" s="83"/>
      <c r="G244" s="83"/>
      <c r="H244" s="84"/>
      <c r="I244" s="84"/>
      <c r="J244" s="84"/>
      <c r="K244" s="84"/>
      <c r="L244" s="84"/>
      <c r="M244" s="85"/>
    </row>
    <row r="245" spans="2:13" x14ac:dyDescent="0.15">
      <c r="B245" s="81"/>
      <c r="C245" s="81"/>
      <c r="D245" s="81"/>
      <c r="E245" s="85"/>
      <c r="F245" s="83"/>
      <c r="G245" s="83"/>
      <c r="H245" s="84"/>
      <c r="I245" s="84"/>
      <c r="J245" s="84"/>
      <c r="K245" s="84"/>
      <c r="L245" s="84"/>
      <c r="M245" s="85"/>
    </row>
    <row r="246" spans="2:13" x14ac:dyDescent="0.15">
      <c r="B246" s="81"/>
      <c r="C246" s="81"/>
      <c r="D246" s="81"/>
      <c r="E246" s="85"/>
      <c r="F246" s="83"/>
      <c r="G246" s="83"/>
      <c r="H246" s="84"/>
      <c r="I246" s="84"/>
      <c r="J246" s="84"/>
      <c r="K246" s="84"/>
      <c r="L246" s="84"/>
      <c r="M246" s="85"/>
    </row>
    <row r="247" spans="2:13" x14ac:dyDescent="0.15">
      <c r="B247" s="81"/>
      <c r="C247" s="81"/>
      <c r="D247" s="81"/>
      <c r="E247" s="85"/>
      <c r="F247" s="83"/>
      <c r="G247" s="83"/>
      <c r="H247" s="84"/>
      <c r="I247" s="84"/>
      <c r="J247" s="84"/>
      <c r="K247" s="84"/>
      <c r="L247" s="84"/>
      <c r="M247" s="85"/>
    </row>
    <row r="248" spans="2:13" x14ac:dyDescent="0.15">
      <c r="B248" s="81"/>
      <c r="C248" s="81"/>
      <c r="D248" s="81"/>
      <c r="E248" s="85"/>
      <c r="F248" s="83"/>
      <c r="G248" s="83"/>
      <c r="H248" s="84"/>
      <c r="I248" s="84"/>
      <c r="J248" s="84"/>
      <c r="K248" s="84"/>
      <c r="L248" s="84"/>
      <c r="M248" s="85"/>
    </row>
    <row r="249" spans="2:13" x14ac:dyDescent="0.15">
      <c r="B249" s="81"/>
      <c r="C249" s="81"/>
      <c r="D249" s="81"/>
      <c r="E249" s="85"/>
      <c r="F249" s="83"/>
      <c r="G249" s="83"/>
      <c r="H249" s="84"/>
      <c r="I249" s="84"/>
      <c r="J249" s="84"/>
      <c r="K249" s="84"/>
      <c r="L249" s="84"/>
      <c r="M249" s="85"/>
    </row>
    <row r="250" spans="2:13" x14ac:dyDescent="0.15">
      <c r="B250" s="81"/>
      <c r="C250" s="81"/>
      <c r="D250" s="81"/>
      <c r="E250" s="81"/>
      <c r="F250" s="81"/>
      <c r="G250" s="81"/>
      <c r="H250" s="84"/>
      <c r="I250" s="84"/>
      <c r="J250" s="84"/>
      <c r="K250" s="84"/>
      <c r="L250" s="84"/>
      <c r="M250" s="85"/>
    </row>
    <row r="251" spans="2:13" s="88" customFormat="1" ht="16.5" customHeight="1" x14ac:dyDescent="0.15">
      <c r="B251" s="74" t="s">
        <v>104</v>
      </c>
      <c r="C251" s="75"/>
      <c r="D251" s="75"/>
      <c r="E251" s="76"/>
      <c r="F251" s="77" t="e">
        <f>COUNTA(E252:E262)*0.5/J251+COUNTA(F252:F262)*0.3/J251+COUNTA(G252:G262)*0.2/J251</f>
        <v>#DIV/0!</v>
      </c>
      <c r="G251" s="77"/>
      <c r="H251" s="78"/>
      <c r="I251" s="76" t="s">
        <v>103</v>
      </c>
      <c r="J251" s="79">
        <f>COUNTA(D252:D262)</f>
        <v>0</v>
      </c>
      <c r="K251" s="79"/>
      <c r="L251" s="79"/>
      <c r="M251" s="80"/>
    </row>
    <row r="252" spans="2:13" x14ac:dyDescent="0.15">
      <c r="B252" s="81"/>
      <c r="C252" s="81"/>
      <c r="D252" s="81"/>
      <c r="E252" s="85"/>
      <c r="F252" s="83"/>
      <c r="G252" s="83"/>
      <c r="H252" s="84"/>
      <c r="I252" s="84"/>
      <c r="J252" s="84"/>
      <c r="K252" s="84"/>
      <c r="L252" s="84"/>
      <c r="M252" s="85"/>
    </row>
    <row r="253" spans="2:13" x14ac:dyDescent="0.15">
      <c r="B253" s="81"/>
      <c r="C253" s="81"/>
      <c r="D253" s="81"/>
      <c r="E253" s="85"/>
      <c r="F253" s="83"/>
      <c r="G253" s="83"/>
      <c r="H253" s="84"/>
      <c r="I253" s="84"/>
      <c r="J253" s="84"/>
      <c r="K253" s="84"/>
      <c r="L253" s="84"/>
      <c r="M253" s="85"/>
    </row>
    <row r="254" spans="2:13" x14ac:dyDescent="0.15">
      <c r="B254" s="81"/>
      <c r="C254" s="81"/>
      <c r="D254" s="81"/>
      <c r="E254" s="85"/>
      <c r="F254" s="83"/>
      <c r="G254" s="83"/>
      <c r="H254" s="84"/>
      <c r="I254" s="84"/>
      <c r="J254" s="84"/>
      <c r="K254" s="84"/>
      <c r="L254" s="84"/>
      <c r="M254" s="85"/>
    </row>
    <row r="255" spans="2:13" x14ac:dyDescent="0.15">
      <c r="B255" s="81"/>
      <c r="C255" s="81"/>
      <c r="D255" s="81"/>
      <c r="E255" s="85"/>
      <c r="F255" s="83"/>
      <c r="G255" s="83"/>
      <c r="H255" s="84"/>
      <c r="I255" s="84"/>
      <c r="J255" s="84"/>
      <c r="K255" s="84"/>
      <c r="L255" s="84"/>
      <c r="M255" s="85"/>
    </row>
    <row r="256" spans="2:13" x14ac:dyDescent="0.15">
      <c r="B256" s="81"/>
      <c r="C256" s="81"/>
      <c r="D256" s="81"/>
      <c r="E256" s="85"/>
      <c r="F256" s="83"/>
      <c r="G256" s="83"/>
      <c r="H256" s="84"/>
      <c r="I256" s="84"/>
      <c r="J256" s="84"/>
      <c r="K256" s="84"/>
      <c r="L256" s="84"/>
      <c r="M256" s="85"/>
    </row>
    <row r="257" spans="2:13" x14ac:dyDescent="0.15">
      <c r="B257" s="81"/>
      <c r="C257" s="81"/>
      <c r="D257" s="81"/>
      <c r="E257" s="85"/>
      <c r="F257" s="83"/>
      <c r="G257" s="83"/>
      <c r="H257" s="84"/>
      <c r="I257" s="84"/>
      <c r="J257" s="84"/>
      <c r="K257" s="84"/>
      <c r="L257" s="84"/>
      <c r="M257" s="85"/>
    </row>
    <row r="258" spans="2:13" x14ac:dyDescent="0.15">
      <c r="B258" s="81"/>
      <c r="C258" s="81"/>
      <c r="D258" s="81"/>
      <c r="E258" s="85"/>
      <c r="F258" s="83"/>
      <c r="G258" s="83"/>
      <c r="H258" s="84"/>
      <c r="I258" s="84"/>
      <c r="J258" s="84"/>
      <c r="K258" s="84"/>
      <c r="L258" s="84"/>
      <c r="M258" s="85"/>
    </row>
    <row r="259" spans="2:13" x14ac:dyDescent="0.15">
      <c r="B259" s="81"/>
      <c r="C259" s="81"/>
      <c r="D259" s="81"/>
      <c r="E259" s="85"/>
      <c r="F259" s="83"/>
      <c r="G259" s="83"/>
      <c r="H259" s="84"/>
      <c r="I259" s="84"/>
      <c r="J259" s="84"/>
      <c r="K259" s="84"/>
      <c r="L259" s="84"/>
      <c r="M259" s="85"/>
    </row>
    <row r="260" spans="2:13" x14ac:dyDescent="0.15">
      <c r="B260" s="81"/>
      <c r="C260" s="81"/>
      <c r="D260" s="81"/>
      <c r="E260" s="85"/>
      <c r="F260" s="83"/>
      <c r="G260" s="83"/>
      <c r="H260" s="84"/>
      <c r="I260" s="84"/>
      <c r="J260" s="84"/>
      <c r="K260" s="84"/>
      <c r="L260" s="84"/>
      <c r="M260" s="85"/>
    </row>
    <row r="261" spans="2:13" x14ac:dyDescent="0.15">
      <c r="B261" s="81"/>
      <c r="C261" s="81"/>
      <c r="D261" s="81"/>
      <c r="E261" s="85"/>
      <c r="F261" s="83"/>
      <c r="G261" s="83"/>
      <c r="H261" s="84"/>
      <c r="I261" s="84"/>
      <c r="J261" s="84"/>
      <c r="K261" s="84"/>
      <c r="L261" s="84"/>
      <c r="M261" s="85"/>
    </row>
    <row r="262" spans="2:13" x14ac:dyDescent="0.15">
      <c r="B262" s="81"/>
      <c r="C262" s="81"/>
      <c r="D262" s="81"/>
      <c r="E262" s="85"/>
      <c r="F262" s="83"/>
      <c r="G262" s="83"/>
      <c r="H262" s="84"/>
      <c r="I262" s="84"/>
      <c r="J262" s="84"/>
      <c r="K262" s="84"/>
      <c r="L262" s="84"/>
      <c r="M262" s="85"/>
    </row>
    <row r="263" spans="2:13" s="88" customFormat="1" ht="16.5" customHeight="1" x14ac:dyDescent="0.15">
      <c r="B263" s="74" t="s">
        <v>105</v>
      </c>
      <c r="C263" s="75"/>
      <c r="D263" s="75"/>
      <c r="E263" s="76"/>
      <c r="F263" s="77">
        <f ca="1">COUNTA(E15:E264)*0.5/J263+COUNTA(F15:F264)*0.3/J263+COUNTA(G15:G264)*0.2/J263</f>
        <v>0</v>
      </c>
      <c r="G263" s="77"/>
      <c r="H263" s="78"/>
      <c r="I263" s="76" t="s">
        <v>103</v>
      </c>
      <c r="J263" s="79">
        <f>COUNTA(D15:D264)</f>
        <v>158</v>
      </c>
      <c r="K263" s="79"/>
      <c r="L263" s="79"/>
      <c r="M263" s="80"/>
    </row>
    <row r="264" spans="2:13" ht="33" x14ac:dyDescent="0.15">
      <c r="B264" s="81"/>
      <c r="C264" s="81" t="s">
        <v>301</v>
      </c>
      <c r="D264" s="81" t="s">
        <v>308</v>
      </c>
      <c r="E264" s="82" t="s">
        <v>56</v>
      </c>
      <c r="F264" s="83"/>
      <c r="G264" s="83"/>
      <c r="H264" s="84"/>
      <c r="I264" s="84" t="s">
        <v>303</v>
      </c>
      <c r="J264" s="84"/>
      <c r="K264" s="84"/>
      <c r="L264" s="84"/>
      <c r="M264" s="85" t="s">
        <v>316</v>
      </c>
    </row>
    <row r="265" spans="2:13" ht="33" x14ac:dyDescent="0.15">
      <c r="B265" s="81"/>
      <c r="C265" s="81"/>
      <c r="D265" s="81" t="s">
        <v>309</v>
      </c>
      <c r="E265" s="82" t="s">
        <v>56</v>
      </c>
      <c r="F265" s="83"/>
      <c r="G265" s="83"/>
      <c r="H265" s="84"/>
      <c r="I265" s="84" t="s">
        <v>294</v>
      </c>
      <c r="J265" s="84"/>
      <c r="K265" s="84"/>
      <c r="L265" s="84"/>
      <c r="M265" s="85"/>
    </row>
    <row r="266" spans="2:13" ht="33" x14ac:dyDescent="0.15">
      <c r="B266" s="81"/>
      <c r="C266" s="81" t="s">
        <v>302</v>
      </c>
      <c r="D266" s="81"/>
      <c r="E266" s="82" t="s">
        <v>56</v>
      </c>
      <c r="F266" s="83"/>
      <c r="G266" s="83"/>
      <c r="H266" s="84"/>
      <c r="I266" s="84" t="s">
        <v>303</v>
      </c>
      <c r="J266" s="84"/>
      <c r="K266" s="84"/>
      <c r="L266" s="84"/>
      <c r="M266" s="85"/>
    </row>
    <row r="267" spans="2:13" x14ac:dyDescent="0.15">
      <c r="B267" s="81"/>
      <c r="C267" s="81"/>
      <c r="D267" s="81" t="s">
        <v>304</v>
      </c>
      <c r="E267" s="82" t="s">
        <v>56</v>
      </c>
      <c r="F267" s="83"/>
      <c r="G267" s="83"/>
      <c r="H267" s="84"/>
      <c r="I267" s="84" t="s">
        <v>283</v>
      </c>
      <c r="J267" s="84"/>
      <c r="K267" s="84"/>
      <c r="L267" s="84"/>
      <c r="M267" s="85"/>
    </row>
    <row r="268" spans="2:13" x14ac:dyDescent="0.15">
      <c r="B268" s="81"/>
      <c r="C268" s="81"/>
      <c r="D268" s="81"/>
      <c r="E268" s="85"/>
      <c r="F268" s="83"/>
      <c r="G268" s="83"/>
      <c r="H268" s="84"/>
      <c r="I268" s="84"/>
      <c r="J268" s="84"/>
      <c r="K268" s="84"/>
      <c r="L268" s="84"/>
      <c r="M268" s="85"/>
    </row>
    <row r="269" spans="2:13" x14ac:dyDescent="0.15">
      <c r="B269" s="81"/>
      <c r="C269" s="81"/>
      <c r="D269" s="81"/>
      <c r="E269" s="85"/>
      <c r="F269" s="83"/>
      <c r="G269" s="83"/>
      <c r="H269" s="84"/>
      <c r="I269" s="84"/>
      <c r="J269" s="84"/>
      <c r="K269" s="84"/>
      <c r="L269" s="84"/>
      <c r="M269" s="85"/>
    </row>
    <row r="270" spans="2:13" x14ac:dyDescent="0.15">
      <c r="B270" s="81"/>
      <c r="C270" s="81"/>
      <c r="D270" s="81"/>
      <c r="E270" s="85"/>
      <c r="F270" s="83"/>
      <c r="G270" s="83"/>
      <c r="H270" s="84"/>
      <c r="I270" s="84"/>
      <c r="J270" s="84"/>
      <c r="K270" s="84"/>
      <c r="L270" s="84"/>
      <c r="M270" s="85"/>
    </row>
    <row r="271" spans="2:13" s="88" customFormat="1" ht="16.5" customHeight="1" x14ac:dyDescent="0.15">
      <c r="B271" s="74" t="s">
        <v>106</v>
      </c>
      <c r="C271" s="75"/>
      <c r="D271" s="75"/>
      <c r="E271" s="76"/>
      <c r="F271" s="77" t="e">
        <f>COUNTA(E272:E282)*0.5/J271+COUNTA(F272:F282)*0.3/J271+COUNTA(G272:G282)*0.2/J271</f>
        <v>#DIV/0!</v>
      </c>
      <c r="G271" s="77"/>
      <c r="H271" s="78"/>
      <c r="I271" s="76" t="s">
        <v>103</v>
      </c>
      <c r="J271" s="79">
        <f>COUNTA(D272:D282)</f>
        <v>0</v>
      </c>
      <c r="K271" s="79"/>
      <c r="L271" s="79"/>
      <c r="M271" s="80"/>
    </row>
    <row r="272" spans="2:13" x14ac:dyDescent="0.15">
      <c r="B272" s="81"/>
      <c r="C272" s="81"/>
      <c r="D272" s="81"/>
      <c r="E272" s="85"/>
      <c r="F272" s="83"/>
      <c r="G272" s="83"/>
      <c r="H272" s="84"/>
      <c r="I272" s="84"/>
      <c r="J272" s="84"/>
      <c r="K272" s="84"/>
      <c r="L272" s="84"/>
      <c r="M272" s="85"/>
    </row>
    <row r="273" spans="2:13" x14ac:dyDescent="0.15">
      <c r="B273" s="81"/>
      <c r="C273" s="81"/>
      <c r="D273" s="81"/>
      <c r="E273" s="85"/>
      <c r="F273" s="83"/>
      <c r="G273" s="83"/>
      <c r="H273" s="84"/>
      <c r="I273" s="84"/>
      <c r="J273" s="84"/>
      <c r="K273" s="84"/>
      <c r="L273" s="84"/>
      <c r="M273" s="85"/>
    </row>
    <row r="274" spans="2:13" x14ac:dyDescent="0.15">
      <c r="B274" s="81"/>
      <c r="C274" s="81"/>
      <c r="D274" s="81"/>
      <c r="E274" s="85"/>
      <c r="F274" s="83"/>
      <c r="G274" s="83"/>
      <c r="H274" s="84"/>
      <c r="I274" s="84"/>
      <c r="J274" s="84"/>
      <c r="K274" s="84"/>
      <c r="L274" s="84"/>
      <c r="M274" s="85"/>
    </row>
    <row r="275" spans="2:13" x14ac:dyDescent="0.15">
      <c r="B275" s="81"/>
      <c r="C275" s="81"/>
      <c r="D275" s="81"/>
      <c r="E275" s="85"/>
      <c r="F275" s="83"/>
      <c r="G275" s="83"/>
      <c r="H275" s="84"/>
      <c r="I275" s="84"/>
      <c r="J275" s="84"/>
      <c r="K275" s="84"/>
      <c r="L275" s="84"/>
      <c r="M275" s="85"/>
    </row>
    <row r="276" spans="2:13" x14ac:dyDescent="0.15">
      <c r="B276" s="81"/>
      <c r="C276" s="81"/>
      <c r="D276" s="81"/>
      <c r="E276" s="85"/>
      <c r="F276" s="83"/>
      <c r="G276" s="83"/>
      <c r="H276" s="84"/>
      <c r="I276" s="84"/>
      <c r="J276" s="84"/>
      <c r="K276" s="84"/>
      <c r="L276" s="84"/>
      <c r="M276" s="85"/>
    </row>
    <row r="277" spans="2:13" x14ac:dyDescent="0.15">
      <c r="B277" s="81"/>
      <c r="C277" s="81"/>
      <c r="D277" s="81"/>
      <c r="E277" s="85"/>
      <c r="F277" s="83"/>
      <c r="G277" s="83"/>
      <c r="H277" s="84"/>
      <c r="I277" s="84"/>
      <c r="J277" s="84"/>
      <c r="K277" s="84"/>
      <c r="L277" s="84"/>
      <c r="M277" s="85"/>
    </row>
    <row r="278" spans="2:13" x14ac:dyDescent="0.15">
      <c r="B278" s="81"/>
      <c r="C278" s="81"/>
      <c r="D278" s="81"/>
      <c r="E278" s="85"/>
      <c r="F278" s="83"/>
      <c r="G278" s="83"/>
      <c r="H278" s="84"/>
      <c r="I278" s="84"/>
      <c r="J278" s="84"/>
      <c r="K278" s="84"/>
      <c r="L278" s="84"/>
      <c r="M278" s="85"/>
    </row>
    <row r="279" spans="2:13" x14ac:dyDescent="0.15">
      <c r="B279" s="81"/>
      <c r="C279" s="81"/>
      <c r="D279" s="81"/>
      <c r="E279" s="85"/>
      <c r="F279" s="83"/>
      <c r="G279" s="83"/>
      <c r="H279" s="84"/>
      <c r="I279" s="84"/>
      <c r="J279" s="84"/>
      <c r="K279" s="84"/>
      <c r="L279" s="84"/>
      <c r="M279" s="85"/>
    </row>
    <row r="280" spans="2:13" x14ac:dyDescent="0.15">
      <c r="B280" s="81"/>
      <c r="C280" s="81"/>
      <c r="D280" s="81"/>
      <c r="E280" s="85"/>
      <c r="F280" s="83"/>
      <c r="G280" s="83"/>
      <c r="H280" s="84"/>
      <c r="I280" s="84"/>
      <c r="J280" s="84"/>
      <c r="K280" s="84"/>
      <c r="L280" s="84"/>
      <c r="M280" s="85"/>
    </row>
    <row r="281" spans="2:13" x14ac:dyDescent="0.15">
      <c r="B281" s="81"/>
      <c r="C281" s="81"/>
      <c r="D281" s="81"/>
      <c r="E281" s="85"/>
      <c r="F281" s="83"/>
      <c r="G281" s="83"/>
      <c r="H281" s="84"/>
      <c r="I281" s="84"/>
      <c r="J281" s="84"/>
      <c r="K281" s="84"/>
      <c r="L281" s="84"/>
      <c r="M281" s="85"/>
    </row>
    <row r="282" spans="2:13" x14ac:dyDescent="0.15">
      <c r="B282" s="81"/>
      <c r="C282" s="81"/>
      <c r="D282" s="81"/>
      <c r="E282" s="85"/>
      <c r="F282" s="83"/>
      <c r="G282" s="83"/>
      <c r="H282" s="84"/>
      <c r="I282" s="84"/>
      <c r="J282" s="84"/>
      <c r="K282" s="84"/>
      <c r="L282" s="84"/>
      <c r="M282" s="85"/>
    </row>
    <row r="283" spans="2:13" ht="16.5" customHeight="1" x14ac:dyDescent="0.15">
      <c r="B283" s="74" t="s">
        <v>52</v>
      </c>
      <c r="C283" s="75"/>
      <c r="D283" s="75"/>
      <c r="E283" s="76"/>
      <c r="F283" s="77">
        <f>COUNTA(E284:E310)*0.5/J283+COUNTA(F284:F310)*0.3/J283+COUNTA(G284:G310)*0.2/J283</f>
        <v>0.30952380952380953</v>
      </c>
      <c r="G283" s="77"/>
      <c r="H283" s="78"/>
      <c r="I283" s="76" t="s">
        <v>103</v>
      </c>
      <c r="J283" s="79">
        <f>COUNTA(D284:D310)</f>
        <v>21</v>
      </c>
      <c r="K283" s="79"/>
      <c r="L283" s="79"/>
      <c r="M283" s="80"/>
    </row>
    <row r="284" spans="2:13" x14ac:dyDescent="0.15">
      <c r="B284" s="81" t="s">
        <v>473</v>
      </c>
      <c r="C284" s="81"/>
      <c r="D284" s="89" t="s">
        <v>32</v>
      </c>
      <c r="E284" s="85"/>
      <c r="F284" s="83"/>
      <c r="G284" s="83"/>
      <c r="H284" s="84"/>
      <c r="I284" s="90"/>
      <c r="J284" s="90"/>
      <c r="K284" s="90"/>
      <c r="L284" s="90"/>
      <c r="M284" s="91"/>
    </row>
    <row r="285" spans="2:13" x14ac:dyDescent="0.15">
      <c r="B285" s="81" t="s">
        <v>473</v>
      </c>
      <c r="C285" s="81"/>
      <c r="D285" s="89" t="s">
        <v>33</v>
      </c>
      <c r="E285" s="85"/>
      <c r="F285" s="83"/>
      <c r="G285" s="83"/>
      <c r="H285" s="84"/>
      <c r="I285" s="90"/>
      <c r="J285" s="90"/>
      <c r="K285" s="90"/>
      <c r="L285" s="90"/>
      <c r="M285" s="91"/>
    </row>
    <row r="286" spans="2:13" x14ac:dyDescent="0.15">
      <c r="B286" s="81" t="s">
        <v>473</v>
      </c>
      <c r="C286" s="81"/>
      <c r="D286" s="81" t="s">
        <v>34</v>
      </c>
      <c r="E286" s="85"/>
      <c r="F286" s="83"/>
      <c r="G286" s="83"/>
      <c r="H286" s="84"/>
      <c r="I286" s="90"/>
      <c r="J286" s="90"/>
      <c r="K286" s="90"/>
      <c r="L286" s="90"/>
      <c r="M286" s="91"/>
    </row>
    <row r="287" spans="2:13" x14ac:dyDescent="0.15">
      <c r="B287" s="81" t="s">
        <v>483</v>
      </c>
      <c r="C287" s="81"/>
      <c r="D287" s="89" t="s">
        <v>51</v>
      </c>
      <c r="E287" s="85"/>
      <c r="F287" s="83"/>
      <c r="G287" s="83"/>
      <c r="H287" s="84"/>
      <c r="I287" s="90"/>
      <c r="J287" s="90"/>
      <c r="K287" s="90"/>
      <c r="L287" s="90"/>
      <c r="M287" s="91"/>
    </row>
    <row r="288" spans="2:13" x14ac:dyDescent="0.15">
      <c r="B288" s="81" t="s">
        <v>484</v>
      </c>
      <c r="C288" s="81"/>
      <c r="D288" s="81" t="s">
        <v>35</v>
      </c>
      <c r="E288" s="85"/>
      <c r="F288" s="83"/>
      <c r="G288" s="83"/>
      <c r="H288" s="84"/>
      <c r="I288" s="90"/>
      <c r="J288" s="90"/>
      <c r="K288" s="90"/>
      <c r="L288" s="90"/>
      <c r="M288" s="91"/>
    </row>
    <row r="289" spans="2:13" x14ac:dyDescent="0.15">
      <c r="B289" s="81" t="s">
        <v>473</v>
      </c>
      <c r="C289" s="81"/>
      <c r="D289" s="81" t="s">
        <v>36</v>
      </c>
      <c r="E289" s="85"/>
      <c r="F289" s="83"/>
      <c r="G289" s="83"/>
      <c r="H289" s="84"/>
      <c r="I289" s="90"/>
      <c r="J289" s="90"/>
      <c r="K289" s="90"/>
      <c r="L289" s="90"/>
      <c r="M289" s="91"/>
    </row>
    <row r="290" spans="2:13" x14ac:dyDescent="0.15">
      <c r="B290" s="81" t="s">
        <v>485</v>
      </c>
      <c r="C290" s="81"/>
      <c r="D290" s="89" t="s">
        <v>37</v>
      </c>
      <c r="E290" s="85"/>
      <c r="F290" s="83"/>
      <c r="G290" s="83"/>
      <c r="H290" s="84"/>
      <c r="I290" s="90"/>
      <c r="J290" s="90"/>
      <c r="K290" s="90"/>
      <c r="L290" s="90"/>
      <c r="M290" s="91"/>
    </row>
    <row r="291" spans="2:13" x14ac:dyDescent="0.15">
      <c r="B291" s="81" t="s">
        <v>474</v>
      </c>
      <c r="C291" s="81"/>
      <c r="D291" s="89"/>
      <c r="E291" s="85"/>
      <c r="F291" s="83"/>
      <c r="G291" s="83"/>
      <c r="H291" s="84"/>
      <c r="I291" s="90"/>
      <c r="J291" s="90"/>
      <c r="K291" s="90"/>
      <c r="L291" s="90"/>
      <c r="M291" s="91"/>
    </row>
    <row r="292" spans="2:13" ht="33" x14ac:dyDescent="0.15">
      <c r="B292" s="81" t="s">
        <v>38</v>
      </c>
      <c r="C292" s="81"/>
      <c r="D292" s="89"/>
      <c r="E292" s="85"/>
      <c r="F292" s="83"/>
      <c r="G292" s="83"/>
      <c r="H292" s="84"/>
      <c r="I292" s="90"/>
      <c r="J292" s="90"/>
      <c r="K292" s="90"/>
      <c r="L292" s="90"/>
      <c r="M292" s="91"/>
    </row>
    <row r="293" spans="2:13" x14ac:dyDescent="0.15">
      <c r="B293" s="81"/>
      <c r="C293" s="81"/>
      <c r="D293" s="89"/>
      <c r="E293" s="85"/>
      <c r="F293" s="83"/>
      <c r="G293" s="83"/>
      <c r="H293" s="84"/>
      <c r="I293" s="90"/>
      <c r="J293" s="90"/>
      <c r="K293" s="90"/>
      <c r="L293" s="90"/>
      <c r="M293" s="91"/>
    </row>
    <row r="294" spans="2:13" x14ac:dyDescent="0.15">
      <c r="B294" s="81" t="s">
        <v>486</v>
      </c>
      <c r="C294" s="81"/>
      <c r="D294" s="81" t="s">
        <v>39</v>
      </c>
      <c r="E294" s="82" t="s">
        <v>56</v>
      </c>
      <c r="F294" s="83"/>
      <c r="G294" s="83"/>
      <c r="H294" s="84"/>
      <c r="I294" s="90"/>
      <c r="J294" s="90"/>
      <c r="K294" s="90"/>
      <c r="L294" s="90"/>
      <c r="M294" s="91"/>
    </row>
    <row r="295" spans="2:13" x14ac:dyDescent="0.15">
      <c r="B295" s="81" t="s">
        <v>475</v>
      </c>
      <c r="C295" s="81"/>
      <c r="D295" s="81" t="s">
        <v>40</v>
      </c>
      <c r="E295" s="82" t="s">
        <v>56</v>
      </c>
      <c r="F295" s="83"/>
      <c r="G295" s="83"/>
      <c r="H295" s="84"/>
      <c r="I295" s="90"/>
      <c r="J295" s="90"/>
      <c r="K295" s="90"/>
      <c r="L295" s="90"/>
      <c r="M295" s="91"/>
    </row>
    <row r="296" spans="2:13" x14ac:dyDescent="0.15">
      <c r="B296" s="81" t="s">
        <v>475</v>
      </c>
      <c r="C296" s="81"/>
      <c r="D296" s="81" t="s">
        <v>217</v>
      </c>
      <c r="E296" s="82" t="s">
        <v>56</v>
      </c>
      <c r="F296" s="83"/>
      <c r="G296" s="83"/>
      <c r="H296" s="84"/>
      <c r="I296" s="90"/>
      <c r="J296" s="90"/>
      <c r="K296" s="90"/>
      <c r="L296" s="90"/>
      <c r="M296" s="91"/>
    </row>
    <row r="297" spans="2:13" x14ac:dyDescent="0.15">
      <c r="B297" s="81" t="s">
        <v>475</v>
      </c>
      <c r="C297" s="81"/>
      <c r="D297" s="81" t="s">
        <v>41</v>
      </c>
      <c r="E297" s="82" t="s">
        <v>56</v>
      </c>
      <c r="F297" s="83"/>
      <c r="G297" s="83"/>
      <c r="H297" s="84"/>
      <c r="I297" s="90"/>
      <c r="J297" s="90"/>
      <c r="K297" s="90"/>
      <c r="L297" s="90"/>
      <c r="M297" s="91"/>
    </row>
    <row r="298" spans="2:13" x14ac:dyDescent="0.15">
      <c r="B298" s="81" t="s">
        <v>487</v>
      </c>
      <c r="C298" s="81"/>
      <c r="D298" s="81" t="s">
        <v>42</v>
      </c>
      <c r="E298" s="82" t="s">
        <v>56</v>
      </c>
      <c r="F298" s="83"/>
      <c r="G298" s="83"/>
      <c r="H298" s="84"/>
      <c r="I298" s="90"/>
      <c r="J298" s="90"/>
      <c r="K298" s="90"/>
      <c r="L298" s="90"/>
      <c r="M298" s="91"/>
    </row>
    <row r="299" spans="2:13" x14ac:dyDescent="0.15">
      <c r="B299" s="81" t="s">
        <v>475</v>
      </c>
      <c r="C299" s="81"/>
      <c r="D299" s="81" t="s">
        <v>476</v>
      </c>
      <c r="E299" s="82" t="s">
        <v>56</v>
      </c>
      <c r="F299" s="83"/>
      <c r="G299" s="83"/>
      <c r="H299" s="84"/>
      <c r="I299" s="90"/>
      <c r="J299" s="90"/>
      <c r="K299" s="90"/>
      <c r="L299" s="90"/>
      <c r="M299" s="91"/>
    </row>
    <row r="300" spans="2:13" x14ac:dyDescent="0.15">
      <c r="B300" s="81" t="s">
        <v>475</v>
      </c>
      <c r="C300" s="81"/>
      <c r="D300" s="81" t="s">
        <v>488</v>
      </c>
      <c r="E300" s="82" t="s">
        <v>56</v>
      </c>
      <c r="F300" s="83"/>
      <c r="G300" s="83"/>
      <c r="H300" s="84"/>
      <c r="I300" s="90"/>
      <c r="J300" s="90"/>
      <c r="K300" s="90"/>
      <c r="L300" s="90"/>
      <c r="M300" s="91"/>
    </row>
    <row r="301" spans="2:13" x14ac:dyDescent="0.15">
      <c r="B301" s="81" t="s">
        <v>489</v>
      </c>
      <c r="C301" s="81"/>
      <c r="D301" s="81" t="s">
        <v>477</v>
      </c>
      <c r="E301" s="82" t="s">
        <v>56</v>
      </c>
      <c r="F301" s="83"/>
      <c r="G301" s="83"/>
      <c r="H301" s="84"/>
      <c r="I301" s="90"/>
      <c r="J301" s="90"/>
      <c r="K301" s="90"/>
      <c r="L301" s="90"/>
      <c r="M301" s="91"/>
    </row>
    <row r="302" spans="2:13" x14ac:dyDescent="0.15">
      <c r="B302" s="81" t="s">
        <v>475</v>
      </c>
      <c r="C302" s="81"/>
      <c r="D302" s="81" t="s">
        <v>43</v>
      </c>
      <c r="E302" s="82" t="s">
        <v>56</v>
      </c>
      <c r="F302" s="83"/>
      <c r="G302" s="83"/>
      <c r="H302" s="84"/>
      <c r="I302" s="90"/>
      <c r="J302" s="90"/>
      <c r="K302" s="90"/>
      <c r="L302" s="90"/>
      <c r="M302" s="91"/>
    </row>
    <row r="303" spans="2:13" x14ac:dyDescent="0.15">
      <c r="B303" s="81" t="s">
        <v>475</v>
      </c>
      <c r="C303" s="81"/>
      <c r="D303" s="81" t="s">
        <v>478</v>
      </c>
      <c r="E303" s="82" t="s">
        <v>56</v>
      </c>
      <c r="F303" s="83"/>
      <c r="G303" s="83"/>
      <c r="H303" s="84"/>
      <c r="I303" s="90"/>
      <c r="J303" s="90"/>
      <c r="K303" s="90"/>
      <c r="L303" s="90"/>
      <c r="M303" s="91"/>
    </row>
    <row r="304" spans="2:13" x14ac:dyDescent="0.15">
      <c r="B304" s="81" t="s">
        <v>475</v>
      </c>
      <c r="C304" s="81"/>
      <c r="D304" s="81" t="s">
        <v>479</v>
      </c>
      <c r="E304" s="82" t="s">
        <v>56</v>
      </c>
      <c r="F304" s="83"/>
      <c r="G304" s="83"/>
      <c r="H304" s="84"/>
      <c r="I304" s="90"/>
      <c r="J304" s="90"/>
      <c r="K304" s="90"/>
      <c r="L304" s="90"/>
      <c r="M304" s="91"/>
    </row>
    <row r="305" spans="2:13" x14ac:dyDescent="0.15">
      <c r="B305" s="81" t="s">
        <v>475</v>
      </c>
      <c r="C305" s="81"/>
      <c r="D305" s="81" t="s">
        <v>44</v>
      </c>
      <c r="E305" s="82" t="s">
        <v>56</v>
      </c>
      <c r="F305" s="83"/>
      <c r="G305" s="83"/>
      <c r="H305" s="84"/>
      <c r="I305" s="90"/>
      <c r="J305" s="90"/>
      <c r="K305" s="90"/>
      <c r="L305" s="90"/>
      <c r="M305" s="91"/>
    </row>
    <row r="306" spans="2:13" x14ac:dyDescent="0.15">
      <c r="B306" s="81" t="s">
        <v>475</v>
      </c>
      <c r="C306" s="81"/>
      <c r="D306" s="81" t="s">
        <v>45</v>
      </c>
      <c r="E306" s="82" t="s">
        <v>56</v>
      </c>
      <c r="F306" s="83"/>
      <c r="G306" s="83"/>
      <c r="H306" s="84"/>
      <c r="I306" s="90"/>
      <c r="J306" s="90"/>
      <c r="K306" s="90"/>
      <c r="L306" s="90"/>
      <c r="M306" s="91"/>
    </row>
    <row r="307" spans="2:13" x14ac:dyDescent="0.15">
      <c r="B307" s="81"/>
      <c r="C307" s="81"/>
      <c r="D307" s="81"/>
      <c r="E307" s="85"/>
      <c r="F307" s="83"/>
      <c r="G307" s="83"/>
      <c r="H307" s="84"/>
      <c r="I307" s="90"/>
      <c r="J307" s="90"/>
      <c r="K307" s="90"/>
      <c r="L307" s="90"/>
      <c r="M307" s="91"/>
    </row>
    <row r="308" spans="2:13" x14ac:dyDescent="0.15">
      <c r="B308" s="81"/>
      <c r="C308" s="81"/>
      <c r="D308" s="81"/>
      <c r="E308" s="85"/>
      <c r="F308" s="83"/>
      <c r="G308" s="83"/>
      <c r="H308" s="84"/>
      <c r="I308" s="90"/>
      <c r="J308" s="90"/>
      <c r="K308" s="90"/>
      <c r="L308" s="90"/>
      <c r="M308" s="91"/>
    </row>
    <row r="309" spans="2:13" x14ac:dyDescent="0.15">
      <c r="B309" s="81" t="s">
        <v>480</v>
      </c>
      <c r="C309" s="81"/>
      <c r="D309" s="81" t="s">
        <v>454</v>
      </c>
      <c r="E309" s="85"/>
      <c r="F309" s="83"/>
      <c r="G309" s="83"/>
      <c r="H309" s="84"/>
      <c r="I309" s="84"/>
      <c r="J309" s="84"/>
      <c r="K309" s="84"/>
      <c r="L309" s="84"/>
      <c r="M309" s="85"/>
    </row>
    <row r="310" spans="2:13" x14ac:dyDescent="0.15">
      <c r="B310" s="81"/>
      <c r="C310" s="81"/>
      <c r="D310" s="81"/>
      <c r="E310" s="85"/>
      <c r="F310" s="83"/>
      <c r="G310" s="83"/>
      <c r="H310" s="84"/>
      <c r="I310" s="84"/>
      <c r="J310" s="84"/>
      <c r="K310" s="84"/>
      <c r="L310" s="84"/>
      <c r="M310" s="85"/>
    </row>
  </sheetData>
  <autoFilter ref="A3:M310"/>
  <mergeCells count="19">
    <mergeCell ref="F283:G283"/>
    <mergeCell ref="B283:D283"/>
    <mergeCell ref="B263:D263"/>
    <mergeCell ref="F263:G263"/>
    <mergeCell ref="B271:D271"/>
    <mergeCell ref="F271:G271"/>
    <mergeCell ref="F223:G223"/>
    <mergeCell ref="B235:D235"/>
    <mergeCell ref="F235:G235"/>
    <mergeCell ref="B251:D251"/>
    <mergeCell ref="F251:G251"/>
    <mergeCell ref="B223:D223"/>
    <mergeCell ref="B209:D209"/>
    <mergeCell ref="F209:G209"/>
    <mergeCell ref="F2:H2"/>
    <mergeCell ref="B4:D4"/>
    <mergeCell ref="F4:G4"/>
    <mergeCell ref="F81:G81"/>
    <mergeCell ref="B81:D81"/>
  </mergeCells>
  <phoneticPr fontId="2" type="noConversion"/>
  <pageMargins left="0.69930555555555596" right="0.69930555555555596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E14" sqref="E14"/>
    </sheetView>
  </sheetViews>
  <sheetFormatPr defaultColWidth="9" defaultRowHeight="16.5" x14ac:dyDescent="0.15"/>
  <cols>
    <col min="1" max="1" width="2.375" style="1" customWidth="1"/>
    <col min="2" max="2" width="17.5" style="1" customWidth="1"/>
    <col min="3" max="3" width="30" style="1" customWidth="1"/>
    <col min="4" max="4" width="9" style="1"/>
    <col min="5" max="6" width="12.5" style="1" customWidth="1"/>
    <col min="7" max="7" width="9.25" style="1" customWidth="1"/>
    <col min="8" max="16384" width="9" style="1"/>
  </cols>
  <sheetData>
    <row r="1" spans="2:7" ht="5.25" customHeight="1" x14ac:dyDescent="0.15"/>
    <row r="2" spans="2:7" x14ac:dyDescent="0.15">
      <c r="B2" s="2" t="s">
        <v>12</v>
      </c>
      <c r="C2" s="3">
        <f>COUNTA(C4:C18)</f>
        <v>0</v>
      </c>
      <c r="E2" s="2" t="s">
        <v>13</v>
      </c>
      <c r="F2" s="4" t="e">
        <f>SUM(G4:G18)/C2</f>
        <v>#DIV/0!</v>
      </c>
    </row>
    <row r="3" spans="2:7" x14ac:dyDescent="0.15">
      <c r="B3" s="5" t="s">
        <v>17</v>
      </c>
      <c r="C3" s="5" t="s">
        <v>14</v>
      </c>
      <c r="D3" s="5" t="s">
        <v>15</v>
      </c>
      <c r="E3" s="5" t="s">
        <v>2</v>
      </c>
      <c r="F3" s="5" t="s">
        <v>3</v>
      </c>
      <c r="G3" s="5" t="s">
        <v>16</v>
      </c>
    </row>
    <row r="4" spans="2:7" x14ac:dyDescent="0.15">
      <c r="B4" s="9"/>
      <c r="C4" s="6"/>
      <c r="D4" s="13"/>
      <c r="E4" s="8"/>
      <c r="F4" s="8"/>
      <c r="G4" s="7"/>
    </row>
    <row r="5" spans="2:7" x14ac:dyDescent="0.15">
      <c r="B5" s="9"/>
      <c r="C5" s="6"/>
      <c r="D5" s="13"/>
      <c r="E5" s="8"/>
      <c r="F5" s="8"/>
      <c r="G5" s="7"/>
    </row>
    <row r="6" spans="2:7" x14ac:dyDescent="0.15">
      <c r="B6" s="6"/>
      <c r="C6" s="6"/>
      <c r="D6" s="13"/>
      <c r="E6" s="8"/>
      <c r="F6" s="8"/>
      <c r="G6" s="7"/>
    </row>
    <row r="7" spans="2:7" x14ac:dyDescent="0.15">
      <c r="B7" s="6"/>
      <c r="C7" s="6"/>
      <c r="D7" s="13"/>
      <c r="E7" s="8"/>
      <c r="F7" s="8"/>
      <c r="G7" s="7"/>
    </row>
    <row r="8" spans="2:7" x14ac:dyDescent="0.15">
      <c r="B8" s="6"/>
      <c r="C8" s="14"/>
      <c r="D8" s="7"/>
      <c r="E8" s="8"/>
      <c r="F8" s="8"/>
      <c r="G8" s="7"/>
    </row>
    <row r="9" spans="2:7" x14ac:dyDescent="0.15">
      <c r="B9" s="6"/>
      <c r="C9" s="6"/>
      <c r="D9" s="7"/>
      <c r="E9" s="8"/>
      <c r="F9" s="8"/>
      <c r="G9" s="7"/>
    </row>
    <row r="10" spans="2:7" x14ac:dyDescent="0.15">
      <c r="B10" s="6"/>
      <c r="C10" s="6"/>
      <c r="D10" s="7"/>
      <c r="E10" s="8"/>
      <c r="F10" s="8"/>
      <c r="G10" s="7"/>
    </row>
    <row r="11" spans="2:7" x14ac:dyDescent="0.15">
      <c r="B11" s="6"/>
      <c r="C11" s="6"/>
      <c r="D11" s="7"/>
      <c r="E11" s="8"/>
      <c r="F11" s="8"/>
      <c r="G11" s="7"/>
    </row>
    <row r="12" spans="2:7" x14ac:dyDescent="0.15">
      <c r="B12" s="6"/>
      <c r="C12" s="6"/>
      <c r="D12" s="7"/>
      <c r="E12" s="8"/>
      <c r="F12" s="8"/>
      <c r="G12" s="7"/>
    </row>
    <row r="13" spans="2:7" x14ac:dyDescent="0.15">
      <c r="B13" s="6"/>
      <c r="C13" s="6"/>
      <c r="D13" s="7"/>
      <c r="E13" s="8"/>
      <c r="F13" s="8"/>
      <c r="G13" s="7"/>
    </row>
    <row r="14" spans="2:7" x14ac:dyDescent="0.15">
      <c r="B14" s="6"/>
      <c r="C14" s="6"/>
      <c r="D14" s="7"/>
      <c r="E14" s="8"/>
      <c r="F14" s="8"/>
      <c r="G14" s="7"/>
    </row>
    <row r="15" spans="2:7" x14ac:dyDescent="0.15">
      <c r="B15" s="6"/>
      <c r="C15" s="6"/>
      <c r="D15" s="7"/>
      <c r="E15" s="7"/>
      <c r="F15" s="7"/>
      <c r="G15" s="7"/>
    </row>
    <row r="16" spans="2:7" x14ac:dyDescent="0.15">
      <c r="B16" s="6"/>
      <c r="C16" s="6"/>
      <c r="D16" s="7"/>
      <c r="E16" s="7"/>
      <c r="F16" s="7"/>
      <c r="G16" s="7"/>
    </row>
    <row r="17" spans="2:7" x14ac:dyDescent="0.15">
      <c r="B17" s="6"/>
      <c r="C17" s="6"/>
      <c r="D17" s="7"/>
      <c r="E17" s="7"/>
      <c r="F17" s="7"/>
      <c r="G17" s="7"/>
    </row>
    <row r="18" spans="2:7" x14ac:dyDescent="0.15">
      <c r="B18" s="6"/>
      <c r="C18" s="6"/>
      <c r="D18" s="7"/>
      <c r="E18" s="7"/>
      <c r="F18" s="7"/>
      <c r="G18" s="7"/>
    </row>
  </sheetData>
  <phoneticPr fontId="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D10" sqref="D10"/>
    </sheetView>
  </sheetViews>
  <sheetFormatPr defaultColWidth="9" defaultRowHeight="16.5" x14ac:dyDescent="0.15"/>
  <cols>
    <col min="1" max="1" width="2.375" style="1" customWidth="1"/>
    <col min="2" max="2" width="9.25" style="1" customWidth="1"/>
    <col min="3" max="3" width="25.125" style="1" customWidth="1"/>
    <col min="4" max="4" width="9" style="1"/>
    <col min="5" max="6" width="12.5" style="1" customWidth="1"/>
    <col min="7" max="7" width="9.25" style="1" customWidth="1"/>
    <col min="8" max="8" width="81.375" style="1" customWidth="1"/>
    <col min="9" max="16384" width="9" style="1"/>
  </cols>
  <sheetData>
    <row r="1" spans="2:8" ht="5.25" customHeight="1" x14ac:dyDescent="0.15"/>
    <row r="2" spans="2:8" x14ac:dyDescent="0.15">
      <c r="B2" s="2" t="s">
        <v>12</v>
      </c>
      <c r="C2" s="3">
        <f>COUNTA(C4:C19)</f>
        <v>0</v>
      </c>
      <c r="E2" s="2" t="s">
        <v>13</v>
      </c>
      <c r="F2" s="4" t="e">
        <f>SUM(G4:G19)/C2</f>
        <v>#DIV/0!</v>
      </c>
    </row>
    <row r="3" spans="2:8" x14ac:dyDescent="0.15">
      <c r="B3" s="5"/>
      <c r="C3" s="5" t="s">
        <v>14</v>
      </c>
      <c r="D3" s="5" t="s">
        <v>15</v>
      </c>
      <c r="E3" s="5" t="s">
        <v>2</v>
      </c>
      <c r="F3" s="5" t="s">
        <v>3</v>
      </c>
      <c r="G3" s="5" t="s">
        <v>16</v>
      </c>
      <c r="H3" s="5" t="s">
        <v>18</v>
      </c>
    </row>
    <row r="4" spans="2:8" x14ac:dyDescent="0.15">
      <c r="B4" s="6"/>
      <c r="C4" s="14"/>
      <c r="D4" s="7"/>
      <c r="E4" s="8"/>
      <c r="F4" s="8"/>
      <c r="G4" s="7"/>
      <c r="H4" s="6"/>
    </row>
    <row r="5" spans="2:8" x14ac:dyDescent="0.15">
      <c r="B5" s="6"/>
      <c r="C5" s="6"/>
      <c r="D5" s="7"/>
      <c r="E5" s="8"/>
      <c r="F5" s="8"/>
      <c r="G5" s="7"/>
      <c r="H5" s="6"/>
    </row>
    <row r="6" spans="2:8" x14ac:dyDescent="0.15">
      <c r="B6" s="6"/>
      <c r="C6" s="6"/>
      <c r="D6" s="7"/>
      <c r="E6" s="8"/>
      <c r="F6" s="8"/>
      <c r="G6" s="7"/>
      <c r="H6" s="6"/>
    </row>
    <row r="7" spans="2:8" x14ac:dyDescent="0.15">
      <c r="B7" s="6"/>
      <c r="C7" s="6"/>
      <c r="D7" s="7"/>
      <c r="E7" s="8"/>
      <c r="F7" s="8"/>
      <c r="G7" s="7"/>
      <c r="H7" s="6"/>
    </row>
    <row r="8" spans="2:8" x14ac:dyDescent="0.15">
      <c r="B8" s="6"/>
      <c r="C8" s="6"/>
      <c r="D8" s="7"/>
      <c r="E8" s="8"/>
      <c r="F8" s="8"/>
      <c r="G8" s="7"/>
      <c r="H8" s="6"/>
    </row>
    <row r="9" spans="2:8" x14ac:dyDescent="0.15">
      <c r="B9" s="6"/>
      <c r="C9" s="6"/>
      <c r="D9" s="7"/>
      <c r="E9" s="8"/>
      <c r="F9" s="8"/>
      <c r="G9" s="7"/>
      <c r="H9" s="6"/>
    </row>
    <row r="10" spans="2:8" x14ac:dyDescent="0.15">
      <c r="B10" s="6"/>
      <c r="C10" s="6"/>
      <c r="D10" s="7"/>
      <c r="E10" s="8"/>
      <c r="F10" s="8"/>
      <c r="G10" s="7"/>
      <c r="H10" s="6"/>
    </row>
    <row r="11" spans="2:8" x14ac:dyDescent="0.15">
      <c r="B11" s="6"/>
      <c r="C11" s="6"/>
      <c r="D11" s="7"/>
      <c r="E11" s="8"/>
      <c r="F11" s="8"/>
      <c r="G11" s="7"/>
      <c r="H11" s="6"/>
    </row>
    <row r="12" spans="2:8" x14ac:dyDescent="0.15">
      <c r="B12" s="6"/>
      <c r="C12" s="6"/>
      <c r="D12" s="7"/>
      <c r="E12" s="8"/>
      <c r="F12" s="8"/>
      <c r="G12" s="7"/>
      <c r="H12" s="6"/>
    </row>
    <row r="13" spans="2:8" x14ac:dyDescent="0.15">
      <c r="B13" s="6"/>
      <c r="C13" s="6"/>
      <c r="D13" s="7"/>
      <c r="E13" s="8"/>
      <c r="F13" s="8"/>
      <c r="G13" s="7"/>
      <c r="H13" s="6"/>
    </row>
    <row r="14" spans="2:8" x14ac:dyDescent="0.15">
      <c r="B14" s="6"/>
      <c r="C14" s="6"/>
      <c r="D14" s="7"/>
      <c r="E14" s="8"/>
      <c r="F14" s="8"/>
      <c r="G14" s="7"/>
      <c r="H14" s="6"/>
    </row>
    <row r="15" spans="2:8" x14ac:dyDescent="0.15">
      <c r="B15" s="6"/>
      <c r="C15" s="6"/>
      <c r="D15" s="7"/>
      <c r="E15" s="7"/>
      <c r="F15" s="7"/>
      <c r="G15" s="7"/>
      <c r="H15" s="6"/>
    </row>
    <row r="16" spans="2:8" x14ac:dyDescent="0.15">
      <c r="B16" s="6"/>
      <c r="C16" s="6"/>
      <c r="D16" s="7"/>
      <c r="E16" s="7"/>
      <c r="F16" s="7"/>
      <c r="G16" s="7"/>
      <c r="H16" s="6"/>
    </row>
    <row r="17" spans="2:8" x14ac:dyDescent="0.15">
      <c r="B17" s="6"/>
      <c r="C17" s="6"/>
      <c r="D17" s="7"/>
      <c r="E17" s="7"/>
      <c r="F17" s="7"/>
      <c r="G17" s="7"/>
      <c r="H17" s="6"/>
    </row>
    <row r="18" spans="2:8" x14ac:dyDescent="0.15">
      <c r="B18" s="6"/>
      <c r="C18" s="6"/>
      <c r="D18" s="7"/>
      <c r="E18" s="7"/>
      <c r="F18" s="7"/>
      <c r="G18" s="7"/>
      <c r="H18" s="6"/>
    </row>
    <row r="19" spans="2:8" x14ac:dyDescent="0.15">
      <c r="B19" s="6"/>
      <c r="C19" s="6"/>
      <c r="D19" s="7"/>
      <c r="E19" s="7"/>
      <c r="F19" s="7"/>
      <c r="G19" s="7"/>
      <c r="H19" s="6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workbookViewId="0">
      <selection activeCell="T22" sqref="T22"/>
    </sheetView>
  </sheetViews>
  <sheetFormatPr defaultColWidth="9" defaultRowHeight="13.5" x14ac:dyDescent="0.15"/>
  <cols>
    <col min="1" max="1" width="3.625" style="15" customWidth="1"/>
    <col min="2" max="2" width="4.5" style="15" bestFit="1" customWidth="1"/>
    <col min="3" max="3" width="7" style="15" bestFit="1" customWidth="1"/>
    <col min="4" max="4" width="2.375" style="15" bestFit="1" customWidth="1"/>
    <col min="5" max="8" width="3" style="15" bestFit="1" customWidth="1"/>
    <col min="9" max="12" width="2.375" style="15" bestFit="1" customWidth="1"/>
    <col min="13" max="15" width="3.25" style="15" bestFit="1" customWidth="1"/>
    <col min="16" max="24" width="2.375" style="15" bestFit="1" customWidth="1"/>
    <col min="25" max="27" width="3.25" style="15" bestFit="1" customWidth="1"/>
    <col min="28" max="16384" width="9" style="15"/>
  </cols>
  <sheetData>
    <row r="1" spans="2:32" ht="14.25" thickBot="1" x14ac:dyDescent="0.2"/>
    <row r="2" spans="2:32" ht="14.25" thickBot="1" x14ac:dyDescent="0.2">
      <c r="B2" s="63" t="s">
        <v>19</v>
      </c>
      <c r="C2" s="64"/>
      <c r="D2" s="65">
        <v>2016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  <c r="P2" s="65">
        <v>2017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7"/>
      <c r="AF2" s="34"/>
    </row>
    <row r="3" spans="2:32" ht="14.25" thickBot="1" x14ac:dyDescent="0.2">
      <c r="B3" s="16" t="s">
        <v>20</v>
      </c>
      <c r="C3" s="16" t="s">
        <v>21</v>
      </c>
      <c r="D3" s="17">
        <v>1</v>
      </c>
      <c r="E3" s="18">
        <v>2</v>
      </c>
      <c r="F3" s="18">
        <v>3</v>
      </c>
      <c r="G3" s="18">
        <v>4</v>
      </c>
      <c r="H3" s="18">
        <v>5</v>
      </c>
      <c r="I3" s="18">
        <v>6</v>
      </c>
      <c r="J3" s="18">
        <v>7</v>
      </c>
      <c r="K3" s="18">
        <v>8</v>
      </c>
      <c r="L3" s="18">
        <v>9</v>
      </c>
      <c r="M3" s="18">
        <f>L3+1</f>
        <v>10</v>
      </c>
      <c r="N3" s="18">
        <f>M3+1</f>
        <v>11</v>
      </c>
      <c r="O3" s="19">
        <f>N3+1</f>
        <v>12</v>
      </c>
      <c r="P3" s="17">
        <v>1</v>
      </c>
      <c r="Q3" s="18">
        <v>2</v>
      </c>
      <c r="R3" s="18">
        <v>3</v>
      </c>
      <c r="S3" s="18">
        <v>4</v>
      </c>
      <c r="T3" s="18">
        <v>5</v>
      </c>
      <c r="U3" s="18">
        <v>6</v>
      </c>
      <c r="V3" s="18">
        <v>7</v>
      </c>
      <c r="W3" s="18">
        <v>8</v>
      </c>
      <c r="X3" s="18">
        <v>9</v>
      </c>
      <c r="Y3" s="18">
        <f>X3+1</f>
        <v>10</v>
      </c>
      <c r="Z3" s="18">
        <f>Y3+1</f>
        <v>11</v>
      </c>
      <c r="AA3" s="19">
        <f>Z3+1</f>
        <v>12</v>
      </c>
    </row>
    <row r="4" spans="2:32" x14ac:dyDescent="0.15">
      <c r="B4" s="20" t="s">
        <v>22</v>
      </c>
      <c r="C4" s="21" t="s">
        <v>23</v>
      </c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4"/>
    </row>
    <row r="5" spans="2:32" x14ac:dyDescent="0.15">
      <c r="B5" s="20"/>
      <c r="C5" s="21" t="s">
        <v>29</v>
      </c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4"/>
    </row>
    <row r="6" spans="2:32" x14ac:dyDescent="0.15">
      <c r="B6" s="20"/>
      <c r="C6" s="21" t="s">
        <v>30</v>
      </c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4"/>
    </row>
    <row r="7" spans="2:32" x14ac:dyDescent="0.15">
      <c r="B7" s="25"/>
      <c r="C7" s="26" t="s">
        <v>24</v>
      </c>
      <c r="D7" s="22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4"/>
    </row>
    <row r="8" spans="2:32" x14ac:dyDescent="0.15">
      <c r="B8" s="25"/>
      <c r="C8" s="26" t="s">
        <v>25</v>
      </c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4"/>
    </row>
    <row r="9" spans="2:32" x14ac:dyDescent="0.15">
      <c r="B9" s="25"/>
      <c r="C9" s="26" t="s">
        <v>26</v>
      </c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4"/>
    </row>
    <row r="10" spans="2:32" x14ac:dyDescent="0.15">
      <c r="B10" s="25"/>
      <c r="C10" s="26" t="s">
        <v>27</v>
      </c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4"/>
    </row>
    <row r="11" spans="2:32" x14ac:dyDescent="0.15">
      <c r="B11" s="25"/>
      <c r="C11" s="26" t="s">
        <v>28</v>
      </c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4"/>
    </row>
    <row r="12" spans="2:32" x14ac:dyDescent="0.15">
      <c r="B12" s="27" t="s">
        <v>31</v>
      </c>
      <c r="C12" s="28">
        <f>SUM(D12:AA12)</f>
        <v>0</v>
      </c>
      <c r="D12" s="29">
        <f t="shared" ref="D12:AA12" si="0">SUM(D4:D11)</f>
        <v>0</v>
      </c>
      <c r="E12" s="29">
        <f t="shared" si="0"/>
        <v>0</v>
      </c>
      <c r="F12" s="29">
        <f t="shared" si="0"/>
        <v>0</v>
      </c>
      <c r="G12" s="29">
        <f t="shared" si="0"/>
        <v>0</v>
      </c>
      <c r="H12" s="29">
        <f t="shared" si="0"/>
        <v>0</v>
      </c>
      <c r="I12" s="29">
        <f t="shared" si="0"/>
        <v>0</v>
      </c>
      <c r="J12" s="29">
        <f t="shared" si="0"/>
        <v>0</v>
      </c>
      <c r="K12" s="29">
        <f t="shared" si="0"/>
        <v>0</v>
      </c>
      <c r="L12" s="29">
        <f t="shared" si="0"/>
        <v>0</v>
      </c>
      <c r="M12" s="29">
        <f t="shared" si="0"/>
        <v>0</v>
      </c>
      <c r="N12" s="29">
        <f t="shared" si="0"/>
        <v>0</v>
      </c>
      <c r="O12" s="29">
        <f t="shared" si="0"/>
        <v>0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0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0</v>
      </c>
      <c r="AA12" s="29">
        <f t="shared" si="0"/>
        <v>0</v>
      </c>
    </row>
    <row r="13" spans="2:32" ht="14.25" thickBot="1" x14ac:dyDescent="0.2">
      <c r="B13" s="30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3"/>
    </row>
    <row r="20" spans="20:20" x14ac:dyDescent="0.15">
      <c r="T20" s="34"/>
    </row>
  </sheetData>
  <mergeCells count="3">
    <mergeCell ref="B2:C2"/>
    <mergeCell ref="D2:O2"/>
    <mergeCell ref="P2:AA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里程碑计划</vt:lpstr>
      <vt:lpstr>需求调研</vt:lpstr>
      <vt:lpstr>系统设计</vt:lpstr>
      <vt:lpstr>生产-页面开发</vt:lpstr>
      <vt:lpstr>工程-页面开发</vt:lpstr>
      <vt:lpstr>编码与测试</vt:lpstr>
      <vt:lpstr>UAT测试</vt:lpstr>
      <vt:lpstr>上线准备</vt:lpstr>
      <vt:lpstr>资源投入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hchu</cp:lastModifiedBy>
  <cp:lastPrinted>2017-09-27T07:15:20Z</cp:lastPrinted>
  <dcterms:created xsi:type="dcterms:W3CDTF">2006-09-16T00:00:00Z</dcterms:created>
  <dcterms:modified xsi:type="dcterms:W3CDTF">2017-09-27T07:36:57Z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